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DRG\Calculators\DRG Calculators\SFY 20-21 Calculator\"/>
    </mc:Choice>
  </mc:AlternateContent>
  <bookViews>
    <workbookView xWindow="28680" yWindow="-120" windowWidth="29040" windowHeight="15840"/>
  </bookViews>
  <sheets>
    <sheet name="1-Cover" sheetId="1" r:id="rId1"/>
    <sheet name="2-Calculator" sheetId="2" r:id="rId2"/>
    <sheet name="3-DRG Table" sheetId="6" r:id="rId3"/>
    <sheet name="4-Hospital Characteristics" sheetId="9" r:id="rId4"/>
    <sheet name="5-Policy Adjustors" sheetId="8" r:id="rId5"/>
  </sheets>
  <definedNames>
    <definedName name="_xlnm._FilterDatabase" localSheetId="1" hidden="1">'2-Calculator'!#REF!</definedName>
    <definedName name="_xlnm._FilterDatabase" localSheetId="2" hidden="1">'3-DRG Table'!$A$15:$J$1321</definedName>
    <definedName name="TitleRegion1.a15.j1321.3">'3-DRG Table'!$A$15</definedName>
    <definedName name="TitleRegion1.a26.o447.4">Table1[[#Headers],[OSHPD ID]]</definedName>
    <definedName name="TitleRegion1.a31.c36.5">'5-Policy Adjustors'!$A$31</definedName>
    <definedName name="TitleRegion2.a42.c46.5">'5-Policy Adjustors'!$A$42</definedName>
    <definedName name="Z_DEDA7A30_1753_483E_90A4_337FCCD0986B_.wvu.PrintArea" localSheetId="1" hidden="1">'2-Calculator'!$A$2:$D$70</definedName>
    <definedName name="Z_F5C5D435_795B_4855_84CC_46021D57E281_.wvu.PrintArea" localSheetId="1" hidden="1">'2-Calculator'!$A$2:$D$70</definedName>
  </definedNames>
  <calcPr calcId="162913"/>
  <customWorkbookViews>
    <customWorkbookView name="Dawn Weimar - Personal View" guid="{DEDA7A30-1753-483E-90A4-337FCCD0986B}" mergeInterval="0" personalView="1" maximized="1" windowWidth="1280" windowHeight="702" activeSheetId="5"/>
    <customWorkbookView name="Andrew Townsend - Personal View" guid="{F5C5D435-795B-4855-84CC-46021D57E281}" mergeInterval="0" personalView="1" maximized="1" windowWidth="1440" windowHeight="702"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2" i="2" l="1"/>
  <c r="C29" i="2" l="1"/>
  <c r="C30" i="2" s="1"/>
  <c r="C27" i="2" l="1"/>
  <c r="C32" i="2" l="1"/>
  <c r="C28" i="2"/>
  <c r="C68" i="2"/>
  <c r="C67" i="2"/>
  <c r="C47" i="2"/>
  <c r="C41" i="2"/>
  <c r="C42" i="2" s="1"/>
  <c r="C43" i="2" s="1"/>
  <c r="C48" i="2" l="1"/>
  <c r="C49" i="2" s="1"/>
  <c r="C31" i="2"/>
  <c r="C45" i="2" s="1"/>
  <c r="C50" i="2" l="1"/>
  <c r="C53" i="2" s="1"/>
  <c r="C55" i="2" s="1"/>
  <c r="C56" i="2" l="1"/>
  <c r="C57" i="2" s="1"/>
  <c r="C59" i="2"/>
  <c r="C60" i="2" s="1"/>
  <c r="C61" i="2" s="1"/>
  <c r="C63" i="2" l="1"/>
  <c r="C66" i="2" s="1"/>
  <c r="C69" i="2" s="1"/>
  <c r="C70" i="2" s="1"/>
</calcChain>
</file>

<file path=xl/sharedStrings.xml><?xml version="1.0" encoding="utf-8"?>
<sst xmlns="http://schemas.openxmlformats.org/spreadsheetml/2006/main" count="24436" uniqueCount="2309">
  <si>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</si>
  <si>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</si>
  <si>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</si>
  <si>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</si>
  <si>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</si>
  <si>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</si>
  <si>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</si>
  <si>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</si>
  <si>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</si>
  <si>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</si>
  <si>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</si>
  <si>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</si>
  <si>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</si>
  <si>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</si>
  <si>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</si>
  <si>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</si>
  <si>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</si>
  <si>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</si>
  <si>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</si>
  <si>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</si>
  <si>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</si>
  <si>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</si>
  <si>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</si>
  <si>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</si>
  <si>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</si>
  <si>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</si>
  <si>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</si>
  <si>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</si>
  <si>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</si>
  <si>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</si>
  <si>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</si>
  <si>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</si>
  <si>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</si>
  <si>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</si>
  <si>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</si>
  <si>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</si>
  <si>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</si>
  <si>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</si>
  <si>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</si>
  <si>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</si>
  <si>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</si>
  <si>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</si>
  <si>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</si>
  <si>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</si>
  <si>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</si>
  <si>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</si>
  <si>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</si>
  <si>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</si>
  <si>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</si>
  <si>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</si>
  <si>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</si>
  <si>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</si>
  <si>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</si>
  <si>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</si>
  <si>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</si>
  <si>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</si>
  <si>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</si>
  <si>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</si>
  <si>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</si>
  <si>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</si>
  <si>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Neonate</t>
  </si>
  <si>
    <t>Obstetrics</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</si>
  <si>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</si>
  <si>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</si>
  <si>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</si>
  <si>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</si>
  <si>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</si>
  <si>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</si>
  <si>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</si>
  <si>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</si>
  <si>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</si>
  <si>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</si>
  <si>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</si>
  <si>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</si>
  <si>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</si>
  <si>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</si>
  <si>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</si>
  <si>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</si>
  <si>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</si>
  <si>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</si>
  <si>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</si>
  <si>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</si>
  <si>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</si>
  <si>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</si>
  <si>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</si>
  <si>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</si>
  <si>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</si>
  <si>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</si>
  <si>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</si>
  <si>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</si>
  <si>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</si>
  <si>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</si>
  <si>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</si>
  <si>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</si>
  <si>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</si>
  <si>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</si>
  <si>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</si>
  <si>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</si>
  <si>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</si>
  <si>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</si>
  <si>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</si>
  <si>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</si>
  <si>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</si>
  <si>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</si>
  <si>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</si>
  <si>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</si>
  <si>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</si>
  <si>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</si>
  <si>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</si>
  <si>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</si>
  <si>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</si>
  <si>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</si>
  <si>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</si>
  <si>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</si>
  <si>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</si>
  <si>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</si>
  <si>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</si>
  <si>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</si>
  <si>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</si>
  <si>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</si>
  <si>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</si>
  <si>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</si>
  <si>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</si>
  <si>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</si>
  <si>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</si>
  <si>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</si>
  <si>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</si>
  <si>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</si>
  <si>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</si>
  <si>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</si>
  <si>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</si>
  <si>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</si>
  <si>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</si>
  <si>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</si>
  <si>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</si>
  <si>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</si>
  <si>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</si>
  <si>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</si>
  <si>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</si>
  <si>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</si>
  <si>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</si>
  <si>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</si>
  <si>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</si>
  <si>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</si>
  <si>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</si>
  <si>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</si>
  <si>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</si>
  <si>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</si>
  <si>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</si>
  <si>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</si>
  <si>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</si>
  <si>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</si>
  <si>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</si>
  <si>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</si>
  <si>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</si>
  <si>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</si>
  <si>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</si>
  <si>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</si>
  <si>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</si>
  <si>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</si>
  <si>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</si>
  <si>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</si>
  <si>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</si>
  <si>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</si>
  <si>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</si>
  <si>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</si>
  <si>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</si>
  <si>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</si>
  <si>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</si>
  <si>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</si>
  <si>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</si>
  <si>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</si>
  <si>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</si>
  <si>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</si>
  <si>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</si>
  <si>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</si>
  <si>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</si>
  <si>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</si>
  <si>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</si>
  <si>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</si>
  <si>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</si>
  <si>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</si>
  <si>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</si>
  <si>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</si>
  <si>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</si>
  <si>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</si>
  <si>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</si>
  <si>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</si>
  <si>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</si>
  <si>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</si>
  <si>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</si>
  <si>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</si>
  <si>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</si>
  <si>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</si>
  <si>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</si>
  <si>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</si>
  <si>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</si>
  <si>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</si>
  <si>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</si>
  <si>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</si>
  <si>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</si>
  <si>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</si>
  <si>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</si>
  <si>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</si>
  <si>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</si>
  <si>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</si>
  <si>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</si>
  <si>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</si>
  <si>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</si>
  <si>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</si>
  <si>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</si>
  <si>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</si>
  <si>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</si>
  <si>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</si>
  <si>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</si>
  <si>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</si>
  <si>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</si>
  <si>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</si>
  <si>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</si>
  <si>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</si>
  <si>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</si>
  <si>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</si>
  <si>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</si>
  <si>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</si>
  <si>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</si>
  <si>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</si>
  <si>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</si>
  <si>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</si>
  <si>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</si>
  <si>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</si>
  <si>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</si>
  <si>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</si>
  <si>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</si>
  <si>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</si>
  <si>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</si>
  <si>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</si>
  <si>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</si>
  <si>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</si>
  <si>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</si>
  <si>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</si>
  <si>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</si>
  <si>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</si>
  <si>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</si>
  <si>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</si>
  <si>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</si>
  <si>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</si>
  <si>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</si>
  <si>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</si>
  <si>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</si>
  <si>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</si>
  <si>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</si>
  <si>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</si>
  <si>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</si>
  <si>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</si>
  <si>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</si>
  <si>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</si>
  <si>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</si>
  <si>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</si>
  <si>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</si>
  <si>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</si>
  <si>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</si>
  <si>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</si>
  <si>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</si>
  <si>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</si>
  <si>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</si>
  <si>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</si>
  <si>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</si>
  <si>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</si>
  <si>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</si>
  <si>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</si>
  <si>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</si>
  <si>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</si>
  <si>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</si>
  <si>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</si>
  <si>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</si>
  <si>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</si>
  <si>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</si>
  <si>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</si>
  <si>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</si>
  <si>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</si>
  <si>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</si>
  <si>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</si>
  <si>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</si>
  <si>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</si>
  <si>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</si>
  <si>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</si>
  <si>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</si>
  <si>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C</t>
  </si>
  <si>
    <t>D</t>
  </si>
  <si>
    <t>APR-DRG</t>
  </si>
  <si>
    <t>APR-DRG Description</t>
  </si>
  <si>
    <t>Estimated cost of this case</t>
  </si>
  <si>
    <t>194-4</t>
  </si>
  <si>
    <t>IS A TRANSFER PAYMENT ADJUSTMENT MADE?</t>
  </si>
  <si>
    <t>001-1</t>
  </si>
  <si>
    <t>001-2</t>
  </si>
  <si>
    <t>001-3</t>
  </si>
  <si>
    <t>001-4</t>
  </si>
  <si>
    <t>002-1</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</si>
  <si>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</si>
  <si>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</si>
  <si>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</si>
  <si>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</si>
  <si>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</si>
  <si>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</si>
  <si>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</si>
  <si>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</si>
  <si>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</si>
  <si>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</si>
  <si>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</si>
  <si>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</si>
  <si>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</si>
  <si>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</si>
  <si>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</si>
  <si>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</si>
  <si>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</si>
  <si>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</si>
  <si>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</si>
  <si>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</si>
  <si>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</si>
  <si>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</si>
  <si>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</si>
  <si>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</si>
  <si>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</si>
  <si>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</si>
  <si>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</si>
  <si>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</si>
  <si>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</si>
  <si>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</si>
  <si>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</si>
  <si>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</si>
  <si>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</si>
  <si>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</si>
  <si>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</si>
  <si>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</si>
  <si>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</si>
  <si>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</si>
  <si>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</si>
  <si>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</si>
  <si>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</si>
  <si>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</si>
  <si>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</si>
  <si>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</si>
  <si>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</si>
  <si>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</si>
  <si>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</si>
  <si>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</si>
  <si>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</si>
  <si>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</si>
  <si>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</si>
  <si>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</si>
  <si>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</si>
  <si>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</si>
  <si>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</si>
  <si>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</si>
  <si>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</si>
  <si>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</si>
  <si>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</si>
  <si>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</si>
  <si>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</si>
  <si>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</si>
  <si>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</si>
  <si>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</si>
  <si>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</si>
  <si>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</si>
  <si>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</si>
  <si>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</si>
  <si>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</si>
  <si>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</si>
  <si>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</si>
  <si>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</si>
  <si>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</si>
  <si>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</si>
  <si>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</si>
  <si>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</si>
  <si>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</si>
  <si>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</si>
  <si>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</si>
  <si>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</si>
  <si>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</si>
  <si>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</si>
  <si>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</si>
  <si>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</si>
  <si>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</si>
  <si>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</si>
  <si>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</si>
  <si>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</si>
  <si>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</si>
  <si>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</si>
  <si>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</si>
  <si>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</si>
  <si>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</si>
  <si>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</si>
  <si>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</si>
  <si>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</si>
  <si>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</si>
  <si>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</si>
  <si>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</si>
  <si>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</si>
  <si>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</si>
  <si>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</si>
  <si>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</si>
  <si>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</si>
  <si>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</si>
  <si>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</si>
  <si>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</si>
  <si>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</si>
  <si>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</si>
  <si>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</si>
  <si>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</si>
  <si>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</si>
  <si>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</si>
  <si>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</si>
  <si>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</si>
  <si>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</si>
  <si>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</si>
  <si>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</si>
  <si>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</si>
  <si>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</si>
  <si>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</si>
  <si>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</si>
  <si>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</si>
  <si>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</si>
  <si>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</si>
  <si>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</si>
  <si>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</si>
  <si>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</si>
  <si>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</si>
  <si>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</si>
  <si>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</si>
  <si>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</si>
  <si>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</si>
  <si>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</si>
  <si>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</si>
  <si>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</si>
  <si>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</si>
  <si>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</si>
  <si>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</si>
  <si>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</si>
  <si>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</si>
  <si>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</si>
  <si>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</si>
  <si>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</si>
  <si>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</si>
  <si>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</si>
  <si>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</si>
  <si>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</si>
  <si>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</si>
  <si>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</si>
  <si>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</si>
  <si>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</si>
  <si>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</si>
  <si>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</si>
  <si>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</si>
  <si>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</si>
  <si>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</si>
  <si>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</si>
  <si>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</si>
  <si>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</si>
  <si>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</si>
  <si>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</si>
  <si>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</si>
  <si>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</si>
  <si>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</si>
  <si>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</si>
  <si>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</si>
  <si>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</si>
  <si>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</si>
  <si>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</si>
  <si>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</si>
  <si>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</si>
  <si>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</si>
  <si>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</si>
  <si>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</si>
  <si>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</si>
  <si>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</si>
  <si>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</si>
  <si>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</si>
  <si>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</si>
  <si>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</si>
  <si>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</si>
  <si>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WHAT IS THE DRG BASE PAYMENT?</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</si>
  <si>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</si>
  <si>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</si>
  <si>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</si>
  <si>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</si>
  <si>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</si>
  <si>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</si>
  <si>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</si>
  <si>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</si>
  <si>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</si>
  <si>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</si>
  <si>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</si>
  <si>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</si>
  <si>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</si>
  <si>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</si>
  <si>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</si>
  <si>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</si>
  <si>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</si>
  <si>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</si>
  <si>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</si>
  <si>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</si>
  <si>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</si>
  <si>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</si>
  <si>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</si>
  <si>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</si>
  <si>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</si>
  <si>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</si>
  <si>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</si>
  <si>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</si>
  <si>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</si>
  <si>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</si>
  <si>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</si>
  <si>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</si>
  <si>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</si>
  <si>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</si>
  <si>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</si>
  <si>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</si>
  <si>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</si>
  <si>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</si>
  <si>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</si>
  <si>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</si>
  <si>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</si>
  <si>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</si>
  <si>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</si>
  <si>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</si>
  <si>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</si>
  <si>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</si>
  <si>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</si>
  <si>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</si>
  <si>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</si>
  <si>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</si>
  <si>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</si>
  <si>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</si>
  <si>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</si>
  <si>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</si>
  <si>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</si>
  <si>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</si>
  <si>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</si>
  <si>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</si>
  <si>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</si>
  <si>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</si>
  <si>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</si>
  <si>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</si>
  <si>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</si>
  <si>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</si>
  <si>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</si>
  <si>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</si>
  <si>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</si>
  <si>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</si>
  <si>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</si>
  <si>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</si>
  <si>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</si>
  <si>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</si>
  <si>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</si>
  <si>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</si>
  <si>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</si>
  <si>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</si>
  <si>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</si>
  <si>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</si>
  <si>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</si>
  <si>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</si>
  <si>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</si>
  <si>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</si>
  <si>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</si>
  <si>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</si>
  <si>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</si>
  <si>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</si>
  <si>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</si>
  <si>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</si>
  <si>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</si>
  <si>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</si>
  <si>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</si>
  <si>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</si>
  <si>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</si>
  <si>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</si>
  <si>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</si>
  <si>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</si>
  <si>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</si>
  <si>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</si>
  <si>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</si>
  <si>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</si>
  <si>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</si>
  <si>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</si>
  <si>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</si>
  <si>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</si>
  <si>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</si>
  <si>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</si>
  <si>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</si>
  <si>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</si>
  <si>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</si>
  <si>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</si>
  <si>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</si>
  <si>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</si>
  <si>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</si>
  <si>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</si>
  <si>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</si>
  <si>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</si>
  <si>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</si>
  <si>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</si>
  <si>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</si>
  <si>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</si>
  <si>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</si>
  <si>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</si>
  <si>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</si>
  <si>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</si>
  <si>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</si>
  <si>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</si>
  <si>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</si>
  <si>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</si>
  <si>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</si>
  <si>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</si>
  <si>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</si>
  <si>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</si>
  <si>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</si>
  <si>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</si>
  <si>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</si>
  <si>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</si>
  <si>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</si>
  <si>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</si>
  <si>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</si>
  <si>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</si>
  <si>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</si>
  <si>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</si>
  <si>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</si>
  <si>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</si>
  <si>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</si>
  <si>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</si>
  <si>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</si>
  <si>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</si>
  <si>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</si>
  <si>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</si>
  <si>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</si>
  <si>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</si>
  <si>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</si>
  <si>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</si>
  <si>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</si>
  <si>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</si>
  <si>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</si>
  <si>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</si>
  <si>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</si>
  <si>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</si>
  <si>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</si>
  <si>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</si>
  <si>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</si>
  <si>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</si>
  <si>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</si>
  <si>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</si>
  <si>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</si>
  <si>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</si>
  <si>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</si>
  <si>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</si>
  <si>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</si>
  <si>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</si>
  <si>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</si>
  <si>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</si>
  <si>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</si>
  <si>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</si>
  <si>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</si>
  <si>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</si>
  <si>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</si>
  <si>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</si>
  <si>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</si>
  <si>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</si>
  <si>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</si>
  <si>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</si>
  <si>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</si>
  <si>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</si>
  <si>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</si>
  <si>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</si>
  <si>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</si>
  <si>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</si>
  <si>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</si>
  <si>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</si>
  <si>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</si>
  <si>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</si>
  <si>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</si>
  <si>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</si>
  <si>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</si>
  <si>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Values for input boxes</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</si>
  <si>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</si>
  <si>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</si>
  <si>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</si>
  <si>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</si>
  <si>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</si>
  <si>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</si>
  <si>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</si>
  <si>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</si>
  <si>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</si>
  <si>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</si>
  <si>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</si>
  <si>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</si>
  <si>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</si>
  <si>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</si>
  <si>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</si>
  <si>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</si>
  <si>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</si>
  <si>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</si>
  <si>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</si>
  <si>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</si>
  <si>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</si>
  <si>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</si>
  <si>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</si>
  <si>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</si>
  <si>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</si>
  <si>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</si>
  <si>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</si>
  <si>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</si>
  <si>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</si>
  <si>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</si>
  <si>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</si>
  <si>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</si>
  <si>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</si>
  <si>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</si>
  <si>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</si>
  <si>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</si>
  <si>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</si>
  <si>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</si>
  <si>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</si>
  <si>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</si>
  <si>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</si>
  <si>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</si>
  <si>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</si>
  <si>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</si>
  <si>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</si>
  <si>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</si>
  <si>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</si>
  <si>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</si>
  <si>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</si>
  <si>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</si>
  <si>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</si>
  <si>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</si>
  <si>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</si>
  <si>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</si>
  <si>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</si>
  <si>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</si>
  <si>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</si>
  <si>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</si>
  <si>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</si>
  <si>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</si>
  <si>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</si>
  <si>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</si>
  <si>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</si>
  <si>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</si>
  <si>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</si>
  <si>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</si>
  <si>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</si>
  <si>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</si>
  <si>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</si>
  <si>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</si>
  <si>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</si>
  <si>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</si>
  <si>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</si>
  <si>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</si>
  <si>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</si>
  <si>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</si>
  <si>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</si>
  <si>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</si>
  <si>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</si>
  <si>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</si>
  <si>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</si>
  <si>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</si>
  <si>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</si>
  <si>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</si>
  <si>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</si>
  <si>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</si>
  <si>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</si>
  <si>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</si>
  <si>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</si>
  <si>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</si>
  <si>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</si>
  <si>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</si>
  <si>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</si>
  <si>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</si>
  <si>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</si>
  <si>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</si>
  <si>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</si>
  <si>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</si>
  <si>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</si>
  <si>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</si>
  <si>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</si>
  <si>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</si>
  <si>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</si>
  <si>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</si>
  <si>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</si>
  <si>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</si>
  <si>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</si>
  <si>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</si>
  <si>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</si>
  <si>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</si>
  <si>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</si>
  <si>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</si>
  <si>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</si>
  <si>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</si>
  <si>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</si>
  <si>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</si>
  <si>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</si>
  <si>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</si>
  <si>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</si>
  <si>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</si>
  <si>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</si>
  <si>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</si>
  <si>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</si>
  <si>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</si>
  <si>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</si>
  <si>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</si>
  <si>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</si>
  <si>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</si>
  <si>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</si>
  <si>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</si>
  <si>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</si>
  <si>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</si>
  <si>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</si>
  <si>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</si>
  <si>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</si>
  <si>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</si>
  <si>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</si>
  <si>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</si>
  <si>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</si>
  <si>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</si>
  <si>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</si>
  <si>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</si>
  <si>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</si>
  <si>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</si>
  <si>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</si>
  <si>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</si>
  <si>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</si>
  <si>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</si>
  <si>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</si>
  <si>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</si>
  <si>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</si>
  <si>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</si>
  <si>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</si>
  <si>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</si>
  <si>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</si>
  <si>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</si>
  <si>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</si>
  <si>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</si>
  <si>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</si>
  <si>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</si>
  <si>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</si>
  <si>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</si>
  <si>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</si>
  <si>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</si>
  <si>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</si>
  <si>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</si>
  <si>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</si>
  <si>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</si>
  <si>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</si>
  <si>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</si>
  <si>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</si>
  <si>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</si>
  <si>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</si>
  <si>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</si>
  <si>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</si>
  <si>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</si>
  <si>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</si>
  <si>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</si>
  <si>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</si>
  <si>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</si>
  <si>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</si>
  <si>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</si>
  <si>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</si>
  <si>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</si>
  <si>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</si>
  <si>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</si>
  <si>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</si>
  <si>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</si>
  <si>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</si>
  <si>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</si>
  <si>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</si>
  <si>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</si>
  <si>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</si>
  <si>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</si>
  <si>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</si>
  <si>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</si>
  <si>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</si>
  <si>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</si>
  <si>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</si>
  <si>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</si>
  <si>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</si>
  <si>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</si>
  <si>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</si>
  <si>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</si>
  <si>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</si>
  <si>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</si>
  <si>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</si>
  <si>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</si>
  <si>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</si>
  <si>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</si>
  <si>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</si>
  <si>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</si>
  <si>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</si>
  <si>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</si>
  <si>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</si>
  <si>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</si>
  <si>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</si>
  <si>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</si>
  <si>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</si>
  <si>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</si>
  <si>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</si>
  <si>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</si>
  <si>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</si>
  <si>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</si>
  <si>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</si>
  <si>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</si>
  <si>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</si>
  <si>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</si>
  <si>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</si>
  <si>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</si>
  <si>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</si>
  <si>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</si>
  <si>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</si>
  <si>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</si>
  <si>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</si>
  <si>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</si>
  <si>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</si>
  <si>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</si>
  <si>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</si>
  <si>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</si>
  <si>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</si>
  <si>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</si>
  <si>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</si>
  <si>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</si>
  <si>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</si>
  <si>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</si>
  <si>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</si>
  <si>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</si>
  <si>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</si>
  <si>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</si>
  <si>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</si>
  <si>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</si>
  <si>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</si>
  <si>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</si>
  <si>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</si>
  <si>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</si>
  <si>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</si>
  <si>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</si>
  <si>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</si>
  <si>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</si>
  <si>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</si>
  <si>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</si>
  <si>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</si>
  <si>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</si>
  <si>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</si>
  <si>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</si>
  <si>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</si>
  <si>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</si>
  <si>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</si>
  <si>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</si>
  <si>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</si>
  <si>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</si>
  <si>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</si>
  <si>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</si>
  <si>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</si>
  <si>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</si>
  <si>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</si>
  <si>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</si>
  <si>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</si>
  <si>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</si>
  <si>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</si>
  <si>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</si>
  <si>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</si>
  <si>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</si>
  <si>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</si>
  <si>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</si>
  <si>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</si>
  <si>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</si>
  <si>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</si>
  <si>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</si>
  <si>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</si>
  <si>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</si>
  <si>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</si>
  <si>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</si>
  <si>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</si>
  <si>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</si>
  <si>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</si>
  <si>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</si>
  <si>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</si>
  <si>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</si>
  <si>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</si>
  <si>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</si>
  <si>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</si>
  <si>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</si>
  <si>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</si>
  <si>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</si>
  <si>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</si>
  <si>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</si>
  <si>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</si>
  <si>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</si>
  <si>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</si>
  <si>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</si>
  <si>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</si>
  <si>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</si>
  <si>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</si>
  <si>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</si>
  <si>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</si>
  <si>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</si>
  <si>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</si>
  <si>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</si>
  <si>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</si>
  <si>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</si>
  <si>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</si>
  <si>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</si>
  <si>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</si>
  <si>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</si>
  <si>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</si>
  <si>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</si>
  <si>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</si>
  <si>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</si>
  <si>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</si>
  <si>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</si>
  <si>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</si>
  <si>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</si>
  <si>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</si>
  <si>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</si>
  <si>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</si>
  <si>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</si>
  <si>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</si>
  <si>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</si>
  <si>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</si>
  <si>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</si>
  <si>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</si>
  <si>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</si>
  <si>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</si>
  <si>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</si>
  <si>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</si>
  <si>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</si>
  <si>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</si>
  <si>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</si>
  <si>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</si>
  <si>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</si>
  <si>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</si>
  <si>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</si>
  <si>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</si>
  <si>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</si>
  <si>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</si>
  <si>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</si>
  <si>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</si>
  <si>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</si>
  <si>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</si>
  <si>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</si>
  <si>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</si>
  <si>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</si>
  <si>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</si>
  <si>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</si>
  <si>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</si>
  <si>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</si>
  <si>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</si>
  <si>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</si>
  <si>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</si>
  <si>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</si>
  <si>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</si>
  <si>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</si>
  <si>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</si>
  <si>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</si>
  <si>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</si>
  <si>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</si>
  <si>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</si>
  <si>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</si>
  <si>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</si>
  <si>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</si>
  <si>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</si>
  <si>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</si>
  <si>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</si>
  <si>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</si>
  <si>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</si>
  <si>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</si>
  <si>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</si>
  <si>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</si>
  <si>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</si>
  <si>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</si>
  <si>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</si>
  <si>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</si>
  <si>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</si>
  <si>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</si>
  <si>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</si>
  <si>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</si>
  <si>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</si>
  <si>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</si>
  <si>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</si>
  <si>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</si>
  <si>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</si>
  <si>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</si>
  <si>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</si>
  <si>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</si>
  <si>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</si>
  <si>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</si>
  <si>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</si>
  <si>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</si>
  <si>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</si>
  <si>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</si>
  <si>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</si>
  <si>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</si>
  <si>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</si>
  <si>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</si>
  <si>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</si>
  <si>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</si>
  <si>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</si>
  <si>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</si>
  <si>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</si>
  <si>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</si>
  <si>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</si>
  <si>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</si>
  <si>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</si>
  <si>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</si>
  <si>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</si>
  <si>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</si>
  <si>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</si>
  <si>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</si>
  <si>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</si>
  <si>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</si>
  <si>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</si>
  <si>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</si>
  <si>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</si>
  <si>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</si>
  <si>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</si>
  <si>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</si>
  <si>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</si>
  <si>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</si>
  <si>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</si>
  <si>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</si>
  <si>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</si>
  <si>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</si>
  <si>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</si>
  <si>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</si>
  <si>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</si>
  <si>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</si>
  <si>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</si>
  <si>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</si>
  <si>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</si>
  <si>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</si>
  <si>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</si>
  <si>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</si>
  <si>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</si>
  <si>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</si>
  <si>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</si>
  <si>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</si>
  <si>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</si>
  <si>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</si>
  <si>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</si>
  <si>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</si>
  <si>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</si>
  <si>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</si>
  <si>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</si>
  <si>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</si>
  <si>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</si>
  <si>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</si>
  <si>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</si>
  <si>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</si>
  <si>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</si>
  <si>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</si>
  <si>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</si>
  <si>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</si>
  <si>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</si>
  <si>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</si>
  <si>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</si>
  <si>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</si>
  <si>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</si>
  <si>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</si>
  <si>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</si>
  <si>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</si>
  <si>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</si>
  <si>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</si>
  <si>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</si>
  <si>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</si>
  <si>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</si>
  <si>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</si>
  <si>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</si>
  <si>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</si>
  <si>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</si>
  <si>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</si>
  <si>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</si>
  <si>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</si>
  <si>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</si>
  <si>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</si>
  <si>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</si>
  <si>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</si>
  <si>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</si>
  <si>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</si>
  <si>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</si>
  <si>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</si>
  <si>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</si>
  <si>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</si>
  <si>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</si>
  <si>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</si>
  <si>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</si>
  <si>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</si>
  <si>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</si>
  <si>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</si>
  <si>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</si>
  <si>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</si>
  <si>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</si>
  <si>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</si>
  <si>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</si>
  <si>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</si>
  <si>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</si>
  <si>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</si>
  <si>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</si>
  <si>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</si>
  <si>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</si>
  <si>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</si>
  <si>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</si>
  <si>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</si>
  <si>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</si>
  <si>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</si>
  <si>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</si>
  <si>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</si>
  <si>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</si>
  <si>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</si>
  <si>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</si>
  <si>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</si>
  <si>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</si>
  <si>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</si>
  <si>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</si>
  <si>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</si>
  <si>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Hospital-specific cost-to-charge ratio</t>
  </si>
  <si>
    <t>Normal newborn</t>
  </si>
  <si>
    <t>Allowed amount after transfer adjustment</t>
  </si>
  <si>
    <t>Allowed amount</t>
  </si>
  <si>
    <t>Is a transfer adjustment potentially applicable?</t>
  </si>
  <si>
    <t>Yes</t>
  </si>
  <si>
    <t>No</t>
  </si>
  <si>
    <t>APR-DRG description</t>
  </si>
  <si>
    <t>DRG cost outlier payment decrease</t>
  </si>
  <si>
    <t>High-Side Outlier Payment When Payment Is Much Lower than Cost</t>
  </si>
  <si>
    <t>Low Side Outlier Payment When Payment Is Much Greater than Cost</t>
  </si>
  <si>
    <t>ALLOWED AMOUNT AFTER TRANSFER AND OUTLIER ADJUSTMENTS</t>
  </si>
  <si>
    <t>Is transfer payment adjustment &lt; allowed amount so far?</t>
  </si>
  <si>
    <t>Length of stay</t>
  </si>
  <si>
    <t>Calculated transfer payment adjustment</t>
  </si>
  <si>
    <t>Payment amount</t>
  </si>
  <si>
    <t>IS A COST OUTLIER ADJUSTMENT MADE?</t>
  </si>
  <si>
    <t>Patient age (in years)</t>
  </si>
  <si>
    <t>CALCULATION OF ALLOWED AMOUNT AND REIMBURSEMENT AMOUNT</t>
  </si>
  <si>
    <t>Add-on amount</t>
  </si>
  <si>
    <t>DRG payment so far</t>
  </si>
  <si>
    <t>Used for age adjustor</t>
  </si>
  <si>
    <t>Other health coverage</t>
  </si>
  <si>
    <t>Patient share of cost</t>
  </si>
  <si>
    <t>Includes spend-down or copayment</t>
  </si>
  <si>
    <t>Misc Pediatric</t>
  </si>
  <si>
    <t>Gastroent Adult</t>
  </si>
  <si>
    <t>Misc Adult</t>
  </si>
  <si>
    <t>Resp Pediatric</t>
  </si>
  <si>
    <t>Resp Adult</t>
  </si>
  <si>
    <t>Circulatory Adult</t>
  </si>
  <si>
    <t>Other</t>
  </si>
  <si>
    <t>Is estimated cost &gt; allowed amount</t>
  </si>
  <si>
    <t>Estimated loss on this case</t>
  </si>
  <si>
    <t>Estimated gain on this case</t>
  </si>
  <si>
    <t>Is gain &gt; outlier threshold</t>
  </si>
  <si>
    <t>3. Average length of stay is the untrimmed arithmetic value.</t>
  </si>
  <si>
    <t>Used for pricing interim claims</t>
  </si>
  <si>
    <t>IS THIS AN INTERIM CLAIM?</t>
  </si>
  <si>
    <t>Interim claim threshold</t>
  </si>
  <si>
    <t>Indicates an interim claim</t>
  </si>
  <si>
    <t>Casemix adjustment factor</t>
  </si>
  <si>
    <t>Used to adjust DRG relative weights should a need arise, else leave set to 1.00.</t>
  </si>
  <si>
    <t>DRG base payment for this claim</t>
  </si>
  <si>
    <t xml:space="preserve">Is loss &gt; outlier threshold lower limit </t>
  </si>
  <si>
    <t>Is length of stay &gt; interim claim threshold?</t>
  </si>
  <si>
    <t>Is discharge status equal to 30?</t>
  </si>
  <si>
    <t>Casemix relative weight--unadjusted</t>
  </si>
  <si>
    <t>Hospital-specific payment separate from DRG payment (not used at this time)</t>
  </si>
  <si>
    <t>Payment relative weight</t>
  </si>
  <si>
    <t>A</t>
  </si>
  <si>
    <t>B</t>
  </si>
  <si>
    <t>National Average Length of Stay</t>
  </si>
  <si>
    <t>Total charges</t>
  </si>
  <si>
    <t>Interim per diem amount</t>
  </si>
  <si>
    <t>"Lesser of" calculation</t>
  </si>
  <si>
    <t>OSHPD ID</t>
  </si>
  <si>
    <t>DPH</t>
  </si>
  <si>
    <t>NDPH</t>
  </si>
  <si>
    <t>Name</t>
  </si>
  <si>
    <t>COMMENTS OR FORMULA</t>
  </si>
  <si>
    <t>Instructions:</t>
  </si>
  <si>
    <t>See instruction 4; used for transfer pricing adjustment</t>
  </si>
  <si>
    <t>See instruction 5; used for transfer pricing adjustment</t>
  </si>
  <si>
    <t>PAYMENT POLICY PARAMETERS SET BY MEDI-CAL</t>
  </si>
  <si>
    <t>1. The DRG base payment equals the DRG base rate times the casemix relative weight times any applicable policy adjustors.</t>
  </si>
  <si>
    <t>Designated NICU as Defined by DHCS</t>
  </si>
  <si>
    <t>Look up from DRG table (Tab 3, Column B)</t>
  </si>
  <si>
    <t>Look up from DRG table (Tab 3, Column D)</t>
  </si>
  <si>
    <t>DRG base rate</t>
  </si>
  <si>
    <t>Look up from DRG table (Tab 3, Column C)</t>
  </si>
  <si>
    <t>Patient discharge status = transfer?</t>
  </si>
  <si>
    <t>Information</t>
  </si>
  <si>
    <t>Data</t>
  </si>
  <si>
    <t>Indicates information to be input by the user.</t>
  </si>
  <si>
    <t>Designated NICU facility</t>
  </si>
  <si>
    <t>Indicates payment policy parameters set by Medi-Cal</t>
  </si>
  <si>
    <t>Look up C21</t>
  </si>
  <si>
    <t>UB-04 Form Locator 54 for payments by third parties</t>
  </si>
  <si>
    <t>This calculator is intended to be helpful to users to estimate pricing, but it cannot capture all the editing and pricing complexity of the Medicaid claims processing system. In cases of difference, the claims processing system is correct.</t>
  </si>
  <si>
    <t>Threshold qualifying interim claims</t>
  </si>
  <si>
    <t xml:space="preserve">UB-04 Form Locator 47 </t>
  </si>
  <si>
    <t>HSRV Casemix Relative Weight</t>
  </si>
  <si>
    <t>Look up from Tab 4, Column H</t>
  </si>
  <si>
    <t>Look up from Tab 4, Column E</t>
  </si>
  <si>
    <t>APR-DRG INFORMATION -- CALCULATOR WILL FILL IN VALUES AUTOMATICALLY</t>
  </si>
  <si>
    <t>CENTINELA HOSPITAL MEDICAL CENTER</t>
  </si>
  <si>
    <t>CENTRAL VALLEY SPECIALTY HOSPITAL</t>
  </si>
  <si>
    <t>COLLEGE MEDICAL CENTER</t>
  </si>
  <si>
    <t>FREMONT MEDICAL CENTER</t>
  </si>
  <si>
    <t>KAWEAH DELTA MEDICAL CENTER</t>
  </si>
  <si>
    <t>KAWEAH DELTA REHABILITATION HOSPITAL</t>
  </si>
  <si>
    <t>KECK HOSPITAL OF USC</t>
  </si>
  <si>
    <t>MERCY SOUTHWEST HOSPITAL</t>
  </si>
  <si>
    <t>NORTH BAY MEDICAL CENTER</t>
  </si>
  <si>
    <t>NORWALK COMMUNITY HOSPITAL</t>
  </si>
  <si>
    <t>SUTTER MEMORIAL HOSPITAL</t>
  </si>
  <si>
    <t>TEMECULA VALLEY HOSPITAL</t>
  </si>
  <si>
    <t>VIBRA HOSPITAL OF SACRAMENTO</t>
  </si>
  <si>
    <t>MADERA COMMUNITY HOSPITAL</t>
  </si>
  <si>
    <t>VIBRA HOSPITAL OF NORTHERN CALIFORNIA</t>
  </si>
  <si>
    <t>OSHPD Rural Hospital</t>
  </si>
  <si>
    <t>DHCS Designated Remote Rural</t>
  </si>
  <si>
    <t>AHMC ANAHEIM REGIONAL MEDICAL CENTER</t>
  </si>
  <si>
    <t>ALHAMBRA HOSPITAL MEDICAL CENTER</t>
  </si>
  <si>
    <t>ALTA BATES SUMMIT MEDICAL CENTER</t>
  </si>
  <si>
    <t>ALTA BATES SUMMIT MEDICAL CENTER - SUMMIT CAMPUS</t>
  </si>
  <si>
    <t>ALTA BATES SUMMIT MEDICAL CENTER-ALTA BATES CAMPUS</t>
  </si>
  <si>
    <t>ALTA BATES SUMMIT MEDICAL CENTER-HERRICK CAMPUS</t>
  </si>
  <si>
    <t>ALVARADO HOSPITAL MEDICAL CENTER</t>
  </si>
  <si>
    <t>ANAHEIM GLOBAL MEDICAL CENTER</t>
  </si>
  <si>
    <t>ANTELOPE VALLEY HOSPITAL</t>
  </si>
  <si>
    <t>ARROWHEAD REGIONAL MEDICAL CENTER</t>
  </si>
  <si>
    <t>BAKERSFIELD HEART HOSPITAL</t>
  </si>
  <si>
    <t>BAKERSFIELD MEMORIAL HOSPITAL</t>
  </si>
  <si>
    <t>BALLARD REHABILITATION HOSPITAL</t>
  </si>
  <si>
    <t>BANNER LASSEN MEDICAL CENTER</t>
  </si>
  <si>
    <t>BARLOW RESPIRATORY HOSPITAL</t>
  </si>
  <si>
    <t>BARSTOW COMMUNITY HOSPITAL</t>
  </si>
  <si>
    <t>BARTON MEMORIAL HOSPITAL</t>
  </si>
  <si>
    <t>BEAR VALLEY COMMUNITY HOSPITAL</t>
  </si>
  <si>
    <t>BEVERLY HOSPITAL</t>
  </si>
  <si>
    <t>CALIFORNIA HOSPITAL MEDICAL CENTER - LOS ANGELES</t>
  </si>
  <si>
    <t>CALIFORNIA PACIFIC MED CTR-CALIFORNIA WEST</t>
  </si>
  <si>
    <t>CALIFORNIA PACIFIC MED CTR-DAVIES CAMPUS</t>
  </si>
  <si>
    <t>CALIFORNIA PACIFIC MEDICAL CENTER - ST. LUKE'S CAMPUS</t>
  </si>
  <si>
    <t>CATALINA ISLAND MEDICAL CENTER</t>
  </si>
  <si>
    <t>CEDARS SINAI MEDICAL CENTER</t>
  </si>
  <si>
    <t>CHAPMAN GLOBAL MEDICAL CENTER</t>
  </si>
  <si>
    <t>CHILDRENS HOSPITAL AND RESEARCH CENTER AT OAKLAND</t>
  </si>
  <si>
    <t>CHILDREN'S HOSPITAL AT MISSION</t>
  </si>
  <si>
    <t>CHILDREN'S HOSPITAL OF LOS ANGELES</t>
  </si>
  <si>
    <t>CHILDREN'S HOSPITAL OF ORANGE COUNTY</t>
  </si>
  <si>
    <t>CHINESE HOSPITAL</t>
  </si>
  <si>
    <t>CHINO VALLEY MEDICAL CENTER</t>
  </si>
  <si>
    <t>CITRUS VALLEY MEDICAL CENTER - IC CAMPUS</t>
  </si>
  <si>
    <t>CITRUS VALLEY MEDICAL CENTER - QV CAMPUS</t>
  </si>
  <si>
    <t>CITY OF HOPE HELFORD CLINICAL RESEARCH HOSPITAL</t>
  </si>
  <si>
    <t>CLOVIS COMMUNITY MEDICAL CENTER</t>
  </si>
  <si>
    <t>COAST PLAZA HOSPITAL</t>
  </si>
  <si>
    <t>COLLEGE HOSPITAL COSTA MESA</t>
  </si>
  <si>
    <t>COLORADO RIVER MEDICAL CENTER</t>
  </si>
  <si>
    <t>COMMUNITY HOSPITAL LONG BEACH</t>
  </si>
  <si>
    <t>COMMUNITY HOSPITAL OF HUNTINGTON PARK</t>
  </si>
  <si>
    <t>COMMUNITY HOSPITAL OF SAN BERNARDINO</t>
  </si>
  <si>
    <t>COMMUNITY HOSPITAL OF THE MONTEREY PENINSULA</t>
  </si>
  <si>
    <t>COMMUNITY MEMORIAL HOSPITAL-SAN BUENAVENTURA</t>
  </si>
  <si>
    <t>COMMUNITY REGIONAL MEDICAL CENTER-FRESNO</t>
  </si>
  <si>
    <t>CONTRA COSTA REGIONAL MEDICAL CENTER</t>
  </si>
  <si>
    <t>CORONA REGIONAL MEDICAL CENTER-MAGNOLIA</t>
  </si>
  <si>
    <t>CORONA REGIONAL MEDICAL CENTER-MAIN</t>
  </si>
  <si>
    <t>DAMERON HOSPITAL</t>
  </si>
  <si>
    <t>DELANO REGIONAL MEDICAL CENTER</t>
  </si>
  <si>
    <t>DESERT REGIONAL MEDICAL CENTER</t>
  </si>
  <si>
    <t>DESERT VALLEY HOSPITAL</t>
  </si>
  <si>
    <t>DOCTORS HOSPITAL OF MANTECA</t>
  </si>
  <si>
    <t>DOCTORS MEDICAL CENTER</t>
  </si>
  <si>
    <t>DOCTORS MEDICAL CENTER - SAN PABLO</t>
  </si>
  <si>
    <t>DOMINICAN HOSPITAL</t>
  </si>
  <si>
    <t>EARL AND LORAINE MILLER CHILDRENS HOSPITAL</t>
  </si>
  <si>
    <t>EAST LOS ANGELES DOCTORS HOSPITAL</t>
  </si>
  <si>
    <t>EASTERN PLUMAS HOSPITAL-PORTOLA CAMPUS</t>
  </si>
  <si>
    <t>EDEN MEDICAL CENTER</t>
  </si>
  <si>
    <t>EISENHOWER MEDICAL CENTER</t>
  </si>
  <si>
    <t>EL CAMINO HOSPITAL</t>
  </si>
  <si>
    <t>EL CAMINO HOSPITAL LOS GATOS</t>
  </si>
  <si>
    <t>EL CENTRO REGIONAL MEDICAL CENTER</t>
  </si>
  <si>
    <t>EMANUEL MEDICAL CENTER</t>
  </si>
  <si>
    <t>ENCINO HOSPITAL MEDICAL CENTER</t>
  </si>
  <si>
    <t>ENLOE MEDICAL CENTER- ESPLANADE</t>
  </si>
  <si>
    <t>ENLOE REHABILITATION CENTER</t>
  </si>
  <si>
    <t>FAIRCHILD MEDICAL CENTER</t>
  </si>
  <si>
    <t>FAIRMONT HOSPITAL</t>
  </si>
  <si>
    <t>FOOTHILL PRESBYTERIAN HOSPITAL-JOHNSTON MEMORIAL</t>
  </si>
  <si>
    <t>FOOTHILL REGIONAL MEDICAL CENTER</t>
  </si>
  <si>
    <t>FOUNTAIN VALLEY REGIONAL HOSPITAL &amp; MEDICAL CENTER - EUCLID</t>
  </si>
  <si>
    <t>FOUNTAIN VALLEY REGIONAL HOSPITAL &amp; MEDICAL CENTER - WARNER</t>
  </si>
  <si>
    <t>FRANK R HOWARD MEMORIAL HOSPITAL</t>
  </si>
  <si>
    <t>FRENCH HOSPITAL MEDICAL CENTER</t>
  </si>
  <si>
    <t>FRESNO HEART AND SURGICAL HOSPITAL</t>
  </si>
  <si>
    <t>FRESNO SURGICAL HOSPITAL</t>
  </si>
  <si>
    <t>GARDEN GROVE HOSPITAL AND MEDICAL CENTER</t>
  </si>
  <si>
    <t>GARFIELD MEDICAL CENTER</t>
  </si>
  <si>
    <t>GEORGE L MEE MEMORIAL HOSPITAL</t>
  </si>
  <si>
    <t>GLENDALE MEMORIAL HOSPITAL AND HEALTH CENTER</t>
  </si>
  <si>
    <t>GLENDORA COMMUNITY HOSPITAL</t>
  </si>
  <si>
    <t>GLENN MEDICAL CENTER</t>
  </si>
  <si>
    <t>GOLETA VALLEY COTTAGE HOSPITAL</t>
  </si>
  <si>
    <t>GOOD SAMARITAN HOSPITAL-BAKERSFIELD</t>
  </si>
  <si>
    <t>GOOD SAMARITAN HOSPITAL-LOS ANGELES</t>
  </si>
  <si>
    <t>GOOD SAMARITAN HOSPITAL-SAN JOSE</t>
  </si>
  <si>
    <t>GREATER EL MONTE COMMUNITY HOSPITAL</t>
  </si>
  <si>
    <t>GROSSMONT HOSPITAL</t>
  </si>
  <si>
    <t>HAZEL HAWKINS MEMORIAL HOSPITAL</t>
  </si>
  <si>
    <t>HEALDSBURG DISTRICT HOSPITAL</t>
  </si>
  <si>
    <t>HEALTHBRIDGE CHILDREN'S HOSPITAL-ORANGE</t>
  </si>
  <si>
    <t>HEMET VALLEY MEDICAL CENTER</t>
  </si>
  <si>
    <t>HENRY MAYO NEWHALL HOSPITAL</t>
  </si>
  <si>
    <t>HI-DESERT MEDICAL CENTER</t>
  </si>
  <si>
    <t>HIGHLAND HOSPITAL</t>
  </si>
  <si>
    <t>HOAG MEMORIAL HOSPITAL PRESBYTERIAN</t>
  </si>
  <si>
    <t>HOAG ORTHOPEDIC INSTITUTE</t>
  </si>
  <si>
    <t>HOLLYWOOD PRESBYTERIAN MEDICAL CENTER</t>
  </si>
  <si>
    <t>HUNTINGTON BEACH HOSPITAL</t>
  </si>
  <si>
    <t>HUNTINGTON MEMORIAL HOSPITAL</t>
  </si>
  <si>
    <t>JEROLD PHELPS COMMUNITY HOSPITAL</t>
  </si>
  <si>
    <t>JOHN C FREMONT HEALTHCARE DISTRICT</t>
  </si>
  <si>
    <t>JOHN F KENNEDY MEMORIAL HOSPITAL</t>
  </si>
  <si>
    <t>JOHN MUIR MEDICAL CENTER-CONCORD CAMPUS</t>
  </si>
  <si>
    <t>JOHN MUIR MEDICAL CENTER-WALNUT CREEK CAMPUS</t>
  </si>
  <si>
    <t>KAISER FND HOSP - ORANGE COUNTY - LAKEVIEW</t>
  </si>
  <si>
    <t>KAISER FOUNDATION HOSPITAL - ANTIOCH</t>
  </si>
  <si>
    <t>KAISER FOUNDATION HOSPITAL - BALDWIN PARK</t>
  </si>
  <si>
    <t>KAISER FOUNDATION HOSPITAL - DOWNEY</t>
  </si>
  <si>
    <t>KAISER FOUNDATION HOSPITAL - FONTANA</t>
  </si>
  <si>
    <t>KAISER FOUNDATION HOSPITAL - FREMONT</t>
  </si>
  <si>
    <t>KAISER FOUNDATION HOSPITAL - FRESNO</t>
  </si>
  <si>
    <t>KAISER FOUNDATION HOSPITAL - LOS ANGELES</t>
  </si>
  <si>
    <t>KAISER FOUNDATION HOSPITAL - MANTECA</t>
  </si>
  <si>
    <t>KAISER FOUNDATION HOSPITAL - MORENO VALLEY</t>
  </si>
  <si>
    <t>KAISER FOUNDATION HOSPITAL - OAKLAND/RICHMOND</t>
  </si>
  <si>
    <t>KAISER FOUNDATION HOSPITAL - ONTARIO</t>
  </si>
  <si>
    <t>KAISER FOUNDATION HOSPITAL - PANORAMA CITY</t>
  </si>
  <si>
    <t>KAISER FOUNDATION HOSPITAL - REDWOOD CITY</t>
  </si>
  <si>
    <t>KAISER FOUNDATION HOSPITAL - RICHMOND CAMPUS</t>
  </si>
  <si>
    <t>KAISER FOUNDATION HOSPITAL - RIVERSIDE</t>
  </si>
  <si>
    <t>KAISER FOUNDATION HOSPITAL - ROSEVILLE</t>
  </si>
  <si>
    <t>KAISER FOUNDATION HOSPITAL - SACRAMENTO</t>
  </si>
  <si>
    <t>KAISER FOUNDATION HOSPITAL - SAN FRANCISCO</t>
  </si>
  <si>
    <t>KAISER FOUNDATION HOSPITAL - SAN JOSE</t>
  </si>
  <si>
    <t>KAISER FOUNDATION HOSPITAL - SAN LEANDRO</t>
  </si>
  <si>
    <t>KAISER FOUNDATION HOSPITAL - SAN RAFAEL</t>
  </si>
  <si>
    <t>KAISER FOUNDATION HOSPITAL - SANTA CLARA</t>
  </si>
  <si>
    <t>KAISER FOUNDATION HOSPITAL - SANTA ROSA</t>
  </si>
  <si>
    <t>KAISER FOUNDATION HOSPITAL - SOUTH BAY</t>
  </si>
  <si>
    <t>KAISER FOUNDATION HOSPITAL - SOUTH SACRAMENTO</t>
  </si>
  <si>
    <t>KAISER FOUNDATION HOSPITAL - SOUTH SAN FRANCISCO</t>
  </si>
  <si>
    <t>KAISER FOUNDATION HOSPITAL - VACAVILLE</t>
  </si>
  <si>
    <t>KAISER FOUNDATION HOSPITAL - WALNUT CREEK</t>
  </si>
  <si>
    <t>KAISER FOUNDATION HOSPITAL - WEST LA</t>
  </si>
  <si>
    <t>KAISER FOUNDATION HOSPITAL - WOODLAND HILLS</t>
  </si>
  <si>
    <t>KERN MEDICAL CENTER</t>
  </si>
  <si>
    <t>KERN VALLEY HEALTHCARE DISTRICT</t>
  </si>
  <si>
    <t>KINDRED HOSPITAL - BALDWIN PARK</t>
  </si>
  <si>
    <t>KINDRED HOSPITAL - BREA</t>
  </si>
  <si>
    <t>KINDRED HOSPITAL - LA MIRADA</t>
  </si>
  <si>
    <t>KINDRED HOSPITAL - LOS ANGELES</t>
  </si>
  <si>
    <t>KINDRED HOSPITAL - ONTARIO</t>
  </si>
  <si>
    <t>KINDRED HOSPITAL - RANCHO</t>
  </si>
  <si>
    <t>KINDRED HOSPITAL - RIVERSIDE</t>
  </si>
  <si>
    <t>KINDRED HOSPITAL - SAN DIEGO</t>
  </si>
  <si>
    <t>KINDRED HOSPITAL - SAN FRANCISCO BAY AREA</t>
  </si>
  <si>
    <t>KINDRED HOSPITAL - SAN GABRIEL VALLEY</t>
  </si>
  <si>
    <t>KINDRED HOSPITAL - SANTA ANA</t>
  </si>
  <si>
    <t>KINDRED HOSPITAL - SOUTH BAY</t>
  </si>
  <si>
    <t>KINDRED HOSPITAL - WESTMINSTER</t>
  </si>
  <si>
    <t>LA PALMA INTERCOMMUNITY HOSPITAL</t>
  </si>
  <si>
    <t>LAC/HARBOR-UCLA MEDICAL CENTER</t>
  </si>
  <si>
    <t>LAC/RANCHO LOS AMIGOS NATIONAL REHAB CENTER</t>
  </si>
  <si>
    <t>LAC+USC MEDICAL CENTER</t>
  </si>
  <si>
    <t>LAGUNA HONDA HOSPITAL AND REHABILITATION CENTER</t>
  </si>
  <si>
    <t>LAKEWOOD REGIONAL MEDICAL CENTER</t>
  </si>
  <si>
    <t>LODI MEMORIAL HOSPITAL - WEST</t>
  </si>
  <si>
    <t>LOMA LINDA UNIV. MED. CENTER EAST CAMPUS HOSPITAL</t>
  </si>
  <si>
    <t>LOMA LINDA UNIVERSITY CHILDREN'S HOSPITAL</t>
  </si>
  <si>
    <t>LOMA LINDA UNIVERSITY MEDICAL CENTER</t>
  </si>
  <si>
    <t>LOMA LINDA UNIVERSITY MEDICAL CENTER-MURRIETA</t>
  </si>
  <si>
    <t>LOMPOC VALLEY MEDICAL CENTER</t>
  </si>
  <si>
    <t>LONG BEACH MEMORIAL MEDICAL CENTER</t>
  </si>
  <si>
    <t>LOS ALAMITOS MEDICAL CENTER</t>
  </si>
  <si>
    <t>LOS ANGELES COMMUNITY HOSPITAL</t>
  </si>
  <si>
    <t>LOS ANGELES COUNTY OLIVE VIEW-UCLA MEDICAL CENTER</t>
  </si>
  <si>
    <t>LOS ROBLES HOSPITAL &amp; MEDICAL CENTER</t>
  </si>
  <si>
    <t>MAD RIVER COMMUNITY HOSPITAL</t>
  </si>
  <si>
    <t>MAMMOTH HOSPITAL</t>
  </si>
  <si>
    <t>MARIAN REGIONAL MEDICAL CENTER</t>
  </si>
  <si>
    <t>MARIAN REGIONAL MEDICAL CENTER, ARROYO GRANDE</t>
  </si>
  <si>
    <t>MARIN GENERAL HOSPITAL</t>
  </si>
  <si>
    <t>MARINA DEL REY HOSPITAL</t>
  </si>
  <si>
    <t>MARK TWAIN MEDICAL CENTER</t>
  </si>
  <si>
    <t>MARTIN LUTHER KING, JR. COMMUNITY HOSPITAL</t>
  </si>
  <si>
    <t>MAYERS MEMORIAL HOSPITAL</t>
  </si>
  <si>
    <t>MEMORIAL HOSPITAL LOS BANOS</t>
  </si>
  <si>
    <t>MEMORIAL HOSPITAL OF GARDENA</t>
  </si>
  <si>
    <t>MENDOCINO COAST DISTRICT HOSPITAL</t>
  </si>
  <si>
    <t>MENIFEE VALLEY MEDICAL CENTER</t>
  </si>
  <si>
    <t>MENLO PARK SURGICAL HOSPITAL</t>
  </si>
  <si>
    <t>MERCY GENERAL HOSPITAL</t>
  </si>
  <si>
    <t>MERCY HOSPITAL - BAKERSFIELD</t>
  </si>
  <si>
    <t>MERCY HOSPITAL OF FOLSOM</t>
  </si>
  <si>
    <t>MERCY MEDICAL CENTER - MERCED</t>
  </si>
  <si>
    <t>MERCY MEDICAL CENTER - REDDING</t>
  </si>
  <si>
    <t>MERCY MEDICAL CENTER MT. SHASTA</t>
  </si>
  <si>
    <t>MERCY SAN JUAN HOSPITAL</t>
  </si>
  <si>
    <t>METHODIST HOSPITAL OF SACRAMENTO</t>
  </si>
  <si>
    <t>METHODIST HOSPITAL OF SOUTHERN CALIFORNIA</t>
  </si>
  <si>
    <t>MILLS-PENINSULA MEDICAL CENTER</t>
  </si>
  <si>
    <t>MISSION COMMUNITY HOSPITAL - PANORAMA CAMPUS</t>
  </si>
  <si>
    <t>MISSION HOSPITAL REGIONAL MEDICAL CENTER</t>
  </si>
  <si>
    <t>MODOC MEDICAL CENTER</t>
  </si>
  <si>
    <t>MONROVIA MEMORIAL HOSPITAL</t>
  </si>
  <si>
    <t>MONTCLAIR HOSPITAL MEDICAL CENTER</t>
  </si>
  <si>
    <t>MONTEREY PARK HOSPITAL</t>
  </si>
  <si>
    <t>MOUNTAINS COMMUNITY HOSPITAL</t>
  </si>
  <si>
    <t>NATIVIDAD MEDICAL CENTER</t>
  </si>
  <si>
    <t>NORTHERN INYO HOSPITAL</t>
  </si>
  <si>
    <t>NORTHRIDGE HOSPITAL MEDICAL CENTER</t>
  </si>
  <si>
    <t>NOVATO COMMUNITY HOSPITAL</t>
  </si>
  <si>
    <t>OAK VALLEY HOSPITAL DISTRICT</t>
  </si>
  <si>
    <t>OJAI VALLEY COMMUNITY HOSPITAL</t>
  </si>
  <si>
    <t>OLYMPIA MEDICAL CENTER</t>
  </si>
  <si>
    <t>ORANGE COAST MEMORIAL MEDICAL CENTER</t>
  </si>
  <si>
    <t>ORANGE COUNTY GLOBAL MEDICAL CENTER</t>
  </si>
  <si>
    <t>ORCHARD HOSPITAL</t>
  </si>
  <si>
    <t>OROVILLE HOSPITAL</t>
  </si>
  <si>
    <t>PACIFICA HOSPITAL OF THE VALLEY</t>
  </si>
  <si>
    <t>PALMDALE REGIONAL MEDICAL CENTER</t>
  </si>
  <si>
    <t>PALO VERDE HOSPITAL</t>
  </si>
  <si>
    <t>PALOMAR HEALTH DOWNTOWN CAMPUS</t>
  </si>
  <si>
    <t>PALOMAR MEDICAL CENTER</t>
  </si>
  <si>
    <t>PARADISE VALLEY HOSPITAL</t>
  </si>
  <si>
    <t>PATIENTS' HOSPITAL OF REDDING</t>
  </si>
  <si>
    <t>PETALUMA VALLEY HOSPITAL</t>
  </si>
  <si>
    <t>PIH HOSPITAL - DOWNEY</t>
  </si>
  <si>
    <t>PIONEERS MEMORIAL HEALTHCARE DISTRICT</t>
  </si>
  <si>
    <t>PLACENTIA LINDA HOSPITAL</t>
  </si>
  <si>
    <t>PLUMAS DISTRICT HOSPITAL</t>
  </si>
  <si>
    <t>POMERADO HOSPITAL</t>
  </si>
  <si>
    <t>POMONA VALLEY HOSPITAL MEDICAL CENTER</t>
  </si>
  <si>
    <t>PRESBYTERIAN INTERCOMMUNITY HOSPITAL</t>
  </si>
  <si>
    <t>PROMISE HOSPITAL OF SAN DIEGO</t>
  </si>
  <si>
    <t>PROVIDENCE HOLY CROSS MEDICAL CENTER</t>
  </si>
  <si>
    <t>PROVIDENCE LITTLE COMPANY OF MARY MC - SAN PEDRO</t>
  </si>
  <si>
    <t>PROVIDENCE LITTLE COMPANY OF MARY MEDICAL CENTER TORRANCE</t>
  </si>
  <si>
    <t>PROVIDENCE SAINT JOHN'S HEALTH CENTER</t>
  </si>
  <si>
    <t>PROVIDENCE SAINT JOSEPH MEDICAL CENTER</t>
  </si>
  <si>
    <t>QUEEN OF THE VALLEY MEDICAL CENTER</t>
  </si>
  <si>
    <t>REDLANDS COMMUNITY HOSPITAL</t>
  </si>
  <si>
    <t>REDWOOD MEMORIAL HOSPITAL</t>
  </si>
  <si>
    <t>REGIONAL MEDICAL OF SAN JOSE</t>
  </si>
  <si>
    <t>RIDGECREST REGIONAL HOSPITAL</t>
  </si>
  <si>
    <t>RIVERSIDE COMMUNITY HOSPITAL</t>
  </si>
  <si>
    <t>RONALD REAGAN UCLA MEDICAL CENTER</t>
  </si>
  <si>
    <t>SADDLEBACK MEMORIAL MEDICAL CENTER</t>
  </si>
  <si>
    <t>SADDLEBACK MEMORIAL MEDICAL CENTER - SAN CLEMENTE</t>
  </si>
  <si>
    <t>SALINAS VALLEY MEMORIAL HOSPITAL</t>
  </si>
  <si>
    <t>SAN ANTONIO REGIONAL HOSPITAL</t>
  </si>
  <si>
    <t>SAN DIMAS COMMUNITY HOSPITAL</t>
  </si>
  <si>
    <t>SAN GABRIEL VALLEY MEDICAL CENTER</t>
  </si>
  <si>
    <t>SAN GORGONIO MEMORIAL HOSPITAL</t>
  </si>
  <si>
    <t>SAN JOAQUIN GENERAL HOSPITAL</t>
  </si>
  <si>
    <t>SAN JOAQUIN VALLEY REHABILITATION HOSPITAL</t>
  </si>
  <si>
    <t>SAN MATEO MEDICAL CENTER</t>
  </si>
  <si>
    <t>SAN RAMON REGIONAL MEDICAL CENTER</t>
  </si>
  <si>
    <t>SAN RAMON REGIONAL MEDICAL CENTER SOUTH BUILDING</t>
  </si>
  <si>
    <t>SANTA BARBARA COTTAGE HOSPITAL</t>
  </si>
  <si>
    <t>SANTA CLARA VALLEY MEDICAL CENTER</t>
  </si>
  <si>
    <t>SANTA MONICA - UCLA MEDICAL CENTER AND ORTHOPAEDIC HOSPITAL</t>
  </si>
  <si>
    <t>SANTA ROSA MEMORIAL HOSPITAL-MONTGOMERY</t>
  </si>
  <si>
    <t>SANTA ROSA MEMORIAL HOSPITAL-SOTOYOME</t>
  </si>
  <si>
    <t>SANTA YNEZ VALLEY COTTAGE HOSPITAL</t>
  </si>
  <si>
    <t>SCRIPPS GREEN HOSPITAL</t>
  </si>
  <si>
    <t>SCRIPPS MEMORIAL HOSPITAL - ENCINITAS</t>
  </si>
  <si>
    <t>SCRIPPS MEMORIAL HOSPITAL - LA JOLLA</t>
  </si>
  <si>
    <t>SCRIPPS MERCY HOSPITAL - CHULA VISTA</t>
  </si>
  <si>
    <t>SENECA DISTRICT HOSPITAL</t>
  </si>
  <si>
    <t>SEQUOIA HOSPITAL</t>
  </si>
  <si>
    <t>SETON COASTSIDE</t>
  </si>
  <si>
    <t>SETON MEDICAL CENTER</t>
  </si>
  <si>
    <t>SHARP CHULA VISTA MEDICAL CENTER</t>
  </si>
  <si>
    <t>SHARP CORONADO HOSPITAL AND HEALTHCARE CENTER</t>
  </si>
  <si>
    <t>SHARP MEMORIAL HOSPITAL</t>
  </si>
  <si>
    <t>SHASTA REGIONAL MEDICAL CENTER</t>
  </si>
  <si>
    <t>SHERMAN OAKS HOSPITAL</t>
  </si>
  <si>
    <t>SHRINERS HOSPITAL FOR CHILDREN</t>
  </si>
  <si>
    <t>SHRINERS HOSPITALS FOR CHILDREN NORTHERN CALIF.</t>
  </si>
  <si>
    <t>SIERRA NEVADA MEMORIAL HOSPITAL</t>
  </si>
  <si>
    <t>SIERRA VIEW MEDICAL CENTER</t>
  </si>
  <si>
    <t>SIERRA VISTA REGIONAL MEDICAL CENTER</t>
  </si>
  <si>
    <t>SONOMA VALLEY HOSPITAL</t>
  </si>
  <si>
    <t>SOUTH COAST GLOBAL MEDICAL CENTER</t>
  </si>
  <si>
    <t>SOUTHERN CALIFORNIA HOSPITAL AT CULVER CITY</t>
  </si>
  <si>
    <t>SOUTHERN INYO HOSPITAL</t>
  </si>
  <si>
    <t>SOUTHWEST HEALTHCARE SYSTEM-MURRIETA</t>
  </si>
  <si>
    <t>SOUTHWEST HEALTHCARE SYSTEM-WILDOMAR</t>
  </si>
  <si>
    <t>ST. AGNES MEDICAL CENTER</t>
  </si>
  <si>
    <t>ST. BERNARDINE MEDICAL CENTER</t>
  </si>
  <si>
    <t>ST. ELIZABETH COMMUNITY HOSPITAL</t>
  </si>
  <si>
    <t>ST. FRANCIS MEMORIAL HOSPITAL</t>
  </si>
  <si>
    <t>ST. JOHN'S PLEASANT VALLEY HOSPITAL</t>
  </si>
  <si>
    <t>ST. JOHN'S REGIONAL MEDICAL CENTER</t>
  </si>
  <si>
    <t>ST. JOSEPH HOSPITAL - EUREKA</t>
  </si>
  <si>
    <t>ST. JOSEPH HOSPITAL - ORANGE</t>
  </si>
  <si>
    <t>ST. JOSEPH'S MEDICAL CENTER OF STOCKTON</t>
  </si>
  <si>
    <t>ST. JUDE MEDICAL CENTER</t>
  </si>
  <si>
    <t>ST. MARY MEDICAL CENTER - APPLE VALLEY</t>
  </si>
  <si>
    <t>ST. MARY MEDICAL CENTER - LONG BEACH</t>
  </si>
  <si>
    <t>ST. MARY'S MEDICAL CENTER, SAN FRANCISCO</t>
  </si>
  <si>
    <t>ST. ROSE HOSPITAL</t>
  </si>
  <si>
    <t>ST. VINCENT MEDICAL CENTER</t>
  </si>
  <si>
    <t>STANFORD HEALTH CARE</t>
  </si>
  <si>
    <t>STANISLAUS SURGICAL HOSPITAL</t>
  </si>
  <si>
    <t>SURPRISE VALLEY COMMUNITY HOSPITAL</t>
  </si>
  <si>
    <t>SUTTER AMADOR HOSPITAL</t>
  </si>
  <si>
    <t>SUTTER AUBURN FAITH HOSPITAL</t>
  </si>
  <si>
    <t>SUTTER COAST HOSPITAL</t>
  </si>
  <si>
    <t>SUTTER DAVIS HOSPITAL</t>
  </si>
  <si>
    <t>SUTTER DELTA MEDICAL CENTER</t>
  </si>
  <si>
    <t>SUTTER LAKESIDE HOSPITAL</t>
  </si>
  <si>
    <t>SUTTER MATERNITY AND SURGERY CENTER OF SANTA CRUZ</t>
  </si>
  <si>
    <t>SUTTER MEDICAL CENTER, SACRAMENTO</t>
  </si>
  <si>
    <t>SUTTER ROSEVILLE MEDICAL CENTER</t>
  </si>
  <si>
    <t>SUTTER SOLANO MEDICAL CENTER</t>
  </si>
  <si>
    <t>SUTTER SURGICAL HOSPITAL-NORTH VALLEY</t>
  </si>
  <si>
    <t>SUTTER TRACY COMMUNITY HOSPITAL</t>
  </si>
  <si>
    <t>TAHOE FOREST HOSPITAL</t>
  </si>
  <si>
    <t>TORRANCE MEMORIAL MEDICAL CENTER</t>
  </si>
  <si>
    <t>TOTALLY KIDS REHABILITATION HOSPITAL</t>
  </si>
  <si>
    <t>TRI-CITY MEDICAL CENTER</t>
  </si>
  <si>
    <t>TRINITY HOSPITAL</t>
  </si>
  <si>
    <t>TWIN CITIES COMMUNITY HOSPITAL</t>
  </si>
  <si>
    <t>UCSF MEDICAL CENTER</t>
  </si>
  <si>
    <t>UCSF MEDICAL CENTER AT MOUNT ZION</t>
  </si>
  <si>
    <t>UNIVERSITY OF CALIFORNIA DAVIS MEDICAL CENTER</t>
  </si>
  <si>
    <t>UNIVERSITY OF CALIFORNIA IRVINE MEDICAL CENTER</t>
  </si>
  <si>
    <t>USC KENNETH NORRIS, JR. CANCER HOSPITAL</t>
  </si>
  <si>
    <t>USC VERDUGO HILLS HOSPITAL</t>
  </si>
  <si>
    <t>VALLEY CHILDREN'S HOSPITAL</t>
  </si>
  <si>
    <t>VALLEY MEMORIAL HOSPITAL</t>
  </si>
  <si>
    <t>VALLEY PRESBYTERIAN HOSPITAL</t>
  </si>
  <si>
    <t>VENTURA COUNTY MEDICAL CENTER</t>
  </si>
  <si>
    <t>VIBRA HOSPITAL OF SAN DIEGO</t>
  </si>
  <si>
    <t>VICTOR VALLEY GLOBAL MEDICAL CENTER</t>
  </si>
  <si>
    <t>WASHINGTON HOSPITAL - FREMONT</t>
  </si>
  <si>
    <t>WATSONVILLE COMMUNITY HOSPITAL</t>
  </si>
  <si>
    <t>WEST ANAHEIM MEDICAL CENTER</t>
  </si>
  <si>
    <t>WEST HILLS HOSPITAL AND MEDICAL CENTER</t>
  </si>
  <si>
    <t>WHITTIER HOSPITAL MEDICAL CENTER</t>
  </si>
  <si>
    <t>WOODLAND MEMORIAL HOSPITAL</t>
  </si>
  <si>
    <t>CARDIAC CATHETERIZATION FOR CORONARY ARTERY DISEASE</t>
  </si>
  <si>
    <t>181-1</t>
  </si>
  <si>
    <t>181-2</t>
  </si>
  <si>
    <t>181-3</t>
  </si>
  <si>
    <t>181-4</t>
  </si>
  <si>
    <t>182-1</t>
  </si>
  <si>
    <t>182-2</t>
  </si>
  <si>
    <t>182-3</t>
  </si>
  <si>
    <t>182-4</t>
  </si>
  <si>
    <t>322-1</t>
  </si>
  <si>
    <t>322-2</t>
  </si>
  <si>
    <t>322-3</t>
  </si>
  <si>
    <t>322-4</t>
  </si>
  <si>
    <t>469-1</t>
  </si>
  <si>
    <t>469-2</t>
  </si>
  <si>
    <t>469-3</t>
  </si>
  <si>
    <t>469-4</t>
  </si>
  <si>
    <t>470-1</t>
  </si>
  <si>
    <t>470-2</t>
  </si>
  <si>
    <t>470-3</t>
  </si>
  <si>
    <t>470-4</t>
  </si>
  <si>
    <t>695-1</t>
  </si>
  <si>
    <t>695-2</t>
  </si>
  <si>
    <t>695-3</t>
  </si>
  <si>
    <t>695-4</t>
  </si>
  <si>
    <t>696-1</t>
  </si>
  <si>
    <t>696-2</t>
  </si>
  <si>
    <t>696-3</t>
  </si>
  <si>
    <t>696-4</t>
  </si>
  <si>
    <t>Cost outlier threshold</t>
  </si>
  <si>
    <t>Marginal cost percentage</t>
  </si>
  <si>
    <t>DRG cost outlier payment increase</t>
  </si>
  <si>
    <t>4. Length of Stay (LOS) = discharge date minus admission date. If a patient is admitted and discharged on the same day, the calculated LOS equals zero.</t>
  </si>
  <si>
    <t>From separate APR-DRG grouping software. See values on Tab 3.</t>
  </si>
  <si>
    <t>Look up C19</t>
  </si>
  <si>
    <t>Medicaid Care Category-- Pediatric</t>
  </si>
  <si>
    <t>Medicaid Care Category-- Adult</t>
  </si>
  <si>
    <t>National average length of stay for this APR-DRG</t>
  </si>
  <si>
    <t>Specific to each hospital. (Tab 4, Column L)</t>
  </si>
  <si>
    <r>
      <t xml:space="preserve">A "Frequently Asked Questions" document is available and is essential to understanding the payment method. This DRG Pricing Calculator is also available in spreadsheet form as an interactive Excel file. Both documents are at the Medi-Cal DRG page at http://www.dhcs.ca.gov. To sign up for the DRG listserv or to ask a DRG policy question, email drg@dhcs.ca.gov. (Do </t>
    </r>
    <r>
      <rPr>
        <u/>
        <sz val="12"/>
        <rFont val="Arial"/>
        <family val="2"/>
      </rPr>
      <t>not</t>
    </r>
    <r>
      <rPr>
        <sz val="12"/>
        <rFont val="Arial"/>
        <family val="2"/>
      </rPr>
      <t xml:space="preserve"> send any protected health information by email.) For questions about claims, contact the Medi-Cal Telephone Service Center at 800.541.5555.</t>
    </r>
  </si>
  <si>
    <t>DRG Pricing Calculator Disclaimer</t>
  </si>
  <si>
    <t xml:space="preserve">6. This calculator spreadsheet is intended to be helpful to users, but it cannot capture all the editing and pricing complexity of the Medi-Cal claims </t>
  </si>
  <si>
    <t>processing system. In cases of difference, the claims processing system is correct.</t>
  </si>
  <si>
    <t>INFORMATION FROM THE HOSPITAL-- TO BE INPUT BY THE USER</t>
  </si>
  <si>
    <t>Look up C23</t>
  </si>
  <si>
    <t>Look up C22</t>
  </si>
  <si>
    <t>This information is automatically filled into Calculator</t>
  </si>
  <si>
    <t>CASA COLINA HOSPITAL</t>
  </si>
  <si>
    <t>KENTFIELD HOSPITAL SAN FRANCISCO</t>
  </si>
  <si>
    <t xml:space="preserve">LIVER TRANSPLANT &amp;/OR INTESTINAL TRANSPLANT	</t>
  </si>
  <si>
    <t xml:space="preserve">HEART &amp;/OR LUNG TRANSPLANT	</t>
  </si>
  <si>
    <t xml:space="preserve">TRACHEOSTOMY W MV 96+ HOURS W EXTENSIVE PROCEDURE	</t>
  </si>
  <si>
    <t xml:space="preserve">TRACHEOSTOMY W MV 96+ HOURS W/O EXTENSIVE PROCEDURE	</t>
  </si>
  <si>
    <t xml:space="preserve">PANCREAS TRANSPLANT	</t>
  </si>
  <si>
    <t>007-1</t>
  </si>
  <si>
    <t>ALLOGENEIC BONE MARROW TRANSPLANT</t>
  </si>
  <si>
    <t>007-2</t>
  </si>
  <si>
    <t>007-3</t>
  </si>
  <si>
    <t>007-4</t>
  </si>
  <si>
    <t>008-1</t>
  </si>
  <si>
    <t xml:space="preserve">AUTOLOGOUS BONE MARROW TRANSPLANT	</t>
  </si>
  <si>
    <t>008-2</t>
  </si>
  <si>
    <t>008-3</t>
  </si>
  <si>
    <t>008-4</t>
  </si>
  <si>
    <t>009-1</t>
  </si>
  <si>
    <t>EXTRACORPOREAL MEMBRANE OXYGENATION (ECMO)</t>
  </si>
  <si>
    <t>009-2</t>
  </si>
  <si>
    <t>009-3</t>
  </si>
  <si>
    <t>009-4</t>
  </si>
  <si>
    <t>010-1</t>
  </si>
  <si>
    <t xml:space="preserve">HEAD TRAUMA WITH DEEP COMA	</t>
  </si>
  <si>
    <t>010-2</t>
  </si>
  <si>
    <t>010-3</t>
  </si>
  <si>
    <t>010-4</t>
  </si>
  <si>
    <t xml:space="preserve">CRANIOTOMY FOR TRAUMA	</t>
  </si>
  <si>
    <t xml:space="preserve">CRANIOTOMY EXCEPT FOR TRAUMA	</t>
  </si>
  <si>
    <t xml:space="preserve">VENTRICULAR SHUNT PROCEDURES	</t>
  </si>
  <si>
    <t xml:space="preserve">SPINAL PROCEDURES	</t>
  </si>
  <si>
    <t xml:space="preserve">EXTRACRANIAL VASCULAR PROCEDURES	</t>
  </si>
  <si>
    <t xml:space="preserve">OTHER NERVOUS SYSTEM &amp; RELATED PROCEDURES	</t>
  </si>
  <si>
    <t xml:space="preserve">SPINAL DISORDERS &amp; INJURIES	</t>
  </si>
  <si>
    <t xml:space="preserve">NERVOUS SYSTEM MALIGNANCY	</t>
  </si>
  <si>
    <t xml:space="preserve">DEGENERATIVE NERVOUS SYSTEM DISORDERS EXC MULT SCLEROSIS	</t>
  </si>
  <si>
    <t xml:space="preserve">MULTIPLE SCLEROSIS &amp; OTHER DEMYELINATING DISEASES	</t>
  </si>
  <si>
    <t xml:space="preserve">INTRACRANIAL HEMORRHAGE	</t>
  </si>
  <si>
    <t xml:space="preserve">CVA &amp; PRECEREBRAL OCCLUSION W INFARCT	</t>
  </si>
  <si>
    <t xml:space="preserve">NONSPECIFIC CVA &amp; PRECEREBRAL OCCLUSION W/O INFARCT	</t>
  </si>
  <si>
    <t xml:space="preserve">TRANSIENT ISCHEMIA	</t>
  </si>
  <si>
    <t xml:space="preserve">PERIPHERAL, CRANIAL &amp; AUTONOMIC NERVE DISORDERS	</t>
  </si>
  <si>
    <t xml:space="preserve">BACTERIAL &amp; TUBERCULOUS INFECTIONS OF NERVOUS SYSTEM	</t>
  </si>
  <si>
    <t xml:space="preserve">NON-BACTERIAL INFECTIONS OF NERVOUS SYSTEM EXC VIRAL MENINGITIS	</t>
  </si>
  <si>
    <t xml:space="preserve">VIRAL MENINGITIS	</t>
  </si>
  <si>
    <t xml:space="preserve">ALTERATION IN CONSCIOUSNESS	</t>
  </si>
  <si>
    <t xml:space="preserve">SEIZURE	</t>
  </si>
  <si>
    <t xml:space="preserve">MIGRAINE &amp; OTHER HEADACHES	</t>
  </si>
  <si>
    <t xml:space="preserve">HEAD TRAUMA W COMA &gt;1 HR OR HEMORRHAGE	</t>
  </si>
  <si>
    <t xml:space="preserve">BRAIN CONTUSION/LACERATION &amp; COMPLICATED SKULL FX, COMA &lt; 1 HR OR NO COMA	</t>
  </si>
  <si>
    <t xml:space="preserve">CONCUSSION, CLOSED SKULL FX NOS,UNCOMPLICATED INTRACRANIAL INJURY, COMA &lt; 1 HR OR NO COMA	</t>
  </si>
  <si>
    <t xml:space="preserve">OTHER DISORDERS OF NERVOUS SYSTEM	</t>
  </si>
  <si>
    <t>059-1</t>
  </si>
  <si>
    <t xml:space="preserve">ANOXIC &amp; OTHER SEVERE BRAIN DAMAGE	</t>
  </si>
  <si>
    <t>059-2</t>
  </si>
  <si>
    <t>059-3</t>
  </si>
  <si>
    <t>059-4</t>
  </si>
  <si>
    <t xml:space="preserve">ORBIT AND EYE PROCEDURES	</t>
  </si>
  <si>
    <t xml:space="preserve">EYE INFECTIONS AND OTHER EYE DISORDERS	</t>
  </si>
  <si>
    <t xml:space="preserve">MAJOR CRANIAL/FACIAL BONE PROCEDURES	</t>
  </si>
  <si>
    <t xml:space="preserve">OTHER MAJOR HEAD &amp; NECK PROCEDURES	</t>
  </si>
  <si>
    <t xml:space="preserve">FACIAL BONE PROCEDURES EXCEPT MAJOR CRANIAL/FACIAL BONE PROCEDURES	</t>
  </si>
  <si>
    <t xml:space="preserve">CLEFT LIP &amp; PALATE REPAIR	</t>
  </si>
  <si>
    <t xml:space="preserve">TONSIL &amp; ADENOID PROCEDURES	</t>
  </si>
  <si>
    <t xml:space="preserve">OTHER EAR, NOSE, MOUTH &amp; THROAT PROCEDURES	</t>
  </si>
  <si>
    <t xml:space="preserve">EAR, NOSE, MOUTH, THROAT, CRANIAL/FACIAL MALIGNANCIES	</t>
  </si>
  <si>
    <t xml:space="preserve">VERTIGO &amp; OTHER LABYRINTH DISORDERS	</t>
  </si>
  <si>
    <t xml:space="preserve">INFECTIONS OF UPPER RESPIRATORY TRACT	</t>
  </si>
  <si>
    <t xml:space="preserve">DENTAL DISEASES AND DISORDERS	</t>
  </si>
  <si>
    <t xml:space="preserve">OTHER EAR, NOSE, MOUTH,THROAT &amp; CRANIAL/FACIAL DIAGNOSES	</t>
  </si>
  <si>
    <t xml:space="preserve">MAJOR RESPIRATORY &amp; CHEST PROCEDURES	</t>
  </si>
  <si>
    <t xml:space="preserve">OTHER RESPIRATORY &amp; CHEST PROCEDURES	</t>
  </si>
  <si>
    <t xml:space="preserve">RESPIRATORY SYSTEM DIAGNOSIS W VENTILATOR SUPPORT 96+ HOURS	</t>
  </si>
  <si>
    <t xml:space="preserve">CYSTIC FIBROSIS - PULMONARY DISEASE	</t>
  </si>
  <si>
    <t xml:space="preserve">BPD &amp; OTH CHRONIC RESPIRATORY DISEASES ARISING IN PERINATAL PERIOD	</t>
  </si>
  <si>
    <t xml:space="preserve">RESPIRATORY FAILURE	</t>
  </si>
  <si>
    <t xml:space="preserve">PULMONARY EMBOLISM	</t>
  </si>
  <si>
    <t xml:space="preserve">MAJOR CHEST &amp; RESPIRATORY TRAUMA	</t>
  </si>
  <si>
    <t xml:space="preserve">RESPIRATORY MALIGNANCY	</t>
  </si>
  <si>
    <t xml:space="preserve">MAJOR RESPIRATORY INFECTIONS &amp; INFLAMMATIONS	</t>
  </si>
  <si>
    <t xml:space="preserve">BRONCHIOLITIS &amp; RSV PNEUMONIA	</t>
  </si>
  <si>
    <t xml:space="preserve">OTHER PNEUMONIA	</t>
  </si>
  <si>
    <t xml:space="preserve">CHRONIC OBSTRUCTIVE PULMONARY DISEASE	</t>
  </si>
  <si>
    <t xml:space="preserve">ASTHMA	</t>
  </si>
  <si>
    <t xml:space="preserve">INTERSTITIAL &amp; ALVEOLAR LUNG DISEASES	</t>
  </si>
  <si>
    <t xml:space="preserve">OTHER RESPIRATORY DIAGNOSES EXCEPT SIGNS, SYMPTOMS &amp; MINOR DIAGNOSES	</t>
  </si>
  <si>
    <t xml:space="preserve">RESPIRATORY SIGNS, SYMPTOMS &amp; MINOR DIAGNOSES	</t>
  </si>
  <si>
    <t>145-1</t>
  </si>
  <si>
    <t xml:space="preserve">ACUTE BRONCHITIS AND RELATED SYMPTOMS	</t>
  </si>
  <si>
    <t>145-2</t>
  </si>
  <si>
    <t>145-3</t>
  </si>
  <si>
    <t>145-4</t>
  </si>
  <si>
    <t xml:space="preserve">MAJOR CARDIOTHORACIC REPAIR OF HEART ANOMALY	</t>
  </si>
  <si>
    <t xml:space="preserve">CARDIAC DEFIBRILLATOR &amp; HEART ASSIST IMPLANT	</t>
  </si>
  <si>
    <t xml:space="preserve">CARDIAC VALVE PROCEDURES W AMI OR COMPLEX PDX	</t>
  </si>
  <si>
    <t xml:space="preserve">CARDIAC VALVE PROCEDURES W/O AMI OR COMPLEX PDX	</t>
  </si>
  <si>
    <t xml:space="preserve">CORONARY BYPASS W AMI OR COMPLEX PDX	</t>
  </si>
  <si>
    <t xml:space="preserve">CORONARY BYPASS W/O AMI OR COMPLEX PDX	</t>
  </si>
  <si>
    <t xml:space="preserve">OTHER CARDIOTHORACIC &amp; THORACIC VASCULAR PROCEDURES	</t>
  </si>
  <si>
    <t xml:space="preserve">MAJOR ABDOMINAL VASCULAR PROCEDURES	</t>
  </si>
  <si>
    <t xml:space="preserve">PERMANENT CARDIAC PACEMAKER IMPLANT W AMI, HEART FAILURE OR SHOCK	</t>
  </si>
  <si>
    <t xml:space="preserve">PERM CARDIAC PACEMAKER IMPLANT W/O AMI, HEART FAILURE OR SHOCK	</t>
  </si>
  <si>
    <t xml:space="preserve">PERCUTANEOUS CORONARY INTERVENTION W AMI	</t>
  </si>
  <si>
    <t xml:space="preserve">PERCUTANEOUS CORONARY INTERVENTION W/O AMI	</t>
  </si>
  <si>
    <t xml:space="preserve">CARDIAC PACEMAKER &amp; DEFIBRILLATOR DEVICE REPLACEMENT	</t>
  </si>
  <si>
    <t xml:space="preserve">CARDIAC PACEMAKER &amp; DEFIBRILLATOR REVISION EXCEPT DEVICE REPLACEMENT	</t>
  </si>
  <si>
    <t xml:space="preserve">OTHER CIRCULATORY SYSTEM PROCEDURES	</t>
  </si>
  <si>
    <t xml:space="preserve">LOWER EXTREMITY ARTERIAL PROCEDURES	</t>
  </si>
  <si>
    <t xml:space="preserve">OTHER PERIPHERAL VASCULAR PROCEDURES	</t>
  </si>
  <si>
    <t xml:space="preserve">ACUTE MYOCARDIAL INFARCTION	</t>
  </si>
  <si>
    <t xml:space="preserve">CARDIAC CATHETERIZATION FOR OTHER NON-CORONARY CONDITIONS	</t>
  </si>
  <si>
    <t xml:space="preserve">ACUTE &amp; SUBACUTE ENDOCARDITIS	</t>
  </si>
  <si>
    <t xml:space="preserve">HEART FAILURE	</t>
  </si>
  <si>
    <t xml:space="preserve">CARDIAC ARREST &amp; SHOCK	</t>
  </si>
  <si>
    <t xml:space="preserve">PERIPHERAL &amp; OTHER VASCULAR DISORDERS	</t>
  </si>
  <si>
    <t xml:space="preserve">ANGINA PECTORIS &amp; CORONARY ATHEROSCLEROSIS	</t>
  </si>
  <si>
    <t xml:space="preserve">HYPERTENSION	</t>
  </si>
  <si>
    <t xml:space="preserve">CARDIAC STRUCTURAL &amp; VALVULAR DISORDERS	</t>
  </si>
  <si>
    <t xml:space="preserve">CARDIAC ARRHYTHMIA &amp; CONDUCTION DISORDERS	</t>
  </si>
  <si>
    <t xml:space="preserve">CHEST PAIN	</t>
  </si>
  <si>
    <t xml:space="preserve">SYNCOPE &amp; COLLAPSE	</t>
  </si>
  <si>
    <t xml:space="preserve">CARDIOMYOPATHY	</t>
  </si>
  <si>
    <t xml:space="preserve">MALFUNCTION,REACTION,COMPLICATION OF CARDIAC/VASC DEVICE OR PROCEDURE	</t>
  </si>
  <si>
    <t xml:space="preserve">OTHER CIRCULATORY SYSTEM DIAGNOSES	</t>
  </si>
  <si>
    <t xml:space="preserve">MAJOR STOMACH, ESOPHAGEAL &amp; DUODENAL PROCEDURES	</t>
  </si>
  <si>
    <t xml:space="preserve">OTHER STOMACH, ESOPHAGEAL &amp; DUODENAL PROCEDURES	</t>
  </si>
  <si>
    <t xml:space="preserve">OTHER SMALL &amp; LARGE BOWEL PROCEDURES	</t>
  </si>
  <si>
    <t xml:space="preserve">PERITONEAL ADHESIOLYSIS	</t>
  </si>
  <si>
    <t xml:space="preserve">ANAL PROCEDURES	</t>
  </si>
  <si>
    <t xml:space="preserve">HERNIA PROCEDURES EXCEPT INGUINAL, FEMORAL &amp; UMBILICAL	</t>
  </si>
  <si>
    <t xml:space="preserve">INGUINAL, FEMORAL &amp; UMBILICAL HERNIA PROCEDURES	</t>
  </si>
  <si>
    <t xml:space="preserve">OTHER DIGESTIVE SYSTEM &amp; ABDOMINAL PROCEDURES	</t>
  </si>
  <si>
    <t>230-1</t>
  </si>
  <si>
    <t xml:space="preserve">MAJOR SMALL BOWEL PROCEDURES	</t>
  </si>
  <si>
    <t>230-2</t>
  </si>
  <si>
    <t>230-3</t>
  </si>
  <si>
    <t>230-4</t>
  </si>
  <si>
    <t>231-1</t>
  </si>
  <si>
    <t xml:space="preserve">MAJOR LARGE BOWEL PROCEDURES	</t>
  </si>
  <si>
    <t>231-2</t>
  </si>
  <si>
    <t>231-3</t>
  </si>
  <si>
    <t>231-4</t>
  </si>
  <si>
    <t>232-1</t>
  </si>
  <si>
    <t xml:space="preserve">GASTRIC FUNDOPLICATION	</t>
  </si>
  <si>
    <t>232-2</t>
  </si>
  <si>
    <t>232-3</t>
  </si>
  <si>
    <t>232-4</t>
  </si>
  <si>
    <t>233-1</t>
  </si>
  <si>
    <t xml:space="preserve">APPENDECTOMY WITH COMPLEX PRINCIPAL DIAGNOSIS	</t>
  </si>
  <si>
    <t>233-2</t>
  </si>
  <si>
    <t>233-3</t>
  </si>
  <si>
    <t>233-4</t>
  </si>
  <si>
    <t>234-1</t>
  </si>
  <si>
    <t xml:space="preserve">APPENDECTOMY WITHOUT COMPLEX PRINCIPAL DIAGNOSIS	</t>
  </si>
  <si>
    <t>234-2</t>
  </si>
  <si>
    <t>234-3</t>
  </si>
  <si>
    <t>234-4</t>
  </si>
  <si>
    <t xml:space="preserve">DIGESTIVE MALIGNANCY	</t>
  </si>
  <si>
    <t xml:space="preserve">PEPTIC ULCER &amp; GASTRITIS	</t>
  </si>
  <si>
    <t xml:space="preserve">MAJOR ESOPHAGEAL DISORDERS	</t>
  </si>
  <si>
    <t xml:space="preserve">OTHER ESOPHAGEAL DISORDERS	</t>
  </si>
  <si>
    <t xml:space="preserve">DIVERTICULITIS &amp; DIVERTICULOSIS	</t>
  </si>
  <si>
    <t xml:space="preserve">INFLAMMATORY BOWEL DISEASE	</t>
  </si>
  <si>
    <t xml:space="preserve">GASTROINTESTINAL VASCULAR INSUFFICIENCY	</t>
  </si>
  <si>
    <t xml:space="preserve">INTESTINAL OBSTRUCTION	</t>
  </si>
  <si>
    <t xml:space="preserve">MAJOR GASTROINTESTINAL &amp; PERITONEAL INFECTIONS	</t>
  </si>
  <si>
    <t xml:space="preserve">OTHER GASTROENTERITIS, NAUSEA &amp; VOMITING	</t>
  </si>
  <si>
    <t xml:space="preserve">ABDOMINAL PAIN	</t>
  </si>
  <si>
    <t xml:space="preserve">MALFUNCTION, REACTION &amp; COMPLICATION OF GI DEVICE OR PROCEDURE	</t>
  </si>
  <si>
    <t xml:space="preserve">OTHER &amp; UNSPECIFIED GASTROINTESTINAL HEMORRHAGE	</t>
  </si>
  <si>
    <t xml:space="preserve">OTHER DIGESTIVE SYSTEM DIAGNOSES	</t>
  </si>
  <si>
    <t xml:space="preserve">MAJOR PANCREAS, LIVER &amp; SHUNT PROCEDURES	</t>
  </si>
  <si>
    <t xml:space="preserve">MAJOR BILIARY TRACT PROCEDURES	</t>
  </si>
  <si>
    <t>CHOLECYSTECTOMY</t>
  </si>
  <si>
    <t xml:space="preserve">OTHER HEPATOBILIARY, PANCREAS &amp; ABDOMINAL PROCEDURES	</t>
  </si>
  <si>
    <t xml:space="preserve">HEPATIC COMA &amp; OTHER MAJOR ACUTE LIVER DISORDERS	</t>
  </si>
  <si>
    <t xml:space="preserve">ALCOHOLIC LIVER DISEASE	</t>
  </si>
  <si>
    <t xml:space="preserve">MALIGNANCY OF HEPATOBILIARY SYSTEM &amp; PANCREAS	</t>
  </si>
  <si>
    <t xml:space="preserve">DISORDERS OF PANCREAS EXCEPT MALIGNANCY	</t>
  </si>
  <si>
    <t xml:space="preserve">OTHER DISORDERS OF THE LIVER	</t>
  </si>
  <si>
    <t xml:space="preserve">DISORDERS OF GALLBLADDER &amp; BILIARY TRACT	</t>
  </si>
  <si>
    <t xml:space="preserve">HIP JOINT REPLACEMENT	</t>
  </si>
  <si>
    <t xml:space="preserve">KNEE JOINT REPLACEMENT	</t>
  </si>
  <si>
    <t xml:space="preserve">DORSAL &amp; LUMBAR FUSION PROC FOR CURVATURE OF BACK	</t>
  </si>
  <si>
    <t xml:space="preserve">DORSAL &amp; LUMBAR FUSION PROC EXCEPT FOR CURVATURE OF BACK	</t>
  </si>
  <si>
    <t xml:space="preserve">AMPUTATION OF LOWER LIMB EXCEPT TOES	</t>
  </si>
  <si>
    <t xml:space="preserve">HIP &amp; FEMUR FRACTURE REPAIR	</t>
  </si>
  <si>
    <t xml:space="preserve">OTHER SIGNIFICANT HIP &amp; FEMUR SURGERY	</t>
  </si>
  <si>
    <t xml:space="preserve">INTERVERTEBRAL DISC EXCISION &amp; DECOMPRESSION	</t>
  </si>
  <si>
    <t xml:space="preserve">SKIN GRAFT, EXCEPT HAND, FOR MUSCULOSKELETAL &amp; CONNECTIVE TISSUE DIAGNOSES	</t>
  </si>
  <si>
    <t xml:space="preserve">KNEE &amp; LOWER LEG PROCEDURES EXCEPT FOOT	</t>
  </si>
  <si>
    <t xml:space="preserve">FOOT &amp; TOE PROCEDURES	</t>
  </si>
  <si>
    <t xml:space="preserve">SHOULDER, UPPER ARM &amp; FOREARM PROCEDURES EXCEPT JOINT REPLACEMENT	</t>
  </si>
  <si>
    <t xml:space="preserve">HAND &amp; WRIST PROCEDURES	</t>
  </si>
  <si>
    <t xml:space="preserve">TENDON, MUSCLE &amp; OTHER SOFT TISSUE PROCEDURES	</t>
  </si>
  <si>
    <t xml:space="preserve">OTHER MUSCULOSKELETAL SYSTEM &amp; CONNECTIVE TISSUE PROCEDURES	</t>
  </si>
  <si>
    <t xml:space="preserve">CERVICAL SPINAL FUSION &amp; OTHER BACK/NECK PROC EXC DISC EXCIS/DECOMP	</t>
  </si>
  <si>
    <t xml:space="preserve">SHOULDER &amp; ELBOW JOINT REPLACEMENT	</t>
  </si>
  <si>
    <t xml:space="preserve">FRACTURE OF FEMUR	</t>
  </si>
  <si>
    <t xml:space="preserve">FRACTURE OF PELVIS OR DISLOCATION OF HIP	</t>
  </si>
  <si>
    <t xml:space="preserve">FRACTURES &amp; DISLOCATIONS EXCEPT FEMUR, PELVIS &amp; BACK	</t>
  </si>
  <si>
    <t xml:space="preserve">MUSCULOSKELETAL MALIGNANCY &amp; PATHOL FRACTURE D/T MUSCSKEL MALIG	</t>
  </si>
  <si>
    <t xml:space="preserve">OSTEOMYELITIS, SEPTIC ARTHRITIS &amp; OTHER MUSCULOSKELETAL INFECTIONS	</t>
  </si>
  <si>
    <t xml:space="preserve">CONNECTIVE TISSUE DISORDERS	</t>
  </si>
  <si>
    <t xml:space="preserve">OTHER BACK &amp; NECK DISORDERS, FRACTURES &amp; INJURIES	</t>
  </si>
  <si>
    <t xml:space="preserve">MALFUNCTION, REACTION, COMPLIC OF ORTHOPEDIC DEVICE OR PROCEDURE	</t>
  </si>
  <si>
    <t xml:space="preserve">OTHER MUSCULOSKELETAL SYSTEM &amp; CONNECTIVE TISSUE DIAGNOSES	</t>
  </si>
  <si>
    <t xml:space="preserve">SKIN GRAFT FOR SKIN &amp; SUBCUTANEOUS TISSUE DIAGNOSES	</t>
  </si>
  <si>
    <t xml:space="preserve">MASTECTOMY PROCEDURES	</t>
  </si>
  <si>
    <t xml:space="preserve">BREAST PROCEDURES EXCEPT MASTECTOMY	</t>
  </si>
  <si>
    <t xml:space="preserve">OTHER SKIN, SUBCUTANEOUS TISSUE &amp; RELATED PROCEDURES	</t>
  </si>
  <si>
    <t xml:space="preserve">SKIN ULCERS	</t>
  </si>
  <si>
    <t xml:space="preserve">MAJOR SKIN DISORDERS	</t>
  </si>
  <si>
    <t xml:space="preserve">MALIGNANT BREAST DISORDERS	</t>
  </si>
  <si>
    <t xml:space="preserve">CELLULITIS &amp; OTHER SKIN INFECTIONS	</t>
  </si>
  <si>
    <t xml:space="preserve">CONTUSION, OPEN WOUND &amp; OTHER TRAUMA TO SKIN &amp; SUBCUTANEOUS TISSUE	</t>
  </si>
  <si>
    <t xml:space="preserve">OTHER SKIN, SUBCUTANEOUS TISSUE &amp; BREAST DISORDERS	</t>
  </si>
  <si>
    <t xml:space="preserve">ADRENAL PROCEDURES	</t>
  </si>
  <si>
    <t xml:space="preserve">PROCEDURES FOR OBESITY	</t>
  </si>
  <si>
    <t xml:space="preserve">THYROID, PARATHYROID &amp; THYROGLOSSAL PROCEDURES	</t>
  </si>
  <si>
    <t xml:space="preserve">OTHER PROCEDURES FOR ENDOCRINE, NUTRITIONAL &amp; METABOLIC DISORDERS	</t>
  </si>
  <si>
    <t xml:space="preserve">DIABETES	</t>
  </si>
  <si>
    <t xml:space="preserve">MALNUTRITION, FAILURE TO THRIVE &amp; OTHER NUTRITIONAL DISORDERS	</t>
  </si>
  <si>
    <t xml:space="preserve">HYPOVOLEMIA &amp; RELATED ELECTROLYTE DISORDERS	</t>
  </si>
  <si>
    <t xml:space="preserve">INBORN ERRORS OF METABOLISM	</t>
  </si>
  <si>
    <t xml:space="preserve">OTHER ENDOCRINE DISORDERS	</t>
  </si>
  <si>
    <t xml:space="preserve">OTHER NON-HYPOVOLEMIC ELECTROLYTE DISORDERS	</t>
  </si>
  <si>
    <t>426-1</t>
  </si>
  <si>
    <t xml:space="preserve">NON-HYPOVOLEMIC SODIUM DISORDERS	</t>
  </si>
  <si>
    <t>426-2</t>
  </si>
  <si>
    <t>426-3</t>
  </si>
  <si>
    <t>426-4</t>
  </si>
  <si>
    <t>427-1</t>
  </si>
  <si>
    <t xml:space="preserve">THYROID DISORDERS	</t>
  </si>
  <si>
    <t>427-2</t>
  </si>
  <si>
    <t>427-3</t>
  </si>
  <si>
    <t>427-4</t>
  </si>
  <si>
    <t xml:space="preserve">KIDNEY TRANSPLANT	</t>
  </si>
  <si>
    <t xml:space="preserve">MAJOR BLADDER PROCEDURES	</t>
  </si>
  <si>
    <t xml:space="preserve">KIDNEY &amp; URINARY TRACT PROCEDURES FOR MALIGNANCY	</t>
  </si>
  <si>
    <t xml:space="preserve">KIDNEY &amp; URINARY TRACT PROCEDURES FOR NONMALIGNANCY	</t>
  </si>
  <si>
    <t xml:space="preserve">RENAL DIALYSIS ACCESS DEVICE AND VESSEL REPAIR	</t>
  </si>
  <si>
    <t xml:space="preserve">OTHER BLADDER PROCEDURES	</t>
  </si>
  <si>
    <t xml:space="preserve">URETHRAL &amp; TRANSURETHRAL PROCEDURES	</t>
  </si>
  <si>
    <t xml:space="preserve">OTHER KIDNEY, URINARY TRACT &amp; RELATED PROCEDURES	</t>
  </si>
  <si>
    <t xml:space="preserve">KIDNEY &amp; URINARY TRACT MALIGNANCY	</t>
  </si>
  <si>
    <t xml:space="preserve">NEPHRITIS &amp; NEPHROSIS	</t>
  </si>
  <si>
    <t xml:space="preserve">KIDNEY &amp; URINARY TRACT INFECTIONS	</t>
  </si>
  <si>
    <t xml:space="preserve">URINARY STONES &amp; ACQUIRED UPPER URINARY TRACT OBSTRUCTION	</t>
  </si>
  <si>
    <t xml:space="preserve">MALFUNCTION, REACTION, COMPLIC OF GENITOURINARY DEVICE OR PROC	</t>
  </si>
  <si>
    <t xml:space="preserve">OTHER KIDNEY &amp; URINARY TRACT DIAGNOSES, SIGNS &amp; SYMPTOMS	</t>
  </si>
  <si>
    <t xml:space="preserve">ACUTE KIDNEY INJURY	</t>
  </si>
  <si>
    <t xml:space="preserve">CHRONIC KIDNEY DISEASE	</t>
  </si>
  <si>
    <t xml:space="preserve">MAJOR MALE PELVIC PROCEDURES	</t>
  </si>
  <si>
    <t xml:space="preserve">TRANSURETHRAL PROSTATECTOMY	</t>
  </si>
  <si>
    <t xml:space="preserve">PENIS, TESTES &amp; SCROTAL PROCEDURES	</t>
  </si>
  <si>
    <t xml:space="preserve">OTHER MALE REPRODUCTIVE SYSTEM &amp; RELATED PROCEDURES	</t>
  </si>
  <si>
    <t xml:space="preserve">MALIGNANCY, MALE REPRODUCTIVE SYSTEM	</t>
  </si>
  <si>
    <t xml:space="preserve">MALE REPRODUCTIVE SYSTEM DIAGNOSES EXCEPT MALIGNANCY	</t>
  </si>
  <si>
    <t xml:space="preserve">PELVIC EVISCERATION, RADICAL HYSTERECTOMY &amp; OTHER RADICAL GYN PROCS	</t>
  </si>
  <si>
    <t xml:space="preserve">UTERINE &amp; ADNEXA PROCEDURES FOR OVARIAN &amp; ADNEXAL MALIGNANCY	</t>
  </si>
  <si>
    <t xml:space="preserve">UTERINE &amp; ADNEXA PROCEDURES FOR NON-OVARIAN &amp; NON-ADNEXAL MALIG	</t>
  </si>
  <si>
    <t xml:space="preserve">UTERINE &amp; ADNEXA PROCEDURES FOR NON-MALIGNANCY EXCEPT LEIOMYOMA	</t>
  </si>
  <si>
    <t xml:space="preserve">FEMALE REPRODUCTIVE SYSTEM RECONSTRUCTIVE PROCEDURES	</t>
  </si>
  <si>
    <t xml:space="preserve">DILATION &amp; CURETTAGE FOR NON-OBSTETRIC DIAGNOSES	</t>
  </si>
  <si>
    <t xml:space="preserve">OTHER FEMALE REPRODUCTIVE SYSTEM &amp; RELATED PROCEDURES	</t>
  </si>
  <si>
    <t xml:space="preserve">UTERINE &amp; ADNEXA PROCEDURES FOR LEIOMYOMA	</t>
  </si>
  <si>
    <t xml:space="preserve">FEMALE REPRODUCTIVE SYSTEM MALIGNANCY	</t>
  </si>
  <si>
    <t xml:space="preserve">FEMALE REPRODUCTIVE SYSTEM INFECTIONS	</t>
  </si>
  <si>
    <t xml:space="preserve">MENSTRUAL &amp; OTHER FEMALE REPRODUCTIVE SYSTEM DISORDERS	</t>
  </si>
  <si>
    <t xml:space="preserve">CESAREAN DELIVERY	</t>
  </si>
  <si>
    <t xml:space="preserve">VAGINAL DELIVERY W STERILIZATION &amp;/OR D&amp;C	</t>
  </si>
  <si>
    <t xml:space="preserve">VAGINAL DELIVERY W COMPLICATING PROCEDURES EXC STERILIZATION &amp;/OR D&amp;C	</t>
  </si>
  <si>
    <t xml:space="preserve">D&amp;C, ASPIRATION CURETTAGE OR HYSTEROTOMY FOR OBSTETRIC DIAGNOSES	</t>
  </si>
  <si>
    <t xml:space="preserve">ECTOPIC PREGNANCY PROCEDURE	</t>
  </si>
  <si>
    <t xml:space="preserve">OTHER O.R. PROC FOR OBSTETRIC DIAGNOSES EXCEPT DELIVERY DIAGNOSES	</t>
  </si>
  <si>
    <t xml:space="preserve">VAGINAL DELIVERY	</t>
  </si>
  <si>
    <t xml:space="preserve">POSTPARTUM &amp; POST ABORTION DIAGNOSES W/O PROCEDURE	</t>
  </si>
  <si>
    <t xml:space="preserve">PRETERM LABOR	</t>
  </si>
  <si>
    <t xml:space="preserve">ABORTION W/O D&amp;C, ASPIRATION CURETTAGE OR HYSTEROTOMY	</t>
  </si>
  <si>
    <t xml:space="preserve">FALSE LABOR	</t>
  </si>
  <si>
    <t xml:space="preserve">OTHER ANTEPARTUM DIAGNOSES	</t>
  </si>
  <si>
    <t xml:space="preserve">NEONATE, TRANSFERRED &lt;5 DAYS OLD, NOT BORN HERE	</t>
  </si>
  <si>
    <t xml:space="preserve">NEONATE, TRANSFERRED &lt; 5 DAYS OLD, BORN HERE	</t>
  </si>
  <si>
    <t xml:space="preserve">NEONATE W ECMO	</t>
  </si>
  <si>
    <t xml:space="preserve">NEONATE BWT &lt;1500G W MAJOR PROCEDURE	</t>
  </si>
  <si>
    <t xml:space="preserve">NEONATE BWT &lt;500G OR GA &lt;24 WEEKS	</t>
  </si>
  <si>
    <t xml:space="preserve">NEONATE BIRTHWT 500-749G W/O MAJOR PROCEDURE	</t>
  </si>
  <si>
    <t xml:space="preserve">NEONATE BIRTHWT 750-999G W/O MAJOR PROCEDURE	</t>
  </si>
  <si>
    <t xml:space="preserve">NEONATE BWT 1000-1249G W RESP DIST SYND/OTH MAJ RESP OR MAJ ANOM	</t>
  </si>
  <si>
    <t xml:space="preserve">NEONATE BIRTHWT 1000-1249G W OR W/O OTHER SIGNIFICANT CONDITION	</t>
  </si>
  <si>
    <t xml:space="preserve">NEONATE BWT 1250-1499G W RESP DIST SYND/OTH MAJ RESP OR MAJ ANOM	</t>
  </si>
  <si>
    <t xml:space="preserve">NEONATE BWT 1250-1499G W OR W/O OTHER SIGNIFICANT CONDITION	</t>
  </si>
  <si>
    <t xml:space="preserve">NEONATE BWT 1500-2499G W MAJOR PROCEDURE	</t>
  </si>
  <si>
    <t xml:space="preserve">NEONATE BIRTHWT 1500-1999G W MAJOR ANOMALY	</t>
  </si>
  <si>
    <t xml:space="preserve">NEONATE BWT 1500-1999G W RESP DIST SYND/OTH MAJ RESP COND	</t>
  </si>
  <si>
    <t xml:space="preserve">NEONATE BIRTHWT 1500-1999G W CONGENITAL/PERINATAL INFECTION	</t>
  </si>
  <si>
    <t xml:space="preserve">NEONATE BWT 1500-1999G W OR W/O OTHER SIGNIFICANT CONDITION	</t>
  </si>
  <si>
    <t xml:space="preserve">NEONATE BWT 2000-2499G W MAJOR ANOMALY	</t>
  </si>
  <si>
    <t xml:space="preserve">NEONATE BWT 2000-2499G W RESP DIST SYND/OTH MAJ RESP COND	</t>
  </si>
  <si>
    <t xml:space="preserve">NEONATE BWT 2000-2499G W CONGENITAL/PERINATAL INFECTION	</t>
  </si>
  <si>
    <t xml:space="preserve">NEONATE BWT 2000-2499G W OTHER SIGNIFICANT CONDITION	</t>
  </si>
  <si>
    <t xml:space="preserve">NEONATE BWT 2000-2499G, NORMAL NEWBORN OR NEONATE W OTHER PROBLEM	</t>
  </si>
  <si>
    <t xml:space="preserve">NEONATE BIRTHWT &gt;2499G W MAJOR CARDIOVASCULAR PROCEDURE	</t>
  </si>
  <si>
    <t xml:space="preserve">NEONATE BIRTHWT &gt;2499G W OTHER MAJOR PROCEDURE	</t>
  </si>
  <si>
    <t xml:space="preserve">NEONATE BIRTHWT &gt;2499G W MAJOR ANOMALY	</t>
  </si>
  <si>
    <t xml:space="preserve">NEONATE, BIRTHWT &gt;2499G W RESP DIST SYND/OTH MAJ RESP COND	</t>
  </si>
  <si>
    <t xml:space="preserve">NEONATE BIRTHWT &gt;2499G W CONGENITAL/PERINATAL INFECTION	</t>
  </si>
  <si>
    <t xml:space="preserve">NEONATE BIRTHWT &gt;2499G W OTHER SIGNIFICANT CONDITION	</t>
  </si>
  <si>
    <t xml:space="preserve">NEONATE BIRTHWT &gt;2499G, NORMAL NEWBORN OR NEONATE W OTHER PROBLEM	</t>
  </si>
  <si>
    <t xml:space="preserve">SPLENECTOMY	</t>
  </si>
  <si>
    <t xml:space="preserve">OTHER PROCEDURES OF BLOOD &amp; BLOOD-FORMING ORGANS	</t>
  </si>
  <si>
    <t xml:space="preserve">MAJOR HEMATOLOGIC/IMMUNOLOGIC DIAG EXC SICKLE CELL CRISIS &amp; COAGUL	</t>
  </si>
  <si>
    <t xml:space="preserve">COAGULATION &amp; PLATELET DISORDERS	</t>
  </si>
  <si>
    <t xml:space="preserve">SICKLE CELL ANEMIA CRISIS	</t>
  </si>
  <si>
    <t xml:space="preserve">OTHER ANEMIA &amp; DISORDERS OF BLOOD &amp; BLOOD-FORMING ORGANS	</t>
  </si>
  <si>
    <t xml:space="preserve">MAJOR O.R. PROCEDURES FOR LYMPHATIC/HEMATOPOIETIC/OTHER NEOPLASMS	</t>
  </si>
  <si>
    <t xml:space="preserve">OTHER O.R. PROCEDURES FOR LYMPHATIC/HEMATOPOIETIC/OTHER NEOPLASMS	</t>
  </si>
  <si>
    <t xml:space="preserve">ACUTE LEUKEMIA	</t>
  </si>
  <si>
    <t xml:space="preserve">LYMPHOMA, MYELOMA &amp; NON-ACUTE LEUKEMIA	</t>
  </si>
  <si>
    <t xml:space="preserve">RADIOTHERAPY	</t>
  </si>
  <si>
    <t xml:space="preserve">LYMPHATIC &amp; OTHER MALIGNANCIES &amp; NEOPLASMS OF UNCERTAIN BEHAVIOR	</t>
  </si>
  <si>
    <t xml:space="preserve">CHEMOTHERAPY FOR ACUTE LEUKEMIA	</t>
  </si>
  <si>
    <t xml:space="preserve">OTHER CHEMOTHERAPY	</t>
  </si>
  <si>
    <t xml:space="preserve">INFECTIOUS &amp; PARASITIC DISEASES INCLUDING HIV W O.R. PROCEDURE	</t>
  </si>
  <si>
    <t xml:space="preserve">POST-OP, POST-TRAUMA, OTHER DEVICE INFECTIONS W O.R. PROCEDURE	</t>
  </si>
  <si>
    <t xml:space="preserve">SEPTICEMIA &amp; DISSEMINATED INFECTIONS	</t>
  </si>
  <si>
    <t xml:space="preserve">POST-OPERATIVE, POST-TRAUMATIC, OTHER DEVICE INFECTIONS	</t>
  </si>
  <si>
    <t xml:space="preserve">FEVER	</t>
  </si>
  <si>
    <t xml:space="preserve">VIRAL ILLNESS	</t>
  </si>
  <si>
    <t xml:space="preserve">OTHER INFECTIOUS &amp; PARASITIC DISEASES	</t>
  </si>
  <si>
    <t xml:space="preserve">MENTAL ILLNESS DIAGNOSIS W O.R. PROCEDURE	</t>
  </si>
  <si>
    <t xml:space="preserve">SCHIZOPHRENIA	</t>
  </si>
  <si>
    <t xml:space="preserve">MAJOR DEPRESSIVE DISORDERS &amp; OTHER/UNSPECIFIED PSYCHOSES	</t>
  </si>
  <si>
    <t xml:space="preserve">DISORDERS OF PERSONALITY &amp; IMPULSE CONTROL	</t>
  </si>
  <si>
    <t xml:space="preserve">BIPOLAR DISORDERS	</t>
  </si>
  <si>
    <t xml:space="preserve">DEPRESSION EXCEPT MAJOR DEPRESSIVE DISORDER	</t>
  </si>
  <si>
    <t xml:space="preserve">ADJUSTMENT DISORDERS &amp; NEUROSES EXCEPT DEPRESSIVE DIAGNOSES	</t>
  </si>
  <si>
    <t xml:space="preserve">ACUTE ANXIETY &amp; DELIRIUM STATES	</t>
  </si>
  <si>
    <t xml:space="preserve">ORGANIC MENTAL HEALTH DISTURBANCES	</t>
  </si>
  <si>
    <t xml:space="preserve">BEHAVIORAL DISORDERS	</t>
  </si>
  <si>
    <t xml:space="preserve">EATING DISORDERS	</t>
  </si>
  <si>
    <t xml:space="preserve">OTHER MENTAL HEALTH DISORDERS	</t>
  </si>
  <si>
    <t xml:space="preserve">DRUG &amp; ALCOHOL ABUSE OR DEPENDENCE, LEFT AGAINST MEDICAL ADVICE	</t>
  </si>
  <si>
    <t xml:space="preserve">ALCOHOL &amp; DRUG DEPENDENCE W REHAB OR REHAB/DETOX THERAPY	</t>
  </si>
  <si>
    <t xml:space="preserve">OPIOID ABUSE &amp; DEPENDENCE	</t>
  </si>
  <si>
    <t xml:space="preserve">COCAINE ABUSE &amp; DEPENDENCE	</t>
  </si>
  <si>
    <t xml:space="preserve">ALCOHOL ABUSE &amp; DEPENDENCE	</t>
  </si>
  <si>
    <t xml:space="preserve">OTHER DRUG ABUSE &amp; DEPENDENCE	</t>
  </si>
  <si>
    <t>792-1</t>
  </si>
  <si>
    <t xml:space="preserve">EXTENSIVE OR PROCEDURES FOR OTHER COMPLICATIONS OF TREATMENT	</t>
  </si>
  <si>
    <t>792-2</t>
  </si>
  <si>
    <t>792-3</t>
  </si>
  <si>
    <t>792-4</t>
  </si>
  <si>
    <t>793-1</t>
  </si>
  <si>
    <t xml:space="preserve">MODERATELY EXTENSIVE OR PROCEDURES FOR OTHER COMPLICATIONS OF TREATMENT	</t>
  </si>
  <si>
    <t>793-2</t>
  </si>
  <si>
    <t>793-3</t>
  </si>
  <si>
    <t>793-4</t>
  </si>
  <si>
    <t>794-1</t>
  </si>
  <si>
    <t xml:space="preserve">NON-EXTENSIVE OR PROCEDURES FOR OTHER COMPLICATIONS OF TREATMENT	</t>
  </si>
  <si>
    <t>794-2</t>
  </si>
  <si>
    <t>794-3</t>
  </si>
  <si>
    <t>794-4</t>
  </si>
  <si>
    <t>810-1</t>
  </si>
  <si>
    <t xml:space="preserve">HEMORRHAGE OR HEMATOMA DUE TO COMPLICATION	</t>
  </si>
  <si>
    <t>810-2</t>
  </si>
  <si>
    <t>810-3</t>
  </si>
  <si>
    <t>810-4</t>
  </si>
  <si>
    <t xml:space="preserve">ALLERGIC REACTIONS	</t>
  </si>
  <si>
    <t xml:space="preserve">POISONING OF MEDICINAL AGENTS	</t>
  </si>
  <si>
    <t xml:space="preserve">OTHER COMPLICATIONS OF TREATMENT	</t>
  </si>
  <si>
    <t xml:space="preserve">OTHER INJURY, POISONING &amp; TOXIC EFFECT DIAGNOSES	</t>
  </si>
  <si>
    <t xml:space="preserve">TOXIC EFFECTS OF NON-MEDICINAL SUBSTANCES	</t>
  </si>
  <si>
    <t>817-1</t>
  </si>
  <si>
    <t xml:space="preserve">OVERDOSE	</t>
  </si>
  <si>
    <t>817-2</t>
  </si>
  <si>
    <t>817-3</t>
  </si>
  <si>
    <t>817-4</t>
  </si>
  <si>
    <t xml:space="preserve">EXTENSIVE 3RD DEGREE BURNS W SKIN GRAFT	</t>
  </si>
  <si>
    <t xml:space="preserve">BURNS WITH SKIN GRAFT EXCEPT EXTENSIVE 3RD DEGREE BURNS	</t>
  </si>
  <si>
    <t xml:space="preserve">EXTENSIVE 3RD DEGREE OR FULL THICKNESS BURNS W/O SKIN GRAFT	</t>
  </si>
  <si>
    <t xml:space="preserve">PARTIAL THICKNESS BURNS W/O SKIN GRAFT	</t>
  </si>
  <si>
    <t xml:space="preserve">PROCEDURE W DIAG OF REHAB, AFTERCARE OR OTH CONTACT W HEALTH SERVICE	</t>
  </si>
  <si>
    <t xml:space="preserve">REHABILITATION	</t>
  </si>
  <si>
    <t xml:space="preserve">SIGNS, SYMPTOMS &amp; OTHER FACTORS INFLUENCING HEALTH STATUS	</t>
  </si>
  <si>
    <t xml:space="preserve">OTHER AFTERCARE &amp; CONVALESCENCE	</t>
  </si>
  <si>
    <t xml:space="preserve">NEONATAL AFTERCARE	</t>
  </si>
  <si>
    <t xml:space="preserve">HIV W MULTIPLE MAJOR HIV RELATED CONDITIONS	</t>
  </si>
  <si>
    <t xml:space="preserve">HIV W MAJOR HIV RELATED CONDITION	</t>
  </si>
  <si>
    <t xml:space="preserve">HIV W MULTIPLE SIGNIFICANT HIV RELATED CONDITIONS	</t>
  </si>
  <si>
    <t xml:space="preserve">HIV W ONE SIGNIF HIV COND OR W/O SIGNIF RELATED COND	</t>
  </si>
  <si>
    <t xml:space="preserve">CRANIOTOMY FOR MULTIPLE SIGNIFICANT TRAUMA	</t>
  </si>
  <si>
    <t xml:space="preserve">EXTENSIVE ABDOMINAL/THORACIC PROCEDURES FOR MULT SIGNIFICANT TRAUMA	</t>
  </si>
  <si>
    <t xml:space="preserve">MUSCULOSKELETAL &amp; OTHER PROCEDURES FOR MULTIPLE SIGNIFICANT TRAUMA	</t>
  </si>
  <si>
    <t xml:space="preserve">MULTIPLE SIGNIFICANT TRAUMA W/O O.R. PROCEDURE	</t>
  </si>
  <si>
    <t xml:space="preserve">EXTENSIVE PROCEDURE UNRELATED TO PRINCIPAL DIAGNOSIS	</t>
  </si>
  <si>
    <t xml:space="preserve">MODERATELY EXTENSIVE PROCEDURE UNRELATED TO PRINCIPAL DIAGNOSIS	</t>
  </si>
  <si>
    <t xml:space="preserve">NONEXTENSIVE PROCEDURE UNRELATED TO PRINCIPAL DIAGNOSIS	</t>
  </si>
  <si>
    <t xml:space="preserve">PRINCIPAL DIAGNOSIS INVALID AS DISCHARGE DIAGNOSIS	</t>
  </si>
  <si>
    <t xml:space="preserve">UNGROUPABLE	</t>
  </si>
  <si>
    <t>2. Average length of stay and casemix relative weights were calculated from the Nationwide Inpatient Sample by 3M Health Information Systems for APR-DRG V.35.</t>
  </si>
  <si>
    <t>4. Casemix relative weights reflect Hospital-Specific Relative Value (HSRV) relative weights V.35.</t>
  </si>
  <si>
    <t>Policy Adjustor</t>
  </si>
  <si>
    <t>Policy Adjustors</t>
  </si>
  <si>
    <t>There are several factors that determine if a policy adjustor is applicable to a stay:</t>
  </si>
  <si>
    <t>1) Patient age</t>
  </si>
  <si>
    <t>3) Hospital Designated NICU status</t>
  </si>
  <si>
    <t>Category</t>
  </si>
  <si>
    <t xml:space="preserve">policy adjustors, and multiple policy adjustors may be applicable to a stay. </t>
  </si>
  <si>
    <t xml:space="preserve">The pediatric policy adjustor applies to stays where the Medicaid Care Category associated with the APR-DRG is classified as Misc. </t>
  </si>
  <si>
    <t>Pediatric or Resp. Pediatric. Pediatric is defined as under age 21.</t>
  </si>
  <si>
    <t>The obstetric policy adjustor applies to stays where the Medicaid Care Category associated with the APR-DRG is classified as Obstetrics.</t>
  </si>
  <si>
    <t>Obstetrics patients are not defined by age and can be over or under age 21.</t>
  </si>
  <si>
    <t>SOI 4 Policy Adjustor</t>
  </si>
  <si>
    <t xml:space="preserve">The high acuity policy adjustor for adult stays applies to stays where the Medicaid Care Category associated with the APR-DRG is classified </t>
  </si>
  <si>
    <t xml:space="preserve">The neonate policy adjustor applies to stays where the Medicaid Care Category associated with the APR-DRG is classified as Neonate. </t>
  </si>
  <si>
    <t xml:space="preserve">Whether the Designated NICU policy adjustor applies to those stays is determined by the hospital's status, which can be found on the </t>
  </si>
  <si>
    <t>Hospital Characteristics tab (Column E).</t>
  </si>
  <si>
    <t>Used to calculate outlier payments</t>
  </si>
  <si>
    <t>Threshold to qualify for outlier adjustments</t>
  </si>
  <si>
    <t>5. Pediatric is defined as under age 21.</t>
  </si>
  <si>
    <t>6. This table shows information for 1,306 DRGs (326 base DRGs, each with four levels of severity, plus two error DRGs).</t>
  </si>
  <si>
    <t>7. Inclusion of a service in this list does not necessarily imply coverage by Medi-Cal. Rehabilitation services (APR-DRG 860), for example, are paid outside the DRG method.</t>
  </si>
  <si>
    <t>2) Medicaid Care Category</t>
  </si>
  <si>
    <t>Hospital Characteristics</t>
  </si>
  <si>
    <t>Explanation of Columns</t>
  </si>
  <si>
    <t xml:space="preserve">Hospital number as assigned by the California Office of Statewide Health Planning and Development </t>
  </si>
  <si>
    <t>Hospital name</t>
  </si>
  <si>
    <t>Designated public hospital. DPHs are not paid by DRG, except if a Medi-Cal managed care plan must make payment for out-of-network services.</t>
  </si>
  <si>
    <t>Non-designated public hospital. NDPHs are paid by DRG.</t>
  </si>
  <si>
    <t>E</t>
  </si>
  <si>
    <t xml:space="preserve">Designated NICU hospitals are certified by the California Children's Services program for neonatal surgery. Facilities with such a designation will have a higher </t>
  </si>
  <si>
    <t>neonate policy adjustor.</t>
  </si>
  <si>
    <t>F</t>
  </si>
  <si>
    <t>Rural hospital as defined by OSHPD.</t>
  </si>
  <si>
    <t>G</t>
  </si>
  <si>
    <t xml:space="preserve">Remote rural hospital as defined by DHCS. Must qualify as an OSHPD rural hospital and be at least 15 miles in driving distance from the nearest general acute care </t>
  </si>
  <si>
    <t xml:space="preserve">hospital that has at least a basic level emergency room. </t>
  </si>
  <si>
    <t>H</t>
  </si>
  <si>
    <t>I</t>
  </si>
  <si>
    <t>J</t>
  </si>
  <si>
    <t>Factor controls for changes between California and the rest of the U.S. while maintaining relative differences among wage areas within California.</t>
  </si>
  <si>
    <t>K</t>
  </si>
  <si>
    <t>L</t>
  </si>
  <si>
    <t xml:space="preserve">The statewide base rate adjusted for differences in local area wages, using the same formula Medicare uses with the adjustment referenced in column J. </t>
  </si>
  <si>
    <t>M</t>
  </si>
  <si>
    <t>N</t>
  </si>
  <si>
    <t>Subacute services for pediatric patients (i.e., admin day Level 2) are paid separately from the DRG payment method. This column shows the per diem rate for</t>
  </si>
  <si>
    <t>O</t>
  </si>
  <si>
    <t>These services are indicated by use of Revenue Code 199.</t>
  </si>
  <si>
    <t xml:space="preserve">Under DRG payment, the Medicaid claims processing system assigns each complete inpatient stay to an All Patient Refined Diagnosis Related Group (APR-DRG) based on the diagnoses and procedures on the claim. (Note that Medi-Cal does not use Medicare DRGs, which were not designed for a Medicaid population.) Hospitals need not put the DRG on the claim and need not purchase APR-DRG software. The "Calculator" tab assumes the user knows which APR-DRG applies to a particular stay. For more information on APR-DRGs, contact 3M Health Information Systems, which developed and owns the software. </t>
  </si>
  <si>
    <t xml:space="preserve">5. "Transfer" discharge statuses include 02, 05, 63, 65, 66, 82, 85, 91, 93, and 94. </t>
  </si>
  <si>
    <t xml:space="preserve"> - </t>
  </si>
  <si>
    <t xml:space="preserve">as Misc. Adult, Resp. Adult, Gastroent. Adult, or Circulatory Adult. The policy adjustor for adult stays is only applicable to Severity of Illness </t>
  </si>
  <si>
    <t>(SOI) 4; SOIs 1-3 effectively have a policy adjustor of 1.00.</t>
  </si>
  <si>
    <t>OUT OF STATE</t>
  </si>
  <si>
    <t>Age</t>
  </si>
  <si>
    <t>Policy Adjustor A</t>
  </si>
  <si>
    <t>Policy Adjustor B</t>
  </si>
  <si>
    <t>Policy Adjustor C</t>
  </si>
  <si>
    <t>Policy Adjustor D</t>
  </si>
  <si>
    <t>Policy adjustor to use</t>
  </si>
  <si>
    <t>Policy adjustor value</t>
  </si>
  <si>
    <t>Look up from DRG table (Tab 3, Columns E-H)</t>
  </si>
  <si>
    <t xml:space="preserve">If C20&gt;=21 and C24=No, then A; If C20&gt;=21 and C24=Yes, then B; If C20&lt;21 and C24=No, then C; If C20&lt;21 and C24=Yes, then D  </t>
  </si>
  <si>
    <t>C28*C30 rounded down 4 decimal places</t>
  </si>
  <si>
    <t>IF C41="Yes", then if (C18&gt;C38), "Yes", else "No", else "N/A"</t>
  </si>
  <si>
    <t>IF C42="Yes", (C39*C18) rounded to 2 places, else 0</t>
  </si>
  <si>
    <t>C34*C31*C37 rounded 2 decimal places</t>
  </si>
  <si>
    <t>IF C47="Yes", then (C45/C32)*(C18+1) rounded 2 decimal places, else "NA"</t>
  </si>
  <si>
    <t>IF C48="N/A" then ,"N/A", else if (C48&lt;C45), then "Yes" else "No"</t>
  </si>
  <si>
    <t>IF C49="Yes", then C48, else C45</t>
  </si>
  <si>
    <t>IF C52&gt;C50 then "Loss" else "Gain"</t>
  </si>
  <si>
    <t>IF C53="Loss", then (C52-C50), else "N/A"</t>
  </si>
  <si>
    <t>IF C53="Loss", then if (C55&gt;C35), then "Yes", else "No", else "N/A"</t>
  </si>
  <si>
    <t>IF C53="Gain", then (C50-C52), else"N/A"</t>
  </si>
  <si>
    <t>IF C53="Gain", then if (C59&gt;C35), then "Yes", else "No", else "N/A"</t>
  </si>
  <si>
    <t>IF C53="Loss", then (C50+C57), else (C50-C61)</t>
  </si>
  <si>
    <t>Allowed amount = C63+C65</t>
  </si>
  <si>
    <t>Existing policy requires that payment amount cannot exceed total charges. If C66&gt;C16, then C16, else C66</t>
  </si>
  <si>
    <t xml:space="preserve">If interim claim (C41="Yes"), then interim claim (C43) amount is the payment amount. Otherwise, subtract other health coverage (C67) and patient share of cost (C68) from "Lesser of" (C69) to obtain payment amount. </t>
  </si>
  <si>
    <t>1. The hospital or other user inputs data in cells C16-C25 &amp; C34. Values for cell C34 can be found on the "Hospital Characteristics" tab.</t>
  </si>
  <si>
    <t xml:space="preserve">2. Medi-Cal payment policy parameters have already been entered in cells C35-C39. </t>
  </si>
  <si>
    <t xml:space="preserve">3. The calculator will show the predicted allowed amount and paid amount in cells C66 and C70 respectively. </t>
  </si>
  <si>
    <t>Tab 3-DRG Table shows each of the four policy adjustor values that can be applied to an APR-DRG. Which policy adjustor values to use</t>
  </si>
  <si>
    <t xml:space="preserve">(A-D) is determined by patient age (greater than or equal to 21 or less than 21) and the hospital's Designated NICU status. If no adjustor is </t>
  </si>
  <si>
    <t>applied, the value is 1.00.</t>
  </si>
  <si>
    <t>Designated NICU</t>
  </si>
  <si>
    <t>&gt;=21</t>
  </si>
  <si>
    <t>&lt;21</t>
  </si>
  <si>
    <t>Start entering information on column C, row 16 through 25, and row 34</t>
  </si>
  <si>
    <t>Skip to C70 for final interim claim payment amount</t>
  </si>
  <si>
    <t>IF C56 ="Yes", then (C55-C35)*C36 rounded 2 decimal places, else 0</t>
  </si>
  <si>
    <t>IF C53="Gain", then (if (C60="Yes"), then (C59-C35)*C36 rounded to 2 places, else 0</t>
  </si>
  <si>
    <t>responsibility for the contents of this calculator.</t>
  </si>
  <si>
    <r>
      <t>9. This spreadsheet includes data obtained through the use of proprietary computer software created, owned and licensed by the 3M Company. All copyrights in and to the 3M</t>
    </r>
    <r>
      <rPr>
        <vertAlign val="superscript"/>
        <sz val="12"/>
        <color indexed="8"/>
        <rFont val="Arial"/>
        <family val="2"/>
      </rPr>
      <t>TM</t>
    </r>
    <r>
      <rPr>
        <sz val="12"/>
        <color indexed="8"/>
        <rFont val="Arial"/>
        <family val="2"/>
      </rPr>
      <t xml:space="preserve"> Software are owned by 3M. All rights reserved. 3M has no</t>
    </r>
  </si>
  <si>
    <t>10. This calculator was developed by Conduent, the fiscal intermediary contractor for Medi-Cal.</t>
  </si>
  <si>
    <t>For each stay, the HSRV casemix relative weight is multiplied by policy adjustors to calculate the payment relative weight. There are several</t>
  </si>
  <si>
    <t>4) Severity of Illness</t>
  </si>
  <si>
    <t>Information Regarding Policy Adjustors</t>
  </si>
  <si>
    <t>ADVENTIST HEALTH AND RIDEOUT</t>
  </si>
  <si>
    <t>ADVENTIST HEALTH BAKERSFIELD</t>
  </si>
  <si>
    <t>ADVENTIST HEALTH CLEARLAKE</t>
  </si>
  <si>
    <t>ADVENTIST HEALTH FEATHER RIVER</t>
  </si>
  <si>
    <t>ADVENTIST HEALTH GLENDALE</t>
  </si>
  <si>
    <t>ADVENTIST HEALTH LODI MEMORIAL</t>
  </si>
  <si>
    <t>ADVENTIST HEALTH REEDLEY</t>
  </si>
  <si>
    <t>ADVENTIST HEALTH SELMA</t>
  </si>
  <si>
    <t>ADVENTIST HEALTH SIMI VALLEY</t>
  </si>
  <si>
    <t>ADVENTIST HEALTH SONORA - FAIRVIEW</t>
  </si>
  <si>
    <t>ADVENTIST HEALTH SONORA - GREENLEY</t>
  </si>
  <si>
    <t>ADVENTIST HEALTH ST. HELENA</t>
  </si>
  <si>
    <t>ADVENTIST HEALTH TEHACHAPI VALLEY</t>
  </si>
  <si>
    <t>ADVENTIST HEALTH UKIAH VALLEY</t>
  </si>
  <si>
    <t>ADVENTIST HEALTH WHITE MEMORIAL</t>
  </si>
  <si>
    <t>ALAMEDA HOSPITAL</t>
  </si>
  <si>
    <t>CALIFORNIA PACIFIC MED CTR-PACIFIC CAMPUS</t>
  </si>
  <si>
    <t>CALIFORNIA REHABILITATION INSTITUTE, LLC</t>
  </si>
  <si>
    <t>CHILDRENS RECOVERY CENTER OF NORTHERN CALIFORNIA</t>
  </si>
  <si>
    <t>COLUSA MEDICAL CENTER</t>
  </si>
  <si>
    <t>GENERAL HOSPITAL, THE</t>
  </si>
  <si>
    <t>KAISER FOUNDATION HOSPITAL - SAN DIEGO - ZION</t>
  </si>
  <si>
    <t>KAISER FOUNDATION HOSPITAL &amp; REHAB CENTER - VALLEJO</t>
  </si>
  <si>
    <t>KENTFIELD HOSPITAL</t>
  </si>
  <si>
    <t>LOMA LINDA UNIVERSITY SURGICAL HOSPITAL</t>
  </si>
  <si>
    <t>LUCILE PACKARD CHILDREN'S HOSPITAL STANFORD</t>
  </si>
  <si>
    <t>MARSHALL  MEDICAL CENTER</t>
  </si>
  <si>
    <t>MEMORIAL MEDICAL CENTER - MODESTO</t>
  </si>
  <si>
    <t>PRISCILLA CHAN &amp; MARK ZUCKERBERG SAN FRANCISCO GENERAL HOSPITAL &amp; TRAUMA CENTER</t>
  </si>
  <si>
    <t>RIVERSIDE UNIVERSITY HEALTH SYSTEM - MEDICAL CENTER</t>
  </si>
  <si>
    <t>SAN LEANDRO HOSPITAL</t>
  </si>
  <si>
    <t>STANFORD HEALTH CARE - VALLEYCARE</t>
  </si>
  <si>
    <t>SUTTER SANTA ROSA REGIONAL HOSPITAL</t>
  </si>
  <si>
    <t>THOUSAND OAKS SURGICAL HOSPITAL, A CAMPUS OF LOS ROBLES HOSP &amp; MED CTR</t>
  </si>
  <si>
    <t>UC SAN DIEGO HEALTH HILLCREST - HILLCREST MEDICAL CENTER</t>
  </si>
  <si>
    <t>UCSD HEALTH LA JOLLA - JACOBS MEDICAL CENTER &amp; SULPIZIO CARDIOVASCULAR CENTER</t>
  </si>
  <si>
    <t>VENTURA COUNTY MEDICAL CENTER - SANTA PAULA  HOSPITAL</t>
  </si>
  <si>
    <t>WEST COVINA MEDICAL CENTER</t>
  </si>
  <si>
    <t>C16*C17 rounded 2 decimal places</t>
  </si>
  <si>
    <t>This information is to be entered into Column C, Rows 17, 24, and 34 in the Calculator</t>
  </si>
  <si>
    <t>ADVENTIST HEALTH TULARE</t>
  </si>
  <si>
    <t xml:space="preserve"> -</t>
  </si>
  <si>
    <t>Medi-Cal DRG Pricing Calculator</t>
  </si>
  <si>
    <t xml:space="preserve">Below are disclaimers outlining that these are estimate and DHCS is not liable for any inaccurate calculations. </t>
  </si>
  <si>
    <t>APR-DRG codes with description and values. This worksheet is used as a reference only and no user input is necessary.</t>
  </si>
  <si>
    <t>The Medi-Cal DRG Pricing Calculator is a tool to estimate the DRG payments. Tab once to enter total charges. Continue tab to enter hospital-specific cost-to-charge ratio, tab to length of stay, tab to indicate a transfer, tab to enter patient age, tab to enter amount of other health coverage, tab to enter patient share of cost, tab to idenicate a discharge status equal to 30, tab to indicate a designated NICU facility, tab to enter APR-DRG assignment, and tab to enter hospital's DRG base rate. The estimated calculated payment is located in cell C70.</t>
  </si>
  <si>
    <t>The tab contains a description of the DRG pricing calculator and policy for the use of this tool.  This worksheet is used as a reference only and no user input is necessary.</t>
  </si>
  <si>
    <t>Hospital providers descriptions and policy values. This worksheet is used as a reference only and no user input is necessary.</t>
  </si>
  <si>
    <t>These are policy adjustors which may be applicable to a stay. This worksheet is used as a reference only and no user input is necessary.</t>
  </si>
  <si>
    <t>Medi-Cal DRG Pricing Calculator for SFY 2020-21</t>
  </si>
  <si>
    <t>Effective for Dates of Admission Between July 1, 2020, and June 30, 2021</t>
  </si>
  <si>
    <t>This DRG Pricing Calculator is intended to enable hospitals and other interested parties to understand and predict estimated payment for inpatient stays covered by fee-for-service Medi-Cal. This version applies to stays with dates of admission on or after July 1, 2020, through June 30, 2021. Annual updates necessitate a new calculator that reflects new wage index values, hospital-specific base rates, and other changes. For stays with dates of admission prior to July 1, 2020, see the DHCS DRG webpage. In this file, the "Calculator" sheet incorporates the pricing logic for the complete array of DRG pricing options. The "DRG Table" tab shows information specific to each DRG. The "Hospital Characteristics" tab shows information specific to each hospital. The "DRG Base Rate" tab provides information related to wage area and base rate determination. The "Policy Adjustors" tab provides information on how policy adjustors are determined.</t>
  </si>
  <si>
    <t>Medi-Cal DRG Pricing Calculator Effective Dates of Admission on or after July 1, 2020</t>
  </si>
  <si>
    <t>Medi-Cal DRG Table Effective July 1, 2020</t>
  </si>
  <si>
    <t>SFY 2020-21 Cost-to-Charge Ratio</t>
  </si>
  <si>
    <t>FFY 2020 Wage Index Value</t>
  </si>
  <si>
    <t>FFY 2020 Wage Index Value (Adjusted for CA Neutrality Factor)</t>
  </si>
  <si>
    <t>SFY 2020-21 Unadjusted Base Rate</t>
  </si>
  <si>
    <t>SFY 2020-21 Wage Adjusted Base Rate</t>
  </si>
  <si>
    <t>SFY 2020-21 Rehab Rate</t>
  </si>
  <si>
    <t>SFY 2020-21 Admin 2 190 Rate</t>
  </si>
  <si>
    <t xml:space="preserve">FYE 2018 cost-to-charge ratio with some exceptions. </t>
  </si>
  <si>
    <t xml:space="preserve">Wage index value times 0.9584. Annual changes in Medicare's wage index values are based on changes relative to the national average. The California Neutrality </t>
  </si>
  <si>
    <t>Rehabilitation services are paid separately from the DRG payment method. This column shows the rehabilitation per diem rate for SFY 2020-21.</t>
  </si>
  <si>
    <t>SFY 2020-21. These services are indicated by use of Revenue Code 190.</t>
  </si>
  <si>
    <t xml:space="preserve">Subacute services for adult patients (i.e., admin day Level 2) are paid separately from the DRG payment method. This column shows the per diem rate for SFY 2020-21. </t>
  </si>
  <si>
    <t>The table below shows the policy adjustors in use in SFY 2020-21.</t>
  </si>
  <si>
    <t>SFY 2020-21 Admin 2 199 Rate</t>
  </si>
  <si>
    <t>DRG 850 (Procedure with diagnosis of rehabilitation, aftercare, or other contact with health service) is classified as Misc. Adult or Misc.</t>
  </si>
  <si>
    <t>Pediatric, but effectively has a policy adjustor of 1.00 for all levels of severity.</t>
  </si>
  <si>
    <t>SOI 1-3 Policy Adjustor</t>
  </si>
  <si>
    <t>Pediatrics</t>
  </si>
  <si>
    <t>Adult</t>
  </si>
  <si>
    <t>Neonate (Designated NICU)</t>
  </si>
  <si>
    <t xml:space="preserve">Medicare wage area index value for this hospital, which may include adjustments as determined by Medicare. </t>
  </si>
  <si>
    <t>The statewide DRG base rate for non-remote rural hospitals is $6,596. The DRG base rate for remote rural hospitals is $15,036.</t>
  </si>
  <si>
    <t>DOCTORS HOSPITAL OF RIVERSIDE</t>
  </si>
  <si>
    <t>KINDRED HOSPITAL PARAMOUNT</t>
  </si>
  <si>
    <t>L.A. DOWNTOWN MEDICAL CENTER</t>
  </si>
  <si>
    <t>RADY CHILDREN'S HOSPITAL - SAN DIEGO</t>
  </si>
  <si>
    <t>SONOMA SPECIALTY HOSPITAL</t>
  </si>
  <si>
    <t xml:space="preserve">VIBRA REHABILITATION HOSPITAL OF RANCHO MIRAGE </t>
  </si>
  <si>
    <t>Provider Name</t>
  </si>
  <si>
    <t>SFY 
2020-21 Cost-to-Charge Ratio</t>
  </si>
  <si>
    <t>SFY 
2020-21 Unadjusted Base Rate</t>
  </si>
  <si>
    <t>SFY 
2020-21 Wage Adjusted Base Rate</t>
  </si>
  <si>
    <t>SFY 
2020-21 Rehab Rate</t>
  </si>
  <si>
    <t>SFY 
2020-21 Admin 2 190 Rate</t>
  </si>
  <si>
    <t>SFY 
2020-21 Admin 2 199 Rate</t>
  </si>
  <si>
    <t>ENCOMPASS HEALTH REHABILITATION HOSPITAL OF BAKERSFIELD</t>
  </si>
  <si>
    <t>ENCOMPASS HEALTH REHABILITATION HOSPITAL OF MODESTO</t>
  </si>
  <si>
    <t>ENCOMPASS HEALTH REHABILITATION HOSPITAL OF TUSTIN</t>
  </si>
  <si>
    <t>SOUTHERN CALIFORNIA HOSPITAL AT HOLLYWOOD</t>
  </si>
  <si>
    <t>ENCOMPASS HEALTH REHABILITATION HOSPITAL OF MURRIETA        (New Facility Eff 3/13/2020)</t>
  </si>
  <si>
    <t>ST. FRANCIS MEDICAL CENTER (CHOW Eff 8/13/2020)</t>
  </si>
  <si>
    <t>PROVIDENCE CEDARS-SINAI TARZANA MEDICAL CENTER</t>
  </si>
  <si>
    <t>KAISER FOUNDATION HOSPITAL - SAN DIEGO     (Consolidated Facility Eff 2/24/2020)</t>
  </si>
  <si>
    <t>ADVENTIST HEALTH HANFORD</t>
  </si>
  <si>
    <t>SCRIPPS MERCY HOSPITAL</t>
  </si>
  <si>
    <t>HOAG HOSPITAL IRVINE</t>
  </si>
  <si>
    <t>8. Policy Adjustors A-D in Columns E-H are based on patient age and hospital designated NICU status. See Tab 5-Policy Adjustors.</t>
  </si>
  <si>
    <t>GOOD SAMARITAN HOSPITAL-LOS GATOS</t>
  </si>
  <si>
    <t>PALOMAR REHABILITATION INSTITUTE</t>
  </si>
  <si>
    <t>CALIFORNIA PACIFIC MEDICAL CENTER - VAN NESS CAMPUS</t>
  </si>
  <si>
    <t>COALINGA REGIONAL MEDICAL CENTER        (Reactivated Eff 4/12/2021)</t>
  </si>
  <si>
    <t>Blank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</si>
</sst>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quot;$&quot;#,##0.00"/>
    <numFmt numFmtId="165" formatCode="_(* #,##0.0000_);_(* \(#,##0.0000\);_(* &quot;-&quot;??_);_(@_)"/>
    <numFmt numFmtId="166" formatCode="0.0_);[Red]\(0.0\)"/>
    <numFmt numFmtId="167" formatCode="&quot;$&quot;#,##0"/>
    <numFmt numFmtId="168" formatCode="0.0000"/>
    <numFmt numFmtId="169" formatCode="#,##0.0000_);\(#,##0.0000\)"/>
    <numFmt numFmtId="170" formatCode="[$-409]mmmm\ d\,\ yyyy;@"/>
    <numFmt numFmtId="171" formatCode="_(&quot;$&quot;* #,##0_);_(&quot;$&quot;* \(#,##0\);_(&quot;$&quot;* &quot;-&quot;??_);_(@_)"/>
    <numFmt numFmtId="172" formatCode="0.000%"/>
    <numFmt numFmtId="173" formatCode="0.00000"/>
    <numFmt numFmtId="174" formatCode="00000\-0000"/>
  </numFmts>
  <fonts count="13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Arial"/>
      <family val="2"/>
    </font>
    <font>
      <sz val="11"/>
      <color indexed="8"/>
      <name val="Calibri"/>
      <family val="2"/>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sz val="1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0"/>
      <color indexed="8"/>
      <name val="Arial Narrow"/>
      <family val="2"/>
    </font>
    <font>
      <sz val="11"/>
      <color indexed="8"/>
      <name val="Arial"/>
      <family val="2"/>
    </font>
    <font>
      <sz val="11"/>
      <color indexed="8"/>
      <name val="Arial Narrow"/>
      <family val="2"/>
    </font>
    <font>
      <sz val="10"/>
      <color indexed="8"/>
      <name val="Arial"/>
      <family val="2"/>
    </font>
    <font>
      <sz val="11"/>
      <color indexed="8"/>
      <name val="Calibri"/>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14"/>
      <name val="Arial"/>
      <family val="2"/>
    </font>
    <font>
      <i/>
      <sz val="10"/>
      <name val="Arial"/>
      <family val="2"/>
    </font>
    <font>
      <sz val="11"/>
      <color indexed="8"/>
      <name val="Arial"/>
      <family val="2"/>
    </font>
    <font>
      <sz val="11"/>
      <color indexed="8"/>
      <name val="Calibri"/>
      <family val="2"/>
    </font>
    <font>
      <sz val="10"/>
      <color indexed="8"/>
      <name val="Arial"/>
      <family val="2"/>
    </font>
    <font>
      <b/>
      <sz val="10"/>
      <color indexed="9"/>
      <name val="Arial"/>
      <family val="2"/>
    </font>
    <font>
      <b/>
      <sz val="10"/>
      <color indexed="8"/>
      <name val="Arial"/>
      <family val="2"/>
    </font>
    <font>
      <sz val="10"/>
      <color indexed="10"/>
      <name val="Arial"/>
      <family val="2"/>
    </font>
    <font>
      <sz val="10"/>
      <color indexed="17"/>
      <name val="Arial"/>
      <family val="2"/>
    </font>
    <font>
      <b/>
      <sz val="10"/>
      <color indexed="10"/>
      <name val="Arial"/>
      <family val="2"/>
    </font>
    <font>
      <b/>
      <sz val="14"/>
      <color indexed="9"/>
      <name val="Arial"/>
      <family val="2"/>
    </font>
    <font>
      <b/>
      <sz val="10"/>
      <color indexed="17"/>
      <name val="Arial"/>
      <family val="2"/>
    </font>
    <font>
      <sz val="12"/>
      <color indexed="8"/>
      <name val="Arial"/>
      <family val="2"/>
    </font>
    <font>
      <b/>
      <sz val="12"/>
      <color indexed="9"/>
      <name val="Arial"/>
      <family val="2"/>
    </font>
    <font>
      <sz val="12"/>
      <name val="Arial"/>
      <family val="2"/>
    </font>
    <font>
      <u/>
      <sz val="12"/>
      <name val="Arial"/>
      <family val="2"/>
    </font>
    <font>
      <i/>
      <sz val="12"/>
      <name val="Arial"/>
      <family val="2"/>
    </font>
    <font>
      <b/>
      <sz val="12"/>
      <name val="Arial"/>
      <family val="2"/>
    </font>
    <font>
      <b/>
      <i/>
      <sz val="12"/>
      <color indexed="9"/>
      <name val="Arial"/>
      <family val="2"/>
    </font>
    <font>
      <sz val="12"/>
      <color indexed="9"/>
      <name val="Arial"/>
      <family val="2"/>
    </font>
    <font>
      <b/>
      <sz val="12"/>
      <color indexed="8"/>
      <name val="Arial"/>
      <family val="2"/>
    </font>
    <font>
      <b/>
      <i/>
      <sz val="12"/>
      <color indexed="8"/>
      <name val="Arial"/>
      <family val="2"/>
    </font>
    <font>
      <vertAlign val="superscript"/>
      <sz val="12"/>
      <color indexed="8"/>
      <name val="Arial"/>
      <family val="2"/>
    </font>
    <font>
      <sz val="11"/>
      <color theme="1"/>
      <name val="Arial"/>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1"/>
      <color rgb="FFFA7D00"/>
      <name val="Calibri"/>
      <family val="2"/>
      <scheme val="minor"/>
    </font>
    <font>
      <b/>
      <sz val="10"/>
      <color rgb="FFFA7D00"/>
      <name val="Arial"/>
      <family val="2"/>
    </font>
    <font>
      <b/>
      <sz val="11"/>
      <color theme="0"/>
      <name val="Calibri"/>
      <family val="2"/>
      <scheme val="minor"/>
    </font>
    <font>
      <b/>
      <sz val="10"/>
      <color theme="0"/>
      <name val="Arial"/>
      <family val="2"/>
    </font>
    <font>
      <sz val="7"/>
      <color rgb="FF000000"/>
      <name val="Arial"/>
      <family val="2"/>
    </font>
    <font>
      <i/>
      <sz val="11"/>
      <color rgb="FF7F7F7F"/>
      <name val="Calibri"/>
      <family val="2"/>
      <scheme val="minor"/>
    </font>
    <font>
      <i/>
      <sz val="10"/>
      <color rgb="FF7F7F7F"/>
      <name val="Arial"/>
      <family val="2"/>
    </font>
    <font>
      <u/>
      <sz val="10"/>
      <color rgb="FF004488"/>
      <name val="Arial"/>
      <family val="2"/>
    </font>
    <font>
      <sz val="11"/>
      <color rgb="FF006100"/>
      <name val="Calibri"/>
      <family val="2"/>
      <scheme val="minor"/>
    </font>
    <font>
      <sz val="10"/>
      <color rgb="FF006100"/>
      <name val="Arial"/>
      <family val="2"/>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u/>
      <sz val="11"/>
      <color theme="10"/>
      <name val="Calibri"/>
      <family val="2"/>
    </font>
    <font>
      <u/>
      <sz val="10"/>
      <color rgb="FF0066AA"/>
      <name val="Arial"/>
      <family val="2"/>
    </font>
    <font>
      <u/>
      <sz val="12.1"/>
      <color theme="10"/>
      <name val="Calibri"/>
      <family val="2"/>
    </font>
    <font>
      <sz val="11"/>
      <color rgb="FF3F3F76"/>
      <name val="Calibri"/>
      <family val="2"/>
      <scheme val="minor"/>
    </font>
    <font>
      <sz val="10"/>
      <color rgb="FF3F3F76"/>
      <name val="Arial"/>
      <family val="2"/>
    </font>
    <font>
      <sz val="11"/>
      <color rgb="FFFA7D00"/>
      <name val="Calibri"/>
      <family val="2"/>
      <scheme val="minor"/>
    </font>
    <font>
      <sz val="10"/>
      <color rgb="FFFA7D00"/>
      <name val="Arial"/>
      <family val="2"/>
    </font>
    <font>
      <sz val="11"/>
      <color rgb="FF9C6500"/>
      <name val="Calibri"/>
      <family val="2"/>
      <scheme val="minor"/>
    </font>
    <font>
      <sz val="10"/>
      <color rgb="FF9C6500"/>
      <name val="Arial"/>
      <family val="2"/>
    </font>
    <font>
      <sz val="10"/>
      <color theme="1"/>
      <name val="Arial Narrow"/>
      <family val="2"/>
    </font>
    <font>
      <sz val="11"/>
      <color theme="1"/>
      <name val="Arial Narrow"/>
      <family val="2"/>
    </font>
    <font>
      <sz val="12"/>
      <color theme="1"/>
      <name val="Arial"/>
      <family val="2"/>
    </font>
    <font>
      <b/>
      <sz val="11"/>
      <color rgb="FF3F3F3F"/>
      <name val="Calibri"/>
      <family val="2"/>
      <scheme val="minor"/>
    </font>
    <font>
      <b/>
      <sz val="10"/>
      <color rgb="FF3F3F3F"/>
      <name val="Arial"/>
      <family val="2"/>
    </font>
    <font>
      <b/>
      <sz val="18"/>
      <color theme="3"/>
      <name val="Cambria"/>
      <family val="2"/>
      <scheme val="major"/>
    </font>
    <font>
      <b/>
      <sz val="11"/>
      <color theme="1"/>
      <name val="Calibri"/>
      <family val="2"/>
      <scheme val="minor"/>
    </font>
    <font>
      <b/>
      <sz val="10"/>
      <color theme="1"/>
      <name val="Arial"/>
      <family val="2"/>
    </font>
    <font>
      <sz val="11"/>
      <color rgb="FFFF0000"/>
      <name val="Calibri"/>
      <family val="2"/>
      <scheme val="minor"/>
    </font>
    <font>
      <sz val="10"/>
      <color rgb="FFFF0000"/>
      <name val="Arial"/>
      <family val="2"/>
    </font>
    <font>
      <b/>
      <sz val="20"/>
      <color theme="0"/>
      <name val="Arial"/>
      <family val="2"/>
    </font>
    <font>
      <b/>
      <sz val="12"/>
      <color theme="0"/>
      <name val="Arial"/>
      <family val="2"/>
    </font>
    <font>
      <b/>
      <i/>
      <sz val="12"/>
      <color theme="0"/>
      <name val="Arial"/>
      <family val="2"/>
    </font>
    <font>
      <sz val="10"/>
      <name val="Arial Narrow"/>
      <family val="2"/>
    </font>
    <font>
      <sz val="7"/>
      <color indexed="8"/>
      <name val="Arial"/>
      <family val="2"/>
    </font>
    <font>
      <u/>
      <sz val="11"/>
      <color indexed="12"/>
      <name val="Calibri"/>
      <family val="2"/>
    </font>
    <font>
      <u/>
      <sz val="12"/>
      <color indexed="12"/>
      <name val="Times New Roman"/>
      <family val="1"/>
    </font>
    <font>
      <b/>
      <sz val="10"/>
      <name val="Times New Roman"/>
      <family val="1"/>
    </font>
    <font>
      <b/>
      <sz val="12"/>
      <color theme="1"/>
      <name val="Arial"/>
      <family val="2"/>
    </font>
    <font>
      <sz val="12"/>
      <color indexed="10"/>
      <name val="Arial"/>
      <family val="2"/>
    </font>
    <font>
      <sz val="12"/>
      <color rgb="FF000000"/>
      <name val="Arial"/>
      <family val="2"/>
    </font>
    <font>
      <sz val="12"/>
      <color theme="0"/>
      <name val="Arial"/>
      <family val="2"/>
    </font>
    <font>
      <sz val="12"/>
      <color theme="1"/>
      <name val="Arial"/>
      <family val="2"/>
    </font>
    <font>
      <sz val="12"/>
      <color rgb="FF000000"/>
      <name val="Arial"/>
      <family val="2"/>
    </font>
    <font>
      <b/>
      <sz val="12"/>
      <color theme="0" tint="-0.14999847407452621"/>
      <name val="Arial"/>
      <family val="2"/>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47BA"/>
        <bgColor indexed="64"/>
      </patternFill>
    </fill>
    <fill>
      <patternFill patternType="solid">
        <fgColor rgb="FFAAAFB9"/>
        <bgColor indexed="64"/>
      </patternFill>
    </fill>
    <fill>
      <patternFill patternType="solid">
        <fgColor theme="0"/>
        <bgColor indexed="64"/>
      </patternFill>
    </fill>
    <fill>
      <patternFill patternType="solid">
        <fgColor rgb="FF17305A"/>
        <bgColor indexed="64"/>
      </patternFill>
    </fill>
    <fill>
      <patternFill patternType="solid">
        <fgColor rgb="FF17305A"/>
        <bgColor indexed="0"/>
      </patternFill>
    </fill>
    <fill>
      <patternFill patternType="solid">
        <fgColor rgb="FF96368D"/>
        <bgColor indexed="64"/>
      </patternFill>
    </fill>
    <fill>
      <patternFill patternType="solid">
        <fgColor rgb="FF96368D"/>
        <bgColor indexed="31"/>
      </patternFill>
    </fill>
    <fill>
      <patternFill patternType="solid">
        <fgColor rgb="FF4960AB"/>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bottom style="thin">
        <color indexed="9"/>
      </bottom>
      <diagonal/>
    </border>
    <border>
      <left/>
      <right style="thin">
        <color indexed="64"/>
      </right>
      <top/>
      <bottom style="thin">
        <color indexed="9"/>
      </bottom>
      <diagonal/>
    </border>
    <border>
      <left/>
      <right/>
      <top/>
      <bottom style="thin">
        <color indexed="64"/>
      </bottom>
      <diagonal/>
    </border>
    <border>
      <left/>
      <right style="thin">
        <color indexed="64"/>
      </right>
      <top/>
      <bottom style="thin">
        <color indexed="64"/>
      </bottom>
      <diagonal/>
    </border>
    <border>
      <left/>
      <right/>
      <top style="thin">
        <color indexed="9"/>
      </top>
      <bottom/>
      <diagonal/>
    </border>
    <border>
      <left/>
      <right/>
      <top style="thin">
        <color indexed="9"/>
      </top>
      <bottom style="thin">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5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053AA"/>
      </left>
      <right style="thin">
        <color rgb="FF7053AA"/>
      </right>
      <top style="thin">
        <color rgb="FF7053AA"/>
      </top>
      <bottom style="medium">
        <color rgb="FF7053A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7053AA"/>
      </right>
      <top/>
      <bottom/>
      <diagonal/>
    </border>
    <border>
      <left/>
      <right/>
      <top style="thin">
        <color theme="4"/>
      </top>
      <bottom style="double">
        <color theme="4"/>
      </bottom>
      <diagonal/>
    </border>
    <border>
      <left/>
      <right style="medium">
        <color rgb="FF55585A"/>
      </right>
      <top/>
      <bottom/>
      <diagonal/>
    </border>
    <border>
      <left/>
      <right/>
      <top/>
      <bottom style="medium">
        <color rgb="FF55585A"/>
      </bottom>
      <diagonal/>
    </border>
    <border>
      <left/>
      <right style="medium">
        <color rgb="FF55585A"/>
      </right>
      <top/>
      <bottom style="medium">
        <color rgb="FF55585A"/>
      </bottom>
      <diagonal/>
    </border>
    <border>
      <left style="thin">
        <color indexed="54"/>
      </left>
      <right style="thin">
        <color indexed="54"/>
      </right>
      <top style="thin">
        <color indexed="54"/>
      </top>
      <bottom style="medium">
        <color indexed="5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9"/>
      </left>
      <right style="thin">
        <color indexed="64"/>
      </right>
      <top/>
      <bottom style="thin">
        <color indexed="9"/>
      </bottom>
      <diagonal/>
    </border>
    <border>
      <left/>
      <right style="thin">
        <color indexed="64"/>
      </right>
      <top style="thin">
        <color indexed="9"/>
      </top>
      <bottom/>
      <diagonal/>
    </border>
    <border>
      <left/>
      <right style="thin">
        <color indexed="64"/>
      </right>
      <top style="thin">
        <color indexed="9"/>
      </top>
      <bottom style="thin">
        <color indexed="9"/>
      </bottom>
      <diagonal/>
    </border>
    <border>
      <left style="thin">
        <color indexed="64"/>
      </left>
      <right/>
      <top/>
      <bottom style="thin">
        <color indexed="64"/>
      </bottom>
      <diagonal/>
    </border>
    <border>
      <left style="thin">
        <color indexed="64"/>
      </left>
      <right/>
      <top/>
      <bottom style="thin">
        <color indexed="54"/>
      </bottom>
      <diagonal/>
    </border>
    <border>
      <left style="thin">
        <color indexed="64"/>
      </left>
      <right style="thin">
        <color indexed="9"/>
      </right>
      <top/>
      <bottom style="thin">
        <color indexed="9"/>
      </bottom>
      <diagonal/>
    </border>
    <border>
      <left style="thin">
        <color indexed="64"/>
      </left>
      <right/>
      <top style="thin">
        <color indexed="9"/>
      </top>
      <bottom/>
      <diagonal/>
    </border>
    <border>
      <left style="thin">
        <color indexed="64"/>
      </left>
      <right/>
      <top/>
      <bottom style="thin">
        <color indexed="9"/>
      </bottom>
      <diagonal/>
    </border>
    <border>
      <left style="thin">
        <color indexed="64"/>
      </left>
      <right/>
      <top style="thin">
        <color indexed="9"/>
      </top>
      <bottom style="thin">
        <color indexed="9"/>
      </bottom>
      <diagonal/>
    </border>
    <border>
      <left style="thin">
        <color indexed="64"/>
      </left>
      <right/>
      <top style="thin">
        <color indexed="54"/>
      </top>
      <bottom/>
      <diagonal/>
    </border>
    <border>
      <left style="thin">
        <color theme="0"/>
      </left>
      <right style="thin">
        <color theme="0"/>
      </right>
      <top style="thin">
        <color indexed="64"/>
      </top>
      <bottom/>
      <diagonal/>
    </border>
    <border>
      <left style="thin">
        <color indexed="54"/>
      </left>
      <right/>
      <top style="thin">
        <color indexed="54"/>
      </top>
      <bottom/>
      <diagonal/>
    </border>
  </borders>
  <cellStyleXfs count="64443">
    <xf numFmtId="0" fontId="0" fillId="0" borderId="0"/>
    <xf numFmtId="0" fontId="25" fillId="2" borderId="0" applyNumberFormat="0" applyBorder="0" applyAlignment="0" applyProtection="0"/>
    <xf numFmtId="0" fontId="80" fillId="25" borderId="0" applyNumberFormat="0" applyBorder="0" applyAlignment="0" applyProtection="0"/>
    <xf numFmtId="0" fontId="81" fillId="25" borderId="0" applyNumberFormat="0" applyBorder="0" applyAlignment="0" applyProtection="0"/>
    <xf numFmtId="0" fontId="24"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2" borderId="0" applyNumberFormat="0" applyBorder="0" applyAlignment="0" applyProtection="0"/>
    <xf numFmtId="0" fontId="24"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8" fillId="2" borderId="0" applyNumberFormat="0" applyBorder="0" applyAlignment="0" applyProtection="0"/>
    <xf numFmtId="0" fontId="25" fillId="3" borderId="0" applyNumberFormat="0" applyBorder="0" applyAlignment="0" applyProtection="0"/>
    <xf numFmtId="0" fontId="80" fillId="26" borderId="0" applyNumberFormat="0" applyBorder="0" applyAlignment="0" applyProtection="0"/>
    <xf numFmtId="0" fontId="81" fillId="26"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5" fillId="3"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8" fillId="3" borderId="0" applyNumberFormat="0" applyBorder="0" applyAlignment="0" applyProtection="0"/>
    <xf numFmtId="0" fontId="25" fillId="4" borderId="0" applyNumberFormat="0" applyBorder="0" applyAlignment="0" applyProtection="0"/>
    <xf numFmtId="0" fontId="80" fillId="27" borderId="0" applyNumberFormat="0" applyBorder="0" applyAlignment="0" applyProtection="0"/>
    <xf numFmtId="0" fontId="81" fillId="27" borderId="0" applyNumberFormat="0" applyBorder="0" applyAlignment="0" applyProtection="0"/>
    <xf numFmtId="0" fontId="24"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25" fillId="4" borderId="0" applyNumberFormat="0" applyBorder="0" applyAlignment="0" applyProtection="0"/>
    <xf numFmtId="0" fontId="24"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8" fillId="4" borderId="0" applyNumberFormat="0" applyBorder="0" applyAlignment="0" applyProtection="0"/>
    <xf numFmtId="0" fontId="25" fillId="5" borderId="0" applyNumberFormat="0" applyBorder="0" applyAlignment="0" applyProtection="0"/>
    <xf numFmtId="0" fontId="80" fillId="28" borderId="0" applyNumberFormat="0" applyBorder="0" applyAlignment="0" applyProtection="0"/>
    <xf numFmtId="0" fontId="81" fillId="28" borderId="0" applyNumberFormat="0" applyBorder="0" applyAlignment="0" applyProtection="0"/>
    <xf numFmtId="0" fontId="24"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25" fillId="5" borderId="0" applyNumberFormat="0" applyBorder="0" applyAlignment="0" applyProtection="0"/>
    <xf numFmtId="0" fontId="24"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8" fillId="5" borderId="0" applyNumberFormat="0" applyBorder="0" applyAlignment="0" applyProtection="0"/>
    <xf numFmtId="0" fontId="80" fillId="28" borderId="0" applyNumberFormat="0" applyBorder="0" applyAlignment="0" applyProtection="0"/>
    <xf numFmtId="0" fontId="25" fillId="6" borderId="0" applyNumberFormat="0" applyBorder="0" applyAlignment="0" applyProtection="0"/>
    <xf numFmtId="0" fontId="80" fillId="29" borderId="0" applyNumberFormat="0" applyBorder="0" applyAlignment="0" applyProtection="0"/>
    <xf numFmtId="0" fontId="81" fillId="29" borderId="0" applyNumberFormat="0" applyBorder="0" applyAlignment="0" applyProtection="0"/>
    <xf numFmtId="0" fontId="24"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25" fillId="6" borderId="0" applyNumberFormat="0" applyBorder="0" applyAlignment="0" applyProtection="0"/>
    <xf numFmtId="0" fontId="24"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8" fillId="6" borderId="0" applyNumberFormat="0" applyBorder="0" applyAlignment="0" applyProtection="0"/>
    <xf numFmtId="0" fontId="25" fillId="7" borderId="0" applyNumberFormat="0" applyBorder="0" applyAlignment="0" applyProtection="0"/>
    <xf numFmtId="0" fontId="80" fillId="30" borderId="0" applyNumberFormat="0" applyBorder="0" applyAlignment="0" applyProtection="0"/>
    <xf numFmtId="0" fontId="81" fillId="30" borderId="0" applyNumberFormat="0" applyBorder="0" applyAlignment="0" applyProtection="0"/>
    <xf numFmtId="0" fontId="24"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25" fillId="7" borderId="0" applyNumberFormat="0" applyBorder="0" applyAlignment="0" applyProtection="0"/>
    <xf numFmtId="0" fontId="24"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8" fillId="7" borderId="0" applyNumberFormat="0" applyBorder="0" applyAlignment="0" applyProtection="0"/>
    <xf numFmtId="0" fontId="25" fillId="8" borderId="0" applyNumberFormat="0" applyBorder="0" applyAlignment="0" applyProtection="0"/>
    <xf numFmtId="0" fontId="80" fillId="31" borderId="0" applyNumberFormat="0" applyBorder="0" applyAlignment="0" applyProtection="0"/>
    <xf numFmtId="0" fontId="81" fillId="31" borderId="0" applyNumberFormat="0" applyBorder="0" applyAlignment="0" applyProtection="0"/>
    <xf numFmtId="0" fontId="24"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24"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8" fillId="8" borderId="0" applyNumberFormat="0" applyBorder="0" applyAlignment="0" applyProtection="0"/>
    <xf numFmtId="0" fontId="25" fillId="9" borderId="0" applyNumberFormat="0" applyBorder="0" applyAlignment="0" applyProtection="0"/>
    <xf numFmtId="0" fontId="80" fillId="32" borderId="0" applyNumberFormat="0" applyBorder="0" applyAlignment="0" applyProtection="0"/>
    <xf numFmtId="0" fontId="81" fillId="32" borderId="0" applyNumberFormat="0" applyBorder="0" applyAlignment="0" applyProtection="0"/>
    <xf numFmtId="0" fontId="24"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25" fillId="9" borderId="0" applyNumberFormat="0" applyBorder="0" applyAlignment="0" applyProtection="0"/>
    <xf numFmtId="0" fontId="24"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8" fillId="9" borderId="0" applyNumberFormat="0" applyBorder="0" applyAlignment="0" applyProtection="0"/>
    <xf numFmtId="0" fontId="25" fillId="10" borderId="0" applyNumberFormat="0" applyBorder="0" applyAlignment="0" applyProtection="0"/>
    <xf numFmtId="0" fontId="80" fillId="33" borderId="0" applyNumberFormat="0" applyBorder="0" applyAlignment="0" applyProtection="0"/>
    <xf numFmtId="0" fontId="81" fillId="33" borderId="0" applyNumberFormat="0" applyBorder="0" applyAlignment="0" applyProtection="0"/>
    <xf numFmtId="0" fontId="24"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8" fillId="10" borderId="0" applyNumberFormat="0" applyBorder="0" applyAlignment="0" applyProtection="0"/>
    <xf numFmtId="0" fontId="25" fillId="5" borderId="0" applyNumberFormat="0" applyBorder="0" applyAlignment="0" applyProtection="0"/>
    <xf numFmtId="0" fontId="80" fillId="34" borderId="0" applyNumberFormat="0" applyBorder="0" applyAlignment="0" applyProtection="0"/>
    <xf numFmtId="0" fontId="81" fillId="34" borderId="0" applyNumberFormat="0" applyBorder="0" applyAlignment="0" applyProtection="0"/>
    <xf numFmtId="0" fontId="24"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25" fillId="5" borderId="0" applyNumberFormat="0" applyBorder="0" applyAlignment="0" applyProtection="0"/>
    <xf numFmtId="0" fontId="24"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8" fillId="5" borderId="0" applyNumberFormat="0" applyBorder="0" applyAlignment="0" applyProtection="0"/>
    <xf numFmtId="0" fontId="25" fillId="8" borderId="0" applyNumberFormat="0" applyBorder="0" applyAlignment="0" applyProtection="0"/>
    <xf numFmtId="0" fontId="80" fillId="35" borderId="0" applyNumberFormat="0" applyBorder="0" applyAlignment="0" applyProtection="0"/>
    <xf numFmtId="0" fontId="81" fillId="35" borderId="0" applyNumberFormat="0" applyBorder="0" applyAlignment="0" applyProtection="0"/>
    <xf numFmtId="0" fontId="24"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24"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8" fillId="8" borderId="0" applyNumberFormat="0" applyBorder="0" applyAlignment="0" applyProtection="0"/>
    <xf numFmtId="0" fontId="25" fillId="11" borderId="0" applyNumberFormat="0" applyBorder="0" applyAlignment="0" applyProtection="0"/>
    <xf numFmtId="0" fontId="80" fillId="36" borderId="0" applyNumberFormat="0" applyBorder="0" applyAlignment="0" applyProtection="0"/>
    <xf numFmtId="0" fontId="81" fillId="36" borderId="0" applyNumberFormat="0" applyBorder="0" applyAlignment="0" applyProtection="0"/>
    <xf numFmtId="0" fontId="24"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8" fillId="11" borderId="0" applyNumberFormat="0" applyBorder="0" applyAlignment="0" applyProtection="0"/>
    <xf numFmtId="0" fontId="28" fillId="12" borderId="0" applyNumberFormat="0" applyBorder="0" applyAlignment="0" applyProtection="0"/>
    <xf numFmtId="0" fontId="82" fillId="37" borderId="0" applyNumberFormat="0" applyBorder="0" applyAlignment="0" applyProtection="0"/>
    <xf numFmtId="0" fontId="83" fillId="37" borderId="0" applyNumberFormat="0" applyBorder="0" applyAlignment="0" applyProtection="0"/>
    <xf numFmtId="0" fontId="28" fillId="12" borderId="0" applyNumberFormat="0" applyBorder="0" applyAlignment="0" applyProtection="0"/>
    <xf numFmtId="0" fontId="15" fillId="12" borderId="0" applyNumberFormat="0" applyBorder="0" applyAlignment="0" applyProtection="0"/>
    <xf numFmtId="0" fontId="28" fillId="9" borderId="0" applyNumberFormat="0" applyBorder="0" applyAlignment="0" applyProtection="0"/>
    <xf numFmtId="0" fontId="82" fillId="38" borderId="0" applyNumberFormat="0" applyBorder="0" applyAlignment="0" applyProtection="0"/>
    <xf numFmtId="0" fontId="83" fillId="38" borderId="0" applyNumberFormat="0" applyBorder="0" applyAlignment="0" applyProtection="0"/>
    <xf numFmtId="0" fontId="28" fillId="9" borderId="0" applyNumberFormat="0" applyBorder="0" applyAlignment="0" applyProtection="0"/>
    <xf numFmtId="0" fontId="15" fillId="9" borderId="0" applyNumberFormat="0" applyBorder="0" applyAlignment="0" applyProtection="0"/>
    <xf numFmtId="0" fontId="28" fillId="10" borderId="0" applyNumberFormat="0" applyBorder="0" applyAlignment="0" applyProtection="0"/>
    <xf numFmtId="0" fontId="82" fillId="39" borderId="0" applyNumberFormat="0" applyBorder="0" applyAlignment="0" applyProtection="0"/>
    <xf numFmtId="0" fontId="83" fillId="39" borderId="0" applyNumberFormat="0" applyBorder="0" applyAlignment="0" applyProtection="0"/>
    <xf numFmtId="0" fontId="28" fillId="10" borderId="0" applyNumberFormat="0" applyBorder="0" applyAlignment="0" applyProtection="0"/>
    <xf numFmtId="0" fontId="15" fillId="10" borderId="0" applyNumberFormat="0" applyBorder="0" applyAlignment="0" applyProtection="0"/>
    <xf numFmtId="0" fontId="28" fillId="13" borderId="0" applyNumberFormat="0" applyBorder="0" applyAlignment="0" applyProtection="0"/>
    <xf numFmtId="0" fontId="82" fillId="40" borderId="0" applyNumberFormat="0" applyBorder="0" applyAlignment="0" applyProtection="0"/>
    <xf numFmtId="0" fontId="83" fillId="40" borderId="0" applyNumberFormat="0" applyBorder="0" applyAlignment="0" applyProtection="0"/>
    <xf numFmtId="0" fontId="28" fillId="13" borderId="0" applyNumberFormat="0" applyBorder="0" applyAlignment="0" applyProtection="0"/>
    <xf numFmtId="0" fontId="15" fillId="13" borderId="0" applyNumberFormat="0" applyBorder="0" applyAlignment="0" applyProtection="0"/>
    <xf numFmtId="0" fontId="28" fillId="14" borderId="0" applyNumberFormat="0" applyBorder="0" applyAlignment="0" applyProtection="0"/>
    <xf numFmtId="0" fontId="82" fillId="41" borderId="0" applyNumberFormat="0" applyBorder="0" applyAlignment="0" applyProtection="0"/>
    <xf numFmtId="0" fontId="83" fillId="41" borderId="0" applyNumberFormat="0" applyBorder="0" applyAlignment="0" applyProtection="0"/>
    <xf numFmtId="0" fontId="28" fillId="14" borderId="0" applyNumberFormat="0" applyBorder="0" applyAlignment="0" applyProtection="0"/>
    <xf numFmtId="0" fontId="15" fillId="14" borderId="0" applyNumberFormat="0" applyBorder="0" applyAlignment="0" applyProtection="0"/>
    <xf numFmtId="0" fontId="28" fillId="15" borderId="0" applyNumberFormat="0" applyBorder="0" applyAlignment="0" applyProtection="0"/>
    <xf numFmtId="0" fontId="82" fillId="42" borderId="0" applyNumberFormat="0" applyBorder="0" applyAlignment="0" applyProtection="0"/>
    <xf numFmtId="0" fontId="83" fillId="42" borderId="0" applyNumberFormat="0" applyBorder="0" applyAlignment="0" applyProtection="0"/>
    <xf numFmtId="0" fontId="28" fillId="15" borderId="0" applyNumberFormat="0" applyBorder="0" applyAlignment="0" applyProtection="0"/>
    <xf numFmtId="0" fontId="15" fillId="15" borderId="0" applyNumberFormat="0" applyBorder="0" applyAlignment="0" applyProtection="0"/>
    <xf numFmtId="0" fontId="28" fillId="16" borderId="0" applyNumberFormat="0" applyBorder="0" applyAlignment="0" applyProtection="0"/>
    <xf numFmtId="0" fontId="82" fillId="43" borderId="0" applyNumberFormat="0" applyBorder="0" applyAlignment="0" applyProtection="0"/>
    <xf numFmtId="0" fontId="83" fillId="43" borderId="0" applyNumberFormat="0" applyBorder="0" applyAlignment="0" applyProtection="0"/>
    <xf numFmtId="0" fontId="28" fillId="16" borderId="0" applyNumberFormat="0" applyBorder="0" applyAlignment="0" applyProtection="0"/>
    <xf numFmtId="0" fontId="15" fillId="16" borderId="0" applyNumberFormat="0" applyBorder="0" applyAlignment="0" applyProtection="0"/>
    <xf numFmtId="0" fontId="28" fillId="17" borderId="0" applyNumberFormat="0" applyBorder="0" applyAlignment="0" applyProtection="0"/>
    <xf numFmtId="0" fontId="82" fillId="44" borderId="0" applyNumberFormat="0" applyBorder="0" applyAlignment="0" applyProtection="0"/>
    <xf numFmtId="0" fontId="83" fillId="44" borderId="0" applyNumberFormat="0" applyBorder="0" applyAlignment="0" applyProtection="0"/>
    <xf numFmtId="0" fontId="28" fillId="17" borderId="0" applyNumberFormat="0" applyBorder="0" applyAlignment="0" applyProtection="0"/>
    <xf numFmtId="0" fontId="15" fillId="17" borderId="0" applyNumberFormat="0" applyBorder="0" applyAlignment="0" applyProtection="0"/>
    <xf numFmtId="0" fontId="28" fillId="18" borderId="0" applyNumberFormat="0" applyBorder="0" applyAlignment="0" applyProtection="0"/>
    <xf numFmtId="0" fontId="82" fillId="45" borderId="0" applyNumberFormat="0" applyBorder="0" applyAlignment="0" applyProtection="0"/>
    <xf numFmtId="0" fontId="83" fillId="45" borderId="0" applyNumberFormat="0" applyBorder="0" applyAlignment="0" applyProtection="0"/>
    <xf numFmtId="0" fontId="28" fillId="18" borderId="0" applyNumberFormat="0" applyBorder="0" applyAlignment="0" applyProtection="0"/>
    <xf numFmtId="0" fontId="15" fillId="18" borderId="0" applyNumberFormat="0" applyBorder="0" applyAlignment="0" applyProtection="0"/>
    <xf numFmtId="0" fontId="28" fillId="13" borderId="0" applyNumberFormat="0" applyBorder="0" applyAlignment="0" applyProtection="0"/>
    <xf numFmtId="0" fontId="82" fillId="46" borderId="0" applyNumberFormat="0" applyBorder="0" applyAlignment="0" applyProtection="0"/>
    <xf numFmtId="0" fontId="83" fillId="46" borderId="0" applyNumberFormat="0" applyBorder="0" applyAlignment="0" applyProtection="0"/>
    <xf numFmtId="0" fontId="28" fillId="13" borderId="0" applyNumberFormat="0" applyBorder="0" applyAlignment="0" applyProtection="0"/>
    <xf numFmtId="0" fontId="15" fillId="13" borderId="0" applyNumberFormat="0" applyBorder="0" applyAlignment="0" applyProtection="0"/>
    <xf numFmtId="0" fontId="82" fillId="46" borderId="0" applyNumberFormat="0" applyBorder="0" applyAlignment="0" applyProtection="0"/>
    <xf numFmtId="0" fontId="28" fillId="14" borderId="0" applyNumberFormat="0" applyBorder="0" applyAlignment="0" applyProtection="0"/>
    <xf numFmtId="0" fontId="82" fillId="47" borderId="0" applyNumberFormat="0" applyBorder="0" applyAlignment="0" applyProtection="0"/>
    <xf numFmtId="0" fontId="83" fillId="47" borderId="0" applyNumberFormat="0" applyBorder="0" applyAlignment="0" applyProtection="0"/>
    <xf numFmtId="0" fontId="28" fillId="14" borderId="0" applyNumberFormat="0" applyBorder="0" applyAlignment="0" applyProtection="0"/>
    <xf numFmtId="0" fontId="15" fillId="14" borderId="0" applyNumberFormat="0" applyBorder="0" applyAlignment="0" applyProtection="0"/>
    <xf numFmtId="0" fontId="28" fillId="19" borderId="0" applyNumberFormat="0" applyBorder="0" applyAlignment="0" applyProtection="0"/>
    <xf numFmtId="0" fontId="82" fillId="48" borderId="0" applyNumberFormat="0" applyBorder="0" applyAlignment="0" applyProtection="0"/>
    <xf numFmtId="0" fontId="83" fillId="48" borderId="0" applyNumberFormat="0" applyBorder="0" applyAlignment="0" applyProtection="0"/>
    <xf numFmtId="0" fontId="28" fillId="19" borderId="0" applyNumberFormat="0" applyBorder="0" applyAlignment="0" applyProtection="0"/>
    <xf numFmtId="0" fontId="15" fillId="19" borderId="0" applyNumberFormat="0" applyBorder="0" applyAlignment="0" applyProtection="0"/>
    <xf numFmtId="0" fontId="29" fillId="3" borderId="0" applyNumberFormat="0" applyBorder="0" applyAlignment="0" applyProtection="0"/>
    <xf numFmtId="0" fontId="84" fillId="49" borderId="0" applyNumberFormat="0" applyBorder="0" applyAlignment="0" applyProtection="0"/>
    <xf numFmtId="0" fontId="85" fillId="49" borderId="0" applyNumberFormat="0" applyBorder="0" applyAlignment="0" applyProtection="0"/>
    <xf numFmtId="0" fontId="29" fillId="3" borderId="0" applyNumberFormat="0" applyBorder="0" applyAlignment="0" applyProtection="0"/>
    <xf numFmtId="0" fontId="43"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86" fillId="50" borderId="25" applyNumberFormat="0" applyAlignment="0" applyProtection="0"/>
    <xf numFmtId="0" fontId="87" fillId="50" borderId="25"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31" fillId="21" borderId="2" applyNumberFormat="0" applyAlignment="0" applyProtection="0"/>
    <xf numFmtId="0" fontId="88" fillId="51" borderId="26" applyNumberFormat="0" applyAlignment="0" applyProtection="0"/>
    <xf numFmtId="0" fontId="89" fillId="51" borderId="26" applyNumberFormat="0" applyAlignment="0" applyProtection="0"/>
    <xf numFmtId="0" fontId="31" fillId="21" borderId="2" applyNumberFormat="0" applyAlignment="0" applyProtection="0"/>
    <xf numFmtId="0" fontId="13" fillId="21" borderId="2" applyNumberFormat="0" applyAlignment="0" applyProtection="0"/>
    <xf numFmtId="43" fontId="7" fillId="0" borderId="0" applyFont="0" applyFill="0" applyBorder="0" applyAlignment="0" applyProtection="0"/>
    <xf numFmtId="43" fontId="42"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59"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59"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44" fontId="24"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7" fillId="0" borderId="0" applyFont="0" applyFill="0" applyBorder="0" applyAlignment="0" applyProtection="0"/>
    <xf numFmtId="44" fontId="11"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59"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58" fillId="0" borderId="0" applyFont="0" applyFill="0" applyBorder="0" applyAlignment="0" applyProtection="0"/>
    <xf numFmtId="44" fontId="2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0" fillId="0" borderId="0" applyFont="0" applyFill="0" applyBorder="0" applyAlignment="0" applyProtection="0"/>
    <xf numFmtId="44" fontId="42" fillId="0" borderId="0" applyFont="0" applyFill="0" applyBorder="0" applyAlignment="0" applyProtection="0"/>
    <xf numFmtId="44" fontId="7"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5" fontId="7" fillId="0" borderId="0" applyFont="0" applyFill="0" applyBorder="0" applyAlignment="0" applyProtection="0"/>
    <xf numFmtId="0" fontId="90" fillId="0" borderId="27">
      <alignment horizontal="left"/>
    </xf>
    <xf numFmtId="0" fontId="3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32" fillId="0" borderId="0" applyNumberFormat="0" applyFill="0" applyBorder="0" applyAlignment="0" applyProtection="0"/>
    <xf numFmtId="0" fontId="45" fillId="0" borderId="0" applyNumberFormat="0" applyFill="0" applyBorder="0" applyAlignment="0" applyProtection="0"/>
    <xf numFmtId="0" fontId="93" fillId="0" borderId="0" applyNumberFormat="0" applyFill="0" applyBorder="0" applyAlignment="0" applyProtection="0"/>
    <xf numFmtId="0" fontId="33" fillId="4" borderId="0" applyNumberFormat="0" applyBorder="0" applyAlignment="0" applyProtection="0"/>
    <xf numFmtId="0" fontId="94" fillId="52" borderId="0" applyNumberFormat="0" applyBorder="0" applyAlignment="0" applyProtection="0"/>
    <xf numFmtId="0" fontId="95" fillId="52" borderId="0" applyNumberFormat="0" applyBorder="0" applyAlignment="0" applyProtection="0"/>
    <xf numFmtId="0" fontId="33" fillId="4" borderId="0" applyNumberFormat="0" applyBorder="0" applyAlignment="0" applyProtection="0"/>
    <xf numFmtId="0" fontId="46" fillId="4" borderId="0" applyNumberFormat="0" applyBorder="0" applyAlignment="0" applyProtection="0"/>
    <xf numFmtId="0" fontId="34" fillId="0" borderId="3" applyNumberFormat="0" applyFill="0" applyAlignment="0" applyProtection="0"/>
    <xf numFmtId="0" fontId="97" fillId="0" borderId="28" applyNumberFormat="0" applyFill="0" applyAlignment="0" applyProtection="0"/>
    <xf numFmtId="0" fontId="96" fillId="0" borderId="28" applyNumberFormat="0" applyFill="0" applyAlignment="0" applyProtection="0"/>
    <xf numFmtId="0" fontId="34" fillId="0" borderId="3" applyNumberFormat="0" applyFill="0" applyAlignment="0" applyProtection="0"/>
    <xf numFmtId="0" fontId="47" fillId="0" borderId="3" applyNumberFormat="0" applyFill="0" applyAlignment="0" applyProtection="0"/>
    <xf numFmtId="0" fontId="35" fillId="0" borderId="4" applyNumberFormat="0" applyFill="0" applyAlignment="0" applyProtection="0"/>
    <xf numFmtId="0" fontId="99" fillId="0" borderId="29" applyNumberFormat="0" applyFill="0" applyAlignment="0" applyProtection="0"/>
    <xf numFmtId="0" fontId="98" fillId="0" borderId="29" applyNumberFormat="0" applyFill="0" applyAlignment="0" applyProtection="0"/>
    <xf numFmtId="0" fontId="35" fillId="0" borderId="4" applyNumberFormat="0" applyFill="0" applyAlignment="0" applyProtection="0"/>
    <xf numFmtId="0" fontId="48" fillId="0" borderId="4" applyNumberFormat="0" applyFill="0" applyAlignment="0" applyProtection="0"/>
    <xf numFmtId="0" fontId="36" fillId="0" borderId="5" applyNumberFormat="0" applyFill="0" applyAlignment="0" applyProtection="0"/>
    <xf numFmtId="0" fontId="101" fillId="0" borderId="30" applyNumberFormat="0" applyFill="0" applyAlignment="0" applyProtection="0"/>
    <xf numFmtId="0" fontId="100" fillId="0" borderId="30" applyNumberFormat="0" applyFill="0" applyAlignment="0" applyProtection="0"/>
    <xf numFmtId="0" fontId="36" fillId="0" borderId="5" applyNumberFormat="0" applyFill="0" applyAlignment="0" applyProtection="0"/>
    <xf numFmtId="0" fontId="49" fillId="0" borderId="5" applyNumberFormat="0" applyFill="0" applyAlignment="0" applyProtection="0"/>
    <xf numFmtId="0" fontId="36"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36" fillId="0" borderId="0" applyNumberFormat="0" applyFill="0" applyBorder="0" applyAlignment="0" applyProtection="0"/>
    <xf numFmtId="0" fontId="49" fillId="0" borderId="0" applyNumberFormat="0" applyFill="0" applyBorder="0" applyAlignment="0" applyProtection="0"/>
    <xf numFmtId="0" fontId="102" fillId="0" borderId="0" applyNumberFormat="0" applyFill="0" applyBorder="0" applyAlignment="0" applyProtection="0">
      <alignment vertical="top"/>
      <protection locked="0"/>
    </xf>
    <xf numFmtId="0" fontId="103" fillId="0" borderId="0" applyNumberFormat="0" applyFill="0" applyBorder="0" applyAlignment="0" applyProtection="0"/>
    <xf numFmtId="0" fontId="17"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105" fillId="53" borderId="25" applyNumberFormat="0" applyAlignment="0" applyProtection="0"/>
    <xf numFmtId="0" fontId="106" fillId="53" borderId="25"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38" fillId="0" borderId="6" applyNumberFormat="0" applyFill="0" applyAlignment="0" applyProtection="0"/>
    <xf numFmtId="0" fontId="107" fillId="0" borderId="31" applyNumberFormat="0" applyFill="0" applyAlignment="0" applyProtection="0"/>
    <xf numFmtId="0" fontId="108" fillId="0" borderId="31" applyNumberFormat="0" applyFill="0" applyAlignment="0" applyProtection="0"/>
    <xf numFmtId="0" fontId="38" fillId="0" borderId="6" applyNumberFormat="0" applyFill="0" applyAlignment="0" applyProtection="0"/>
    <xf numFmtId="0" fontId="51" fillId="0" borderId="6" applyNumberFormat="0" applyFill="0" applyAlignment="0" applyProtection="0"/>
    <xf numFmtId="0" fontId="39" fillId="22" borderId="0" applyNumberFormat="0" applyBorder="0" applyAlignment="0" applyProtection="0"/>
    <xf numFmtId="0" fontId="109" fillId="54" borderId="0" applyNumberFormat="0" applyBorder="0" applyAlignment="0" applyProtection="0"/>
    <xf numFmtId="0" fontId="110" fillId="54" borderId="0" applyNumberFormat="0" applyBorder="0" applyAlignment="0" applyProtection="0"/>
    <xf numFmtId="0" fontId="39" fillId="22" borderId="0" applyNumberFormat="0" applyBorder="0" applyAlignment="0" applyProtection="0"/>
    <xf numFmtId="0" fontId="52" fillId="22" borderId="0" applyNumberFormat="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25" fillId="0" borderId="0"/>
    <xf numFmtId="0" fontId="24" fillId="0" borderId="0"/>
    <xf numFmtId="0" fontId="6" fillId="0" borderId="0"/>
    <xf numFmtId="0" fontId="6" fillId="0" borderId="0"/>
    <xf numFmtId="0" fontId="80" fillId="0" borderId="0"/>
    <xf numFmtId="0" fontId="80" fillId="0" borderId="0"/>
    <xf numFmtId="0" fontId="80" fillId="0" borderId="0"/>
    <xf numFmtId="0" fontId="80" fillId="0" borderId="0"/>
    <xf numFmtId="0" fontId="25" fillId="0" borderId="0"/>
    <xf numFmtId="0" fontId="55" fillId="0" borderId="0"/>
    <xf numFmtId="0" fontId="55" fillId="0" borderId="0"/>
    <xf numFmtId="0" fontId="24" fillId="0" borderId="0"/>
    <xf numFmtId="0" fontId="6" fillId="0" borderId="0"/>
    <xf numFmtId="0" fontId="6" fillId="0" borderId="0"/>
    <xf numFmtId="0" fontId="111" fillId="0" borderId="0"/>
    <xf numFmtId="0" fontId="42" fillId="0" borderId="0"/>
    <xf numFmtId="0" fontId="55" fillId="0" borderId="0"/>
    <xf numFmtId="0" fontId="7" fillId="0" borderId="0"/>
    <xf numFmtId="0" fontId="81" fillId="0" borderId="0"/>
    <xf numFmtId="0" fontId="81" fillId="0" borderId="0"/>
    <xf numFmtId="0" fontId="80" fillId="0" borderId="0"/>
    <xf numFmtId="0" fontId="80" fillId="0" borderId="0"/>
    <xf numFmtId="0" fontId="80" fillId="0" borderId="0"/>
    <xf numFmtId="0" fontId="80" fillId="0" borderId="0"/>
    <xf numFmtId="0" fontId="81" fillId="0" borderId="0"/>
    <xf numFmtId="0" fontId="81" fillId="0" borderId="0"/>
    <xf numFmtId="0" fontId="7" fillId="0" borderId="0"/>
    <xf numFmtId="0" fontId="55" fillId="0" borderId="0"/>
    <xf numFmtId="0" fontId="80" fillId="0" borderId="0"/>
    <xf numFmtId="0" fontId="79" fillId="0" borderId="0"/>
    <xf numFmtId="0" fontId="10" fillId="0" borderId="0"/>
    <xf numFmtId="0" fontId="80" fillId="0" borderId="0"/>
    <xf numFmtId="0" fontId="7" fillId="0" borderId="0"/>
    <xf numFmtId="0" fontId="7" fillId="0" borderId="0"/>
    <xf numFmtId="0" fontId="112" fillId="0" borderId="0"/>
    <xf numFmtId="0" fontId="80" fillId="0" borderId="0"/>
    <xf numFmtId="0" fontId="7" fillId="0" borderId="0"/>
    <xf numFmtId="0" fontId="80" fillId="0" borderId="0"/>
    <xf numFmtId="0" fontId="80" fillId="0" borderId="0"/>
    <xf numFmtId="0" fontId="26" fillId="0" borderId="0"/>
    <xf numFmtId="0" fontId="80"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1" fillId="0" borderId="0"/>
    <xf numFmtId="0" fontId="7" fillId="0" borderId="0"/>
    <xf numFmtId="0" fontId="80" fillId="0" borderId="0"/>
    <xf numFmtId="0" fontId="112" fillId="0" borderId="0"/>
    <xf numFmtId="0" fontId="80" fillId="0" borderId="0"/>
    <xf numFmtId="0" fontId="8" fillId="0" borderId="0"/>
    <xf numFmtId="0" fontId="55" fillId="0" borderId="0"/>
    <xf numFmtId="0" fontId="7" fillId="0" borderId="0"/>
    <xf numFmtId="0" fontId="80" fillId="0" borderId="0"/>
    <xf numFmtId="0" fontId="8" fillId="0" borderId="0"/>
    <xf numFmtId="0" fontId="79" fillId="0" borderId="0"/>
    <xf numFmtId="0" fontId="25" fillId="0" borderId="0"/>
    <xf numFmtId="0" fontId="24" fillId="0" borderId="0"/>
    <xf numFmtId="0" fontId="6" fillId="0" borderId="0"/>
    <xf numFmtId="0" fontId="6"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 fillId="0" borderId="0"/>
    <xf numFmtId="0" fontId="8" fillId="0" borderId="0"/>
    <xf numFmtId="0" fontId="25" fillId="0" borderId="0"/>
    <xf numFmtId="0" fontId="7" fillId="0" borderId="0"/>
    <xf numFmtId="0" fontId="7" fillId="0" borderId="0"/>
    <xf numFmtId="0" fontId="7" fillId="0" borderId="0"/>
    <xf numFmtId="0" fontId="7" fillId="0" borderId="0"/>
    <xf numFmtId="0" fontId="25" fillId="0" borderId="0"/>
    <xf numFmtId="0" fontId="8" fillId="0" borderId="0"/>
    <xf numFmtId="0" fontId="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4" fillId="0" borderId="0"/>
    <xf numFmtId="0" fontId="8" fillId="0" borderId="0"/>
    <xf numFmtId="0" fontId="6" fillId="0" borderId="0"/>
    <xf numFmtId="0" fontId="80" fillId="0" borderId="0"/>
    <xf numFmtId="0" fontId="113" fillId="0" borderId="0"/>
    <xf numFmtId="0" fontId="6" fillId="0" borderId="0"/>
    <xf numFmtId="0" fontId="7" fillId="0" borderId="0"/>
    <xf numFmtId="0" fontId="7" fillId="0" borderId="0"/>
    <xf numFmtId="0" fontId="24" fillId="0" borderId="0"/>
    <xf numFmtId="0" fontId="6"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 fillId="0" borderId="0"/>
    <xf numFmtId="0" fontId="80" fillId="0" borderId="0"/>
    <xf numFmtId="0" fontId="80" fillId="0" borderId="0"/>
    <xf numFmtId="0" fontId="80" fillId="0" borderId="0"/>
    <xf numFmtId="0" fontId="24" fillId="0" borderId="0"/>
    <xf numFmtId="0" fontId="80" fillId="0" borderId="0"/>
    <xf numFmtId="0" fontId="80" fillId="0" borderId="0"/>
    <xf numFmtId="0" fontId="25" fillId="0" borderId="0"/>
    <xf numFmtId="0" fontId="24" fillId="0" borderId="0"/>
    <xf numFmtId="0" fontId="6" fillId="0" borderId="0"/>
    <xf numFmtId="0" fontId="6" fillId="0" borderId="0"/>
    <xf numFmtId="0" fontId="80" fillId="0" borderId="0"/>
    <xf numFmtId="0" fontId="7"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 fillId="0" borderId="0"/>
    <xf numFmtId="0" fontId="8" fillId="0" borderId="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55" borderId="32" applyNumberFormat="0" applyFont="0" applyAlignment="0" applyProtection="0"/>
    <xf numFmtId="0" fontId="60" fillId="55" borderId="32" applyNumberFormat="0" applyFont="0" applyAlignment="0" applyProtection="0"/>
    <xf numFmtId="0" fontId="6" fillId="55" borderId="32"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5"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114" fillId="50" borderId="33" applyNumberFormat="0" applyAlignment="0" applyProtection="0"/>
    <xf numFmtId="0" fontId="115" fillId="50" borderId="33"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53" fillId="20" borderId="8" applyNumberFormat="0" applyAlignment="0" applyProtection="0"/>
    <xf numFmtId="0" fontId="53" fillId="20" borderId="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59" fillId="0" borderId="0" applyFont="0" applyFill="0" applyBorder="0" applyAlignment="0" applyProtection="0"/>
    <xf numFmtId="9" fontId="11"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59" fillId="0" borderId="0" applyFont="0" applyFill="0" applyBorder="0" applyAlignment="0" applyProtection="0"/>
    <xf numFmtId="9" fontId="6" fillId="0" borderId="0" applyFont="0" applyFill="0" applyBorder="0" applyAlignment="0" applyProtection="0"/>
    <xf numFmtId="41" fontId="8" fillId="0" borderId="34">
      <alignment horizontal="left"/>
    </xf>
    <xf numFmtId="41" fontId="8" fillId="0" borderId="34">
      <alignment horizontal="left"/>
    </xf>
    <xf numFmtId="0" fontId="18" fillId="0" borderId="0" applyNumberFormat="0" applyFill="0" applyBorder="0" applyAlignment="0" applyProtection="0"/>
    <xf numFmtId="0" fontId="116" fillId="0" borderId="0" applyNumberFormat="0" applyFill="0" applyBorder="0" applyAlignment="0" applyProtection="0"/>
    <xf numFmtId="0" fontId="18" fillId="0" borderId="0" applyNumberFormat="0" applyFill="0" applyBorder="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117" fillId="0" borderId="35" applyNumberFormat="0" applyFill="0" applyAlignment="0" applyProtection="0"/>
    <xf numFmtId="0" fontId="118" fillId="0" borderId="35"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41"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41" fillId="0" borderId="0" applyNumberFormat="0" applyFill="0" applyBorder="0" applyAlignment="0" applyProtection="0"/>
    <xf numFmtId="0" fontId="54" fillId="0" borderId="0" applyNumberFormat="0" applyFill="0" applyBorder="0" applyAlignment="0" applyProtection="0"/>
    <xf numFmtId="0" fontId="7" fillId="0" borderId="0"/>
    <xf numFmtId="0" fontId="4" fillId="0" borderId="0"/>
    <xf numFmtId="9" fontId="7" fillId="0" borderId="0" applyFont="0" applyFill="0" applyBorder="0" applyAlignment="0" applyProtection="0"/>
    <xf numFmtId="0" fontId="7" fillId="0" borderId="0"/>
    <xf numFmtId="0" fontId="6" fillId="2" borderId="0" applyNumberFormat="0" applyBorder="0" applyAlignment="0" applyProtection="0"/>
    <xf numFmtId="0" fontId="6" fillId="2"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0" fontId="8"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0" fontId="8"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0" fontId="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0" fontId="8" fillId="5" borderId="0" applyNumberFormat="0" applyBorder="0" applyAlignment="0" applyProtection="0"/>
    <xf numFmtId="170" fontId="4" fillId="28" borderId="0" applyNumberFormat="0" applyBorder="0" applyAlignment="0" applyProtection="0"/>
    <xf numFmtId="170" fontId="4" fillId="28" borderId="0" applyNumberFormat="0" applyBorder="0" applyAlignment="0" applyProtection="0"/>
    <xf numFmtId="0" fontId="4" fillId="2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0" fontId="8"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0" fontId="8"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0" fontId="8"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0" fontId="8"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0" fontId="8"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0" fontId="8"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0" fontId="8"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170" fontId="8"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170" fontId="28" fillId="12" borderId="0" applyNumberFormat="0" applyBorder="0" applyAlignment="0" applyProtection="0"/>
    <xf numFmtId="170" fontId="28" fillId="12" borderId="0" applyNumberFormat="0" applyBorder="0" applyAlignment="0" applyProtection="0"/>
    <xf numFmtId="170" fontId="15"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170" fontId="28" fillId="9" borderId="0" applyNumberFormat="0" applyBorder="0" applyAlignment="0" applyProtection="0"/>
    <xf numFmtId="170" fontId="28" fillId="9" borderId="0" applyNumberFormat="0" applyBorder="0" applyAlignment="0" applyProtection="0"/>
    <xf numFmtId="170" fontId="15"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170" fontId="28" fillId="10" borderId="0" applyNumberFormat="0" applyBorder="0" applyAlignment="0" applyProtection="0"/>
    <xf numFmtId="170" fontId="28" fillId="10" borderId="0" applyNumberFormat="0" applyBorder="0" applyAlignment="0" applyProtection="0"/>
    <xf numFmtId="170" fontId="15"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170" fontId="28" fillId="13" borderId="0" applyNumberFormat="0" applyBorder="0" applyAlignment="0" applyProtection="0"/>
    <xf numFmtId="170" fontId="28" fillId="13" borderId="0" applyNumberFormat="0" applyBorder="0" applyAlignment="0" applyProtection="0"/>
    <xf numFmtId="170" fontId="15"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170" fontId="28" fillId="14" borderId="0" applyNumberFormat="0" applyBorder="0" applyAlignment="0" applyProtection="0"/>
    <xf numFmtId="170" fontId="28" fillId="14" borderId="0" applyNumberFormat="0" applyBorder="0" applyAlignment="0" applyProtection="0"/>
    <xf numFmtId="170" fontId="15"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170" fontId="28" fillId="15" borderId="0" applyNumberFormat="0" applyBorder="0" applyAlignment="0" applyProtection="0"/>
    <xf numFmtId="170" fontId="28" fillId="15" borderId="0" applyNumberFormat="0" applyBorder="0" applyAlignment="0" applyProtection="0"/>
    <xf numFmtId="170" fontId="15"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170" fontId="28" fillId="16" borderId="0" applyNumberFormat="0" applyBorder="0" applyAlignment="0" applyProtection="0"/>
    <xf numFmtId="170" fontId="28" fillId="16" borderId="0" applyNumberFormat="0" applyBorder="0" applyAlignment="0" applyProtection="0"/>
    <xf numFmtId="170" fontId="15"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170" fontId="28" fillId="17" borderId="0" applyNumberFormat="0" applyBorder="0" applyAlignment="0" applyProtection="0"/>
    <xf numFmtId="170" fontId="28" fillId="17" borderId="0" applyNumberFormat="0" applyBorder="0" applyAlignment="0" applyProtection="0"/>
    <xf numFmtId="170" fontId="15"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170" fontId="28" fillId="18" borderId="0" applyNumberFormat="0" applyBorder="0" applyAlignment="0" applyProtection="0"/>
    <xf numFmtId="170" fontId="28" fillId="18" borderId="0" applyNumberFormat="0" applyBorder="0" applyAlignment="0" applyProtection="0"/>
    <xf numFmtId="170" fontId="15"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170" fontId="28" fillId="13" borderId="0" applyNumberFormat="0" applyBorder="0" applyAlignment="0" applyProtection="0"/>
    <xf numFmtId="170" fontId="28" fillId="13" borderId="0" applyNumberFormat="0" applyBorder="0" applyAlignment="0" applyProtection="0"/>
    <xf numFmtId="170" fontId="15" fillId="13" borderId="0" applyNumberFormat="0" applyBorder="0" applyAlignment="0" applyProtection="0"/>
    <xf numFmtId="170" fontId="82" fillId="46" borderId="0" applyNumberFormat="0" applyBorder="0" applyAlignment="0" applyProtection="0"/>
    <xf numFmtId="0" fontId="82" fillId="46"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170" fontId="28" fillId="14" borderId="0" applyNumberFormat="0" applyBorder="0" applyAlignment="0" applyProtection="0"/>
    <xf numFmtId="170" fontId="28" fillId="14" borderId="0" applyNumberFormat="0" applyBorder="0" applyAlignment="0" applyProtection="0"/>
    <xf numFmtId="170" fontId="15"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170" fontId="28" fillId="19" borderId="0" applyNumberFormat="0" applyBorder="0" applyAlignment="0" applyProtection="0"/>
    <xf numFmtId="170" fontId="28" fillId="19" borderId="0" applyNumberFormat="0" applyBorder="0" applyAlignment="0" applyProtection="0"/>
    <xf numFmtId="170" fontId="15"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170" fontId="29" fillId="3" borderId="0" applyNumberFormat="0" applyBorder="0" applyAlignment="0" applyProtection="0"/>
    <xf numFmtId="170" fontId="29" fillId="3" borderId="0" applyNumberFormat="0" applyBorder="0" applyAlignment="0" applyProtection="0"/>
    <xf numFmtId="170" fontId="43"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86" fillId="50" borderId="25" applyNumberFormat="0" applyAlignment="0" applyProtection="0"/>
    <xf numFmtId="0" fontId="86" fillId="50" borderId="25"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170" fontId="44" fillId="20" borderId="1" applyNumberFormat="0" applyAlignment="0" applyProtection="0"/>
    <xf numFmtId="170" fontId="44" fillId="20" borderId="1" applyNumberFormat="0" applyAlignment="0" applyProtection="0"/>
    <xf numFmtId="170" fontId="44"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88" fillId="51" borderId="26" applyNumberFormat="0" applyAlignment="0" applyProtection="0"/>
    <xf numFmtId="0" fontId="88" fillId="51" borderId="26" applyNumberFormat="0" applyAlignment="0" applyProtection="0"/>
    <xf numFmtId="170" fontId="31" fillId="21" borderId="2" applyNumberFormat="0" applyAlignment="0" applyProtection="0"/>
    <xf numFmtId="170" fontId="31" fillId="21" borderId="2" applyNumberFormat="0" applyAlignment="0" applyProtection="0"/>
    <xf numFmtId="170" fontId="13" fillId="21" borderId="2" applyNumberFormat="0" applyAlignment="0" applyProtection="0"/>
    <xf numFmtId="0" fontId="31" fillId="21" borderId="2" applyNumberFormat="0" applyAlignment="0" applyProtection="0"/>
    <xf numFmtId="0" fontId="31" fillId="21" borderId="2" applyNumberFormat="0" applyAlignment="0" applyProtection="0"/>
    <xf numFmtId="0" fontId="31" fillId="21" borderId="2" applyNumberFormat="0" applyAlignment="0" applyProtection="0"/>
    <xf numFmtId="0" fontId="31" fillId="21" borderId="2" applyNumberFormat="0" applyAlignment="0" applyProtection="0"/>
    <xf numFmtId="0" fontId="31" fillId="21" borderId="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1" fillId="0" borderId="0" applyFont="0" applyFill="0" applyBorder="0" applyAlignment="0" applyProtection="0"/>
    <xf numFmtId="43" fontId="4" fillId="0" borderId="0" applyFont="0" applyFill="0" applyBorder="0" applyAlignment="0" applyProtection="0"/>
    <xf numFmtId="43" fontId="8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1" fillId="0" borderId="0" applyFont="0" applyFill="0" applyBorder="0" applyAlignment="0" applyProtection="0"/>
    <xf numFmtId="44" fontId="8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0" fontId="90" fillId="0" borderId="27">
      <alignment horizontal="left"/>
    </xf>
    <xf numFmtId="0" fontId="125" fillId="0" borderId="39">
      <alignment horizontal="left"/>
    </xf>
    <xf numFmtId="0" fontId="32" fillId="0" borderId="0" applyNumberFormat="0" applyFill="0" applyBorder="0" applyAlignment="0" applyProtection="0"/>
    <xf numFmtId="0" fontId="3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4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0" fontId="93" fillId="0" borderId="0" applyNumberFormat="0" applyFill="0" applyBorder="0" applyAlignment="0" applyProtection="0"/>
    <xf numFmtId="0" fontId="93"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170" fontId="33" fillId="4" borderId="0" applyNumberFormat="0" applyBorder="0" applyAlignment="0" applyProtection="0"/>
    <xf numFmtId="170" fontId="33" fillId="4" borderId="0" applyNumberFormat="0" applyBorder="0" applyAlignment="0" applyProtection="0"/>
    <xf numFmtId="170" fontId="46"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3" applyNumberFormat="0" applyFill="0" applyAlignment="0" applyProtection="0"/>
    <xf numFmtId="0" fontId="34" fillId="0" borderId="3" applyNumberFormat="0" applyFill="0" applyAlignment="0" applyProtection="0"/>
    <xf numFmtId="0" fontId="97" fillId="0" borderId="28" applyNumberFormat="0" applyFill="0" applyAlignment="0" applyProtection="0"/>
    <xf numFmtId="0" fontId="97" fillId="0" borderId="28" applyNumberFormat="0" applyFill="0" applyAlignment="0" applyProtection="0"/>
    <xf numFmtId="170" fontId="34" fillId="0" borderId="3" applyNumberFormat="0" applyFill="0" applyAlignment="0" applyProtection="0"/>
    <xf numFmtId="170" fontId="34" fillId="0" borderId="3" applyNumberFormat="0" applyFill="0" applyAlignment="0" applyProtection="0"/>
    <xf numFmtId="170" fontId="47"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99" fillId="0" borderId="29" applyNumberFormat="0" applyFill="0" applyAlignment="0" applyProtection="0"/>
    <xf numFmtId="0" fontId="99" fillId="0" borderId="29" applyNumberFormat="0" applyFill="0" applyAlignment="0" applyProtection="0"/>
    <xf numFmtId="170" fontId="35" fillId="0" borderId="4" applyNumberFormat="0" applyFill="0" applyAlignment="0" applyProtection="0"/>
    <xf numFmtId="170" fontId="35" fillId="0" borderId="4" applyNumberFormat="0" applyFill="0" applyAlignment="0" applyProtection="0"/>
    <xf numFmtId="170" fontId="48"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101" fillId="0" borderId="30" applyNumberFormat="0" applyFill="0" applyAlignment="0" applyProtection="0"/>
    <xf numFmtId="0" fontId="101" fillId="0" borderId="30" applyNumberFormat="0" applyFill="0" applyAlignment="0" applyProtection="0"/>
    <xf numFmtId="170" fontId="36" fillId="0" borderId="5" applyNumberFormat="0" applyFill="0" applyAlignment="0" applyProtection="0"/>
    <xf numFmtId="170" fontId="36" fillId="0" borderId="5" applyNumberFormat="0" applyFill="0" applyAlignment="0" applyProtection="0"/>
    <xf numFmtId="170" fontId="49"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70" fontId="36" fillId="0" borderId="0" applyNumberFormat="0" applyFill="0" applyBorder="0" applyAlignment="0" applyProtection="0"/>
    <xf numFmtId="170" fontId="36" fillId="0" borderId="0" applyNumberFormat="0" applyFill="0" applyBorder="0" applyAlignment="0" applyProtection="0"/>
    <xf numFmtId="170" fontId="4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0" fontId="103"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170" fontId="17" fillId="0" borderId="0" applyNumberFormat="0" applyFill="0" applyBorder="0" applyAlignment="0" applyProtection="0">
      <alignment vertical="top"/>
      <protection locked="0"/>
    </xf>
    <xf numFmtId="17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105" fillId="53" borderId="25" applyNumberFormat="0" applyAlignment="0" applyProtection="0"/>
    <xf numFmtId="0" fontId="105" fillId="53" borderId="25"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170" fontId="50" fillId="7" borderId="1" applyNumberFormat="0" applyAlignment="0" applyProtection="0"/>
    <xf numFmtId="170" fontId="50" fillId="7" borderId="1" applyNumberFormat="0" applyAlignment="0" applyProtection="0"/>
    <xf numFmtId="170" fontId="50"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8" fillId="0" borderId="6" applyNumberFormat="0" applyFill="0" applyAlignment="0" applyProtection="0"/>
    <xf numFmtId="0" fontId="38" fillId="0" borderId="6"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170" fontId="38" fillId="0" borderId="6" applyNumberFormat="0" applyFill="0" applyAlignment="0" applyProtection="0"/>
    <xf numFmtId="170" fontId="38" fillId="0" borderId="6" applyNumberFormat="0" applyFill="0" applyAlignment="0" applyProtection="0"/>
    <xf numFmtId="170" fontId="51"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170" fontId="39" fillId="22" borderId="0" applyNumberFormat="0" applyBorder="0" applyAlignment="0" applyProtection="0"/>
    <xf numFmtId="170" fontId="39" fillId="22" borderId="0" applyNumberFormat="0" applyBorder="0" applyAlignment="0" applyProtection="0"/>
    <xf numFmtId="170" fontId="52"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81" fillId="0" borderId="0"/>
    <xf numFmtId="0" fontId="81" fillId="0" borderId="0"/>
    <xf numFmtId="0" fontId="7" fillId="0" borderId="0"/>
    <xf numFmtId="0" fontId="7" fillId="0" borderId="0"/>
    <xf numFmtId="0" fontId="4" fillId="0" borderId="0"/>
    <xf numFmtId="0" fontId="7" fillId="0" borderId="0"/>
    <xf numFmtId="0" fontId="4"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4"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7" fillId="0" borderId="0"/>
    <xf numFmtId="170" fontId="4" fillId="0" borderId="0"/>
    <xf numFmtId="0" fontId="4" fillId="0" borderId="0"/>
    <xf numFmtId="170" fontId="7" fillId="0" borderId="0"/>
    <xf numFmtId="170" fontId="7" fillId="0" borderId="0"/>
    <xf numFmtId="0" fontId="7" fillId="0" borderId="0"/>
    <xf numFmtId="0" fontId="12" fillId="0" borderId="0"/>
    <xf numFmtId="17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26" fillId="0" borderId="0"/>
    <xf numFmtId="0" fontId="4" fillId="0" borderId="0"/>
    <xf numFmtId="0" fontId="7" fillId="0" borderId="0"/>
    <xf numFmtId="0" fontId="81" fillId="0" borderId="0"/>
    <xf numFmtId="0" fontId="26" fillId="0" borderId="0"/>
    <xf numFmtId="0" fontId="4" fillId="0" borderId="0"/>
    <xf numFmtId="0" fontId="4" fillId="0" borderId="0"/>
    <xf numFmtId="0" fontId="4" fillId="0" borderId="0"/>
    <xf numFmtId="0" fontId="4"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4" fillId="0" borderId="0"/>
    <xf numFmtId="0" fontId="4" fillId="0" borderId="0"/>
    <xf numFmtId="0" fontId="4"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0" fontId="79"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4" fillId="0" borderId="0"/>
    <xf numFmtId="0" fontId="4"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1" fillId="0" borderId="0"/>
    <xf numFmtId="0" fontId="81" fillId="0" borderId="0"/>
    <xf numFmtId="0" fontId="7" fillId="0" borderId="0"/>
    <xf numFmtId="0" fontId="81" fillId="0" borderId="0"/>
    <xf numFmtId="0" fontId="81" fillId="0" borderId="0"/>
    <xf numFmtId="0" fontId="81" fillId="0" borderId="0"/>
    <xf numFmtId="0" fontId="4" fillId="0" borderId="0"/>
    <xf numFmtId="0" fontId="4" fillId="0" borderId="0"/>
    <xf numFmtId="0" fontId="81" fillId="0" borderId="0"/>
    <xf numFmtId="0" fontId="81"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81" fillId="0" borderId="0"/>
    <xf numFmtId="0" fontId="55"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7" fillId="23" borderId="7" applyNumberFormat="0" applyFont="0" applyAlignment="0" applyProtection="0"/>
    <xf numFmtId="0" fontId="7" fillId="0" borderId="0"/>
    <xf numFmtId="0" fontId="7"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0" borderId="0"/>
    <xf numFmtId="0" fontId="7"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81" fillId="55" borderId="32" applyNumberFormat="0" applyFont="0" applyAlignment="0" applyProtection="0"/>
    <xf numFmtId="0" fontId="81" fillId="55" borderId="32" applyNumberFormat="0" applyFont="0" applyAlignment="0" applyProtection="0"/>
    <xf numFmtId="0" fontId="6" fillId="55" borderId="32"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7"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0" borderId="0"/>
    <xf numFmtId="0" fontId="7"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0" borderId="0"/>
    <xf numFmtId="0" fontId="7"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0" borderId="0"/>
    <xf numFmtId="0" fontId="7"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0" borderId="0"/>
    <xf numFmtId="0" fontId="7"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40" fillId="20" borderId="8" applyNumberFormat="0" applyAlignment="0" applyProtection="0"/>
    <xf numFmtId="0" fontId="7" fillId="0" borderId="0"/>
    <xf numFmtId="0" fontId="7" fillId="0" borderId="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7" fillId="0" borderId="0"/>
    <xf numFmtId="0" fontId="7" fillId="0" borderId="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114" fillId="50" borderId="33" applyNumberFormat="0" applyAlignment="0" applyProtection="0"/>
    <xf numFmtId="0" fontId="114" fillId="50" borderId="33"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7" fillId="0" borderId="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7" fillId="0" borderId="0"/>
    <xf numFmtId="0" fontId="7" fillId="0" borderId="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7" fillId="0" borderId="0"/>
    <xf numFmtId="0" fontId="7" fillId="0" borderId="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7" fillId="0" borderId="0"/>
    <xf numFmtId="0" fontId="7" fillId="0" borderId="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7" fillId="0" borderId="0"/>
    <xf numFmtId="0" fontId="7" fillId="0" borderId="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9" fontId="81"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81" fillId="0" borderId="0" applyFont="0" applyFill="0" applyBorder="0" applyAlignment="0" applyProtection="0"/>
    <xf numFmtId="9" fontId="124" fillId="0" borderId="0" applyFont="0" applyFill="0" applyBorder="0" applyAlignment="0" applyProtection="0"/>
    <xf numFmtId="9" fontId="4"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0" fontId="7" fillId="0" borderId="0"/>
    <xf numFmtId="0" fontId="7" fillId="0" borderId="0"/>
    <xf numFmtId="9" fontId="6"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0" fontId="7" fillId="0" borderId="0"/>
    <xf numFmtId="0" fontId="7" fillId="0" borderId="0"/>
    <xf numFmtId="9" fontId="6"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0" fontId="128" fillId="0" borderId="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7" fillId="0" borderId="0"/>
    <xf numFmtId="0" fontId="116"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27" fillId="0" borderId="9" applyNumberFormat="0" applyFill="0" applyAlignment="0" applyProtection="0"/>
    <xf numFmtId="0" fontId="7" fillId="0" borderId="0"/>
    <xf numFmtId="0" fontId="7" fillId="0" borderId="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7" fillId="0" borderId="0"/>
    <xf numFmtId="0" fontId="7" fillId="0" borderId="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117" fillId="0" borderId="35" applyNumberFormat="0" applyFill="0" applyAlignment="0" applyProtection="0"/>
    <xf numFmtId="0" fontId="117" fillId="0" borderId="35"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7" fillId="0" borderId="0"/>
    <xf numFmtId="0" fontId="19" fillId="0" borderId="9" applyNumberFormat="0" applyFill="0" applyAlignment="0" applyProtection="0"/>
    <xf numFmtId="0" fontId="19" fillId="0" borderId="9" applyNumberFormat="0" applyFill="0" applyAlignment="0" applyProtection="0"/>
    <xf numFmtId="0" fontId="27" fillId="0" borderId="9" applyNumberFormat="0" applyFill="0" applyAlignment="0" applyProtection="0"/>
    <xf numFmtId="0" fontId="7" fillId="0" borderId="0"/>
    <xf numFmtId="0" fontId="7" fillId="0" borderId="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7" fillId="0" borderId="0"/>
    <xf numFmtId="0" fontId="7" fillId="0" borderId="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7" fillId="0" borderId="0"/>
    <xf numFmtId="0" fontId="7" fillId="0" borderId="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7" fillId="0" borderId="0"/>
    <xf numFmtId="0" fontId="7" fillId="0" borderId="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41" fillId="0" borderId="0" applyNumberFormat="0" applyFill="0" applyBorder="0" applyAlignment="0" applyProtection="0"/>
    <xf numFmtId="0" fontId="7" fillId="0" borderId="0"/>
    <xf numFmtId="0" fontId="7" fillId="0" borderId="0"/>
    <xf numFmtId="0" fontId="41" fillId="0" borderId="0" applyNumberFormat="0" applyFill="0" applyBorder="0" applyAlignment="0" applyProtection="0"/>
    <xf numFmtId="0" fontId="3"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0" fontId="8" fillId="0" borderId="0"/>
    <xf numFmtId="0" fontId="1" fillId="0" borderId="0"/>
    <xf numFmtId="0" fontId="8" fillId="0" borderId="0"/>
  </cellStyleXfs>
  <cellXfs count="344">
    <xf numFmtId="0" fontId="0" fillId="0" borderId="0" xfId="0"/>
    <xf numFmtId="0" fontId="70" fillId="24" borderId="0" xfId="0" applyFont="1" applyFill="1" applyBorder="1" applyAlignment="1" applyProtection="1"/>
    <xf numFmtId="0" fontId="70" fillId="24" borderId="10" xfId="0" applyFont="1" applyFill="1" applyBorder="1" applyAlignment="1" applyProtection="1"/>
    <xf numFmtId="0" fontId="73" fillId="24" borderId="0" xfId="0" applyFont="1" applyFill="1" applyBorder="1" applyAlignment="1" applyProtection="1"/>
    <xf numFmtId="0" fontId="73" fillId="24" borderId="10" xfId="0" applyFont="1" applyFill="1" applyBorder="1" applyAlignment="1" applyProtection="1"/>
    <xf numFmtId="0" fontId="74" fillId="59" borderId="0" xfId="0" applyFont="1" applyFill="1" applyBorder="1" applyAlignment="1" applyProtection="1">
      <alignment horizontal="center" vertical="center"/>
    </xf>
    <xf numFmtId="0" fontId="76" fillId="59" borderId="15" xfId="0" applyFont="1" applyFill="1" applyBorder="1" applyAlignment="1" applyProtection="1">
      <alignment horizontal="left" vertical="top"/>
    </xf>
    <xf numFmtId="0" fontId="76" fillId="59" borderId="16" xfId="0" applyFont="1" applyFill="1" applyBorder="1" applyAlignment="1" applyProtection="1">
      <alignment horizontal="left" vertical="top"/>
    </xf>
    <xf numFmtId="0" fontId="76" fillId="59" borderId="0" xfId="0" applyFont="1" applyFill="1" applyBorder="1" applyAlignment="1" applyProtection="1">
      <alignment horizontal="left" vertical="top"/>
    </xf>
    <xf numFmtId="0" fontId="77" fillId="59" borderId="0" xfId="0" applyFont="1" applyFill="1" applyBorder="1" applyAlignment="1" applyProtection="1">
      <alignment horizontal="left" vertical="top"/>
    </xf>
    <xf numFmtId="0" fontId="73" fillId="59" borderId="0" xfId="0" applyFont="1" applyFill="1" applyBorder="1" applyAlignment="1" applyProtection="1">
      <alignment horizontal="left" vertical="top"/>
    </xf>
    <xf numFmtId="0" fontId="70" fillId="59" borderId="18" xfId="0" applyFont="1" applyFill="1" applyBorder="1" applyAlignment="1" applyProtection="1">
      <alignment horizontal="center"/>
    </xf>
    <xf numFmtId="0" fontId="70" fillId="59" borderId="19" xfId="0" applyFont="1" applyFill="1" applyBorder="1" applyAlignment="1" applyProtection="1">
      <alignment wrapText="1"/>
    </xf>
    <xf numFmtId="164" fontId="75" fillId="62" borderId="0" xfId="0" applyNumberFormat="1" applyFont="1" applyFill="1" applyBorder="1" applyAlignment="1" applyProtection="1">
      <alignment horizontal="center" vertical="top"/>
      <protection locked="0"/>
    </xf>
    <xf numFmtId="37" fontId="75" fillId="61" borderId="0" xfId="322" applyNumberFormat="1" applyFont="1" applyFill="1" applyBorder="1" applyAlignment="1" applyProtection="1">
      <alignment horizontal="center" vertical="top"/>
      <protection locked="0"/>
    </xf>
    <xf numFmtId="0" fontId="75" fillId="61" borderId="0" xfId="0" applyFont="1" applyFill="1" applyBorder="1" applyAlignment="1" applyProtection="1">
      <alignment horizontal="center" vertical="top"/>
      <protection locked="0"/>
    </xf>
    <xf numFmtId="164" fontId="75" fillId="61" borderId="0" xfId="0" applyNumberFormat="1" applyFont="1" applyFill="1" applyBorder="1" applyAlignment="1" applyProtection="1">
      <alignment horizontal="center" vertical="top"/>
      <protection locked="0"/>
    </xf>
    <xf numFmtId="5" fontId="75" fillId="61" borderId="0" xfId="661" applyNumberFormat="1" applyFont="1" applyFill="1" applyBorder="1" applyAlignment="1" applyProtection="1">
      <alignment horizontal="center" vertical="top" wrapText="1"/>
      <protection locked="0"/>
    </xf>
    <xf numFmtId="0" fontId="76" fillId="59" borderId="45" xfId="0" applyFont="1" applyFill="1" applyBorder="1" applyAlignment="1" applyProtection="1">
      <alignment horizontal="left" vertical="top" indent="1"/>
    </xf>
    <xf numFmtId="0" fontId="76" fillId="59" borderId="46" xfId="0" applyFont="1" applyFill="1" applyBorder="1" applyAlignment="1" applyProtection="1">
      <alignment horizontal="left" vertical="top" indent="1"/>
    </xf>
    <xf numFmtId="0" fontId="76" fillId="59" borderId="10" xfId="0" applyFont="1" applyFill="1" applyBorder="1" applyAlignment="1" applyProtection="1">
      <alignment horizontal="left" vertical="top" indent="1"/>
    </xf>
    <xf numFmtId="0" fontId="77" fillId="59" borderId="10" xfId="0" applyFont="1" applyFill="1" applyBorder="1" applyAlignment="1" applyProtection="1">
      <alignment horizontal="left" vertical="top" indent="1"/>
    </xf>
    <xf numFmtId="0" fontId="73" fillId="59" borderId="10" xfId="0" applyFont="1" applyFill="1" applyBorder="1" applyAlignment="1" applyProtection="1">
      <alignment horizontal="left" vertical="top" indent="1"/>
    </xf>
    <xf numFmtId="170" fontId="69" fillId="59" borderId="18" xfId="0" applyNumberFormat="1" applyFont="1" applyFill="1" applyBorder="1" applyAlignment="1" applyProtection="1">
      <alignment vertical="center"/>
    </xf>
    <xf numFmtId="170" fontId="69" fillId="59" borderId="19" xfId="0" applyNumberFormat="1" applyFont="1" applyFill="1" applyBorder="1" applyAlignment="1" applyProtection="1">
      <alignment vertical="center"/>
    </xf>
    <xf numFmtId="170" fontId="69" fillId="59" borderId="0" xfId="0" applyNumberFormat="1" applyFont="1" applyFill="1" applyBorder="1" applyAlignment="1" applyProtection="1">
      <alignment vertical="center"/>
    </xf>
    <xf numFmtId="170" fontId="69" fillId="59" borderId="10" xfId="0" applyNumberFormat="1" applyFont="1" applyFill="1" applyBorder="1" applyAlignment="1" applyProtection="1">
      <alignment vertical="center"/>
    </xf>
    <xf numFmtId="0" fontId="70" fillId="59" borderId="18" xfId="0" applyFont="1" applyFill="1" applyBorder="1" applyAlignment="1" applyProtection="1">
      <alignment wrapText="1"/>
    </xf>
    <xf numFmtId="0" fontId="70" fillId="59" borderId="18" xfId="0" applyFont="1" applyFill="1" applyBorder="1" applyAlignment="1" applyProtection="1"/>
    <xf numFmtId="0" fontId="70" fillId="59" borderId="19" xfId="0" applyFont="1" applyFill="1" applyBorder="1" applyAlignment="1" applyProtection="1"/>
    <xf numFmtId="0" fontId="70" fillId="59" borderId="0" xfId="0" applyFont="1" applyFill="1" applyBorder="1" applyAlignment="1" applyProtection="1"/>
    <xf numFmtId="0" fontId="70" fillId="59" borderId="0" xfId="0" applyFont="1" applyFill="1" applyBorder="1" applyAlignment="1" applyProtection="1">
      <alignment wrapText="1"/>
    </xf>
    <xf numFmtId="0" fontId="70" fillId="59" borderId="10" xfId="0" applyFont="1" applyFill="1" applyBorder="1" applyAlignment="1" applyProtection="1"/>
    <xf numFmtId="166" fontId="68" fillId="58" borderId="0" xfId="0" applyNumberFormat="1" applyFont="1" applyFill="1" applyBorder="1" applyAlignment="1" applyProtection="1"/>
    <xf numFmtId="2" fontId="68" fillId="58" borderId="0" xfId="0" applyNumberFormat="1" applyFont="1" applyFill="1" applyBorder="1" applyAlignment="1" applyProtection="1"/>
    <xf numFmtId="168" fontId="68" fillId="58" borderId="0" xfId="0" applyNumberFormat="1" applyFont="1" applyFill="1" applyBorder="1" applyAlignment="1" applyProtection="1"/>
    <xf numFmtId="166" fontId="68" fillId="58" borderId="10" xfId="0" applyNumberFormat="1" applyFont="1" applyFill="1" applyBorder="1" applyAlignment="1" applyProtection="1"/>
    <xf numFmtId="2" fontId="68" fillId="58" borderId="0" xfId="0" applyNumberFormat="1" applyFont="1" applyFill="1" applyBorder="1" applyAlignment="1" applyProtection="1">
      <alignment horizontal="right" wrapText="1"/>
    </xf>
    <xf numFmtId="168" fontId="68" fillId="58" borderId="0" xfId="0" applyNumberFormat="1" applyFont="1" applyFill="1" applyBorder="1" applyAlignment="1" applyProtection="1">
      <alignment horizontal="right" wrapText="1"/>
    </xf>
    <xf numFmtId="166" fontId="68" fillId="58" borderId="0" xfId="0" applyNumberFormat="1" applyFont="1" applyFill="1" applyBorder="1" applyAlignment="1" applyProtection="1">
      <alignment horizontal="left" wrapText="1"/>
    </xf>
    <xf numFmtId="166" fontId="68" fillId="58" borderId="10" xfId="0" applyNumberFormat="1" applyFont="1" applyFill="1" applyBorder="1" applyAlignment="1" applyProtection="1">
      <alignment horizontal="left" wrapText="1"/>
    </xf>
    <xf numFmtId="172" fontId="75" fillId="62" borderId="0" xfId="0" applyNumberFormat="1" applyFont="1" applyFill="1" applyBorder="1" applyAlignment="1" applyProtection="1">
      <alignment horizontal="center" vertical="top" wrapText="1"/>
      <protection locked="0"/>
    </xf>
    <xf numFmtId="0" fontId="122" fillId="59" borderId="18" xfId="1225" applyFont="1" applyFill="1" applyBorder="1" applyProtection="1"/>
    <xf numFmtId="0" fontId="70" fillId="59" borderId="18" xfId="1225" applyFont="1" applyFill="1" applyBorder="1" applyProtection="1"/>
    <xf numFmtId="0" fontId="122" fillId="59" borderId="0" xfId="1225" applyFont="1" applyFill="1" applyBorder="1" applyProtection="1"/>
    <xf numFmtId="0" fontId="70" fillId="59" borderId="0" xfId="1225" applyFont="1" applyFill="1" applyBorder="1" applyProtection="1"/>
    <xf numFmtId="0" fontId="68" fillId="24" borderId="22" xfId="1225" applyFont="1" applyFill="1" applyBorder="1" applyAlignment="1" applyProtection="1"/>
    <xf numFmtId="0" fontId="68" fillId="24" borderId="0" xfId="1225" applyFont="1" applyFill="1" applyBorder="1" applyAlignment="1" applyProtection="1"/>
    <xf numFmtId="0" fontId="7" fillId="58" borderId="0" xfId="1225" applyFont="1" applyFill="1" applyBorder="1" applyAlignment="1" applyProtection="1"/>
    <xf numFmtId="9" fontId="7" fillId="58" borderId="0" xfId="1925" applyFont="1" applyFill="1" applyBorder="1" applyAlignment="1" applyProtection="1">
      <alignment wrapText="1"/>
    </xf>
    <xf numFmtId="9" fontId="69" fillId="58" borderId="0" xfId="1925" applyFont="1" applyFill="1" applyBorder="1" applyAlignment="1" applyProtection="1">
      <alignment wrapText="1"/>
    </xf>
    <xf numFmtId="0" fontId="7" fillId="58" borderId="0" xfId="1225" applyFont="1" applyFill="1" applyBorder="1" applyProtection="1"/>
    <xf numFmtId="168" fontId="68" fillId="58" borderId="0" xfId="1237" applyNumberFormat="1" applyFont="1" applyFill="1" applyBorder="1" applyAlignment="1" applyProtection="1">
      <alignment horizontal="right"/>
    </xf>
    <xf numFmtId="167" fontId="68" fillId="58" borderId="0" xfId="1225" applyNumberFormat="1" applyFont="1" applyFill="1" applyBorder="1" applyAlignment="1" applyProtection="1">
      <alignment horizontal="right" wrapText="1"/>
    </xf>
    <xf numFmtId="2" fontId="68" fillId="58" borderId="0" xfId="1237" applyNumberFormat="1" applyFont="1" applyFill="1" applyBorder="1" applyProtection="1"/>
    <xf numFmtId="2" fontId="68" fillId="58" borderId="0" xfId="1237" applyNumberFormat="1" applyFont="1" applyFill="1" applyBorder="1" applyAlignment="1" applyProtection="1">
      <alignment horizontal="right"/>
    </xf>
    <xf numFmtId="0" fontId="69" fillId="0" borderId="17" xfId="1225" applyFont="1" applyFill="1" applyBorder="1" applyAlignment="1" applyProtection="1">
      <alignment horizontal="left"/>
      <protection locked="0"/>
    </xf>
    <xf numFmtId="0" fontId="132" fillId="0" borderId="0" xfId="0" applyFont="1" applyProtection="1">
      <protection locked="0"/>
    </xf>
    <xf numFmtId="0" fontId="83" fillId="0" borderId="0" xfId="0" applyFont="1" applyProtection="1">
      <protection locked="0"/>
    </xf>
    <xf numFmtId="0" fontId="0" fillId="0" borderId="0" xfId="0" applyProtection="1">
      <protection locked="0"/>
    </xf>
    <xf numFmtId="0" fontId="122" fillId="59" borderId="42" xfId="0" applyFont="1" applyFill="1" applyBorder="1" applyAlignment="1" applyProtection="1">
      <alignment vertical="top"/>
      <protection locked="0"/>
    </xf>
    <xf numFmtId="170" fontId="121" fillId="0" borderId="0" xfId="0" applyNumberFormat="1" applyFont="1" applyFill="1" applyBorder="1" applyAlignment="1" applyProtection="1">
      <alignment vertical="center"/>
      <protection locked="0"/>
    </xf>
    <xf numFmtId="170" fontId="121" fillId="0" borderId="36" xfId="0" applyNumberFormat="1" applyFont="1" applyFill="1" applyBorder="1" applyAlignment="1" applyProtection="1">
      <alignment vertical="center"/>
      <protection locked="0"/>
    </xf>
    <xf numFmtId="0" fontId="122" fillId="59" borderId="43" xfId="0" applyFont="1" applyFill="1" applyBorder="1" applyAlignment="1" applyProtection="1">
      <alignment vertical="top"/>
      <protection locked="0"/>
    </xf>
    <xf numFmtId="170" fontId="66" fillId="0" borderId="0" xfId="0" applyNumberFormat="1" applyFont="1" applyFill="1" applyBorder="1" applyAlignment="1" applyProtection="1">
      <alignment vertical="center"/>
      <protection locked="0"/>
    </xf>
    <xf numFmtId="170" fontId="66" fillId="0" borderId="36" xfId="0" applyNumberFormat="1" applyFont="1" applyFill="1" applyBorder="1" applyAlignment="1" applyProtection="1">
      <alignment vertical="center"/>
      <protection locked="0"/>
    </xf>
    <xf numFmtId="0" fontId="56" fillId="0" borderId="0" xfId="0" applyFont="1" applyProtection="1">
      <protection locked="0"/>
    </xf>
    <xf numFmtId="170" fontId="61" fillId="0" borderId="0" xfId="0" quotePrefix="1" applyNumberFormat="1" applyFont="1" applyFill="1" applyBorder="1" applyAlignment="1" applyProtection="1">
      <alignment vertical="center"/>
      <protection locked="0"/>
    </xf>
    <xf numFmtId="170" fontId="13" fillId="0" borderId="0" xfId="0" applyNumberFormat="1" applyFont="1" applyFill="1" applyBorder="1" applyAlignment="1" applyProtection="1">
      <alignment vertical="center" wrapText="1"/>
      <protection locked="0"/>
    </xf>
    <xf numFmtId="170" fontId="13" fillId="0" borderId="36" xfId="0" applyNumberFormat="1" applyFont="1" applyFill="1" applyBorder="1" applyAlignment="1" applyProtection="1">
      <alignment vertical="center" wrapText="1"/>
      <protection locked="0"/>
    </xf>
    <xf numFmtId="0" fontId="70" fillId="24" borderId="43" xfId="0" applyFont="1" applyFill="1" applyBorder="1" applyAlignment="1" applyProtection="1">
      <protection locked="0"/>
    </xf>
    <xf numFmtId="0" fontId="0" fillId="0" borderId="0" xfId="0" applyFill="1" applyBorder="1" applyAlignment="1" applyProtection="1">
      <protection locked="0"/>
    </xf>
    <xf numFmtId="0" fontId="0" fillId="0" borderId="36" xfId="0" applyFill="1" applyBorder="1" applyAlignment="1" applyProtection="1">
      <protection locked="0"/>
    </xf>
    <xf numFmtId="0" fontId="70" fillId="24" borderId="43"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36" xfId="0" applyFont="1" applyFill="1" applyBorder="1" applyAlignment="1" applyProtection="1">
      <alignment vertical="center" wrapText="1"/>
      <protection locked="0"/>
    </xf>
    <xf numFmtId="0" fontId="7" fillId="0" borderId="0" xfId="0" applyFont="1" applyProtection="1">
      <protection locked="0"/>
    </xf>
    <xf numFmtId="0" fontId="70" fillId="24" borderId="43"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0" fontId="7" fillId="0" borderId="36" xfId="0" applyFont="1" applyFill="1" applyBorder="1" applyAlignment="1" applyProtection="1">
      <alignment wrapText="1"/>
      <protection locked="0"/>
    </xf>
    <xf numFmtId="0" fontId="7" fillId="0" borderId="0" xfId="0" applyFont="1" applyFill="1" applyBorder="1" applyAlignment="1" applyProtection="1">
      <protection locked="0"/>
    </xf>
    <xf numFmtId="0" fontId="7" fillId="0" borderId="36" xfId="0" applyFont="1" applyFill="1" applyBorder="1" applyAlignment="1" applyProtection="1">
      <protection locked="0"/>
    </xf>
    <xf numFmtId="0" fontId="72" fillId="0" borderId="41" xfId="0" applyFont="1" applyFill="1" applyBorder="1" applyAlignment="1" applyProtection="1">
      <alignment vertical="center" wrapText="1"/>
      <protection locked="0"/>
    </xf>
    <xf numFmtId="0" fontId="57" fillId="0" borderId="37" xfId="0" applyFont="1" applyFill="1" applyBorder="1" applyAlignment="1" applyProtection="1">
      <alignment vertical="center" wrapText="1"/>
      <protection locked="0"/>
    </xf>
    <xf numFmtId="0" fontId="57" fillId="0" borderId="38" xfId="0" applyFont="1" applyFill="1" applyBorder="1" applyAlignment="1" applyProtection="1">
      <alignment vertical="center" wrapText="1"/>
      <protection locked="0"/>
    </xf>
    <xf numFmtId="170" fontId="69" fillId="58" borderId="0" xfId="0" applyNumberFormat="1" applyFont="1" applyFill="1" applyBorder="1" applyAlignment="1" applyProtection="1">
      <alignment horizontal="center" vertical="center"/>
      <protection locked="0"/>
    </xf>
    <xf numFmtId="170" fontId="69" fillId="59" borderId="18" xfId="0" applyNumberFormat="1" applyFont="1" applyFill="1" applyBorder="1" applyAlignment="1" applyProtection="1">
      <alignment horizontal="left" vertical="center" indent="1"/>
      <protection locked="0"/>
    </xf>
    <xf numFmtId="0" fontId="7" fillId="0" borderId="0" xfId="0" applyFont="1" applyFill="1" applyProtection="1">
      <protection locked="0"/>
    </xf>
    <xf numFmtId="1" fontId="70" fillId="0" borderId="40" xfId="0" applyNumberFormat="1" applyFont="1" applyFill="1" applyBorder="1" applyAlignment="1" applyProtection="1">
      <alignment horizontal="center" vertical="center"/>
      <protection locked="0"/>
    </xf>
    <xf numFmtId="0" fontId="70" fillId="0" borderId="18" xfId="0" applyFont="1" applyFill="1" applyBorder="1" applyAlignment="1" applyProtection="1">
      <alignment horizontal="center" vertical="center"/>
      <protection locked="0"/>
    </xf>
    <xf numFmtId="0" fontId="70" fillId="0" borderId="19" xfId="0" applyFont="1" applyFill="1" applyBorder="1" applyAlignment="1" applyProtection="1">
      <alignment horizontal="center" vertical="center" wrapText="1"/>
      <protection locked="0"/>
    </xf>
    <xf numFmtId="0" fontId="64" fillId="0" borderId="0" xfId="0" applyFont="1" applyFill="1" applyProtection="1">
      <protection locked="0"/>
    </xf>
    <xf numFmtId="170" fontId="69" fillId="59" borderId="17" xfId="0" applyNumberFormat="1" applyFont="1" applyFill="1" applyBorder="1" applyAlignment="1" applyProtection="1">
      <alignment vertical="center"/>
      <protection locked="0"/>
    </xf>
    <xf numFmtId="0" fontId="67" fillId="0" borderId="0" xfId="0" applyFont="1" applyFill="1" applyAlignment="1" applyProtection="1">
      <alignment vertical="top"/>
      <protection locked="0"/>
    </xf>
    <xf numFmtId="170" fontId="69" fillId="59" borderId="40" xfId="0" applyNumberFormat="1" applyFont="1" applyFill="1" applyBorder="1" applyAlignment="1" applyProtection="1">
      <alignment vertical="center"/>
      <protection locked="0"/>
    </xf>
    <xf numFmtId="0" fontId="62" fillId="0" borderId="0" xfId="0" applyFont="1" applyFill="1" applyAlignment="1" applyProtection="1">
      <alignment horizontal="left" vertical="top"/>
      <protection locked="0"/>
    </xf>
    <xf numFmtId="0" fontId="73" fillId="24" borderId="40" xfId="0" applyFont="1" applyFill="1" applyBorder="1" applyAlignment="1" applyProtection="1">
      <alignment horizontal="left" indent="1"/>
      <protection locked="0"/>
    </xf>
    <xf numFmtId="0" fontId="63" fillId="0" borderId="0" xfId="0" applyFont="1" applyFill="1" applyProtection="1">
      <protection locked="0"/>
    </xf>
    <xf numFmtId="0" fontId="70" fillId="24" borderId="40" xfId="0" applyFont="1" applyFill="1" applyBorder="1" applyAlignment="1" applyProtection="1">
      <alignment horizontal="left" indent="2"/>
      <protection locked="0"/>
    </xf>
    <xf numFmtId="0" fontId="60" fillId="0" borderId="0" xfId="0" applyFont="1" applyFill="1" applyProtection="1">
      <protection locked="0"/>
    </xf>
    <xf numFmtId="0" fontId="65" fillId="0" borderId="0" xfId="0" applyFont="1" applyFill="1" applyAlignment="1" applyProtection="1">
      <alignment horizontal="left" vertical="top"/>
      <protection locked="0"/>
    </xf>
    <xf numFmtId="0" fontId="70" fillId="24" borderId="48" xfId="0" applyFont="1" applyFill="1" applyBorder="1" applyAlignment="1" applyProtection="1">
      <alignment horizontal="left" indent="2"/>
      <protection locked="0"/>
    </xf>
    <xf numFmtId="0" fontId="74" fillId="61" borderId="49" xfId="0" applyFont="1" applyFill="1" applyBorder="1" applyAlignment="1" applyProtection="1">
      <alignment vertical="center"/>
      <protection locked="0"/>
    </xf>
    <xf numFmtId="0" fontId="123" fillId="63" borderId="44" xfId="0" applyFont="1" applyFill="1" applyBorder="1" applyAlignment="1" applyProtection="1">
      <alignment vertical="center" wrapText="1"/>
      <protection locked="0"/>
    </xf>
    <xf numFmtId="0" fontId="69" fillId="59" borderId="40" xfId="0" applyFont="1" applyFill="1" applyBorder="1" applyAlignment="1" applyProtection="1">
      <alignment horizontal="center" vertical="center"/>
      <protection locked="0"/>
    </xf>
    <xf numFmtId="0" fontId="69" fillId="59" borderId="0" xfId="0" applyFont="1" applyFill="1" applyBorder="1" applyAlignment="1" applyProtection="1">
      <alignment horizontal="center" vertical="center"/>
      <protection locked="0"/>
    </xf>
    <xf numFmtId="0" fontId="69" fillId="59" borderId="10" xfId="0" applyFont="1" applyFill="1" applyBorder="1" applyAlignment="1" applyProtection="1">
      <alignment horizontal="center" vertical="center" wrapText="1"/>
      <protection locked="0"/>
    </xf>
    <xf numFmtId="0" fontId="122" fillId="59" borderId="50" xfId="0" applyFont="1" applyFill="1" applyBorder="1" applyAlignment="1" applyProtection="1">
      <alignment horizontal="left" vertical="top" indent="1"/>
      <protection locked="0"/>
    </xf>
    <xf numFmtId="0" fontId="70" fillId="24" borderId="40" xfId="0" applyFont="1" applyFill="1" applyBorder="1" applyAlignment="1" applyProtection="1">
      <alignment horizontal="left" vertical="top" indent="1"/>
      <protection locked="0"/>
    </xf>
    <xf numFmtId="0" fontId="70" fillId="24" borderId="10" xfId="0" applyFont="1" applyFill="1" applyBorder="1" applyAlignment="1" applyProtection="1">
      <alignment horizontal="left" vertical="top" wrapText="1" indent="1"/>
      <protection locked="0"/>
    </xf>
    <xf numFmtId="0" fontId="7" fillId="24" borderId="0" xfId="0" applyFont="1" applyFill="1" applyProtection="1">
      <protection locked="0"/>
    </xf>
    <xf numFmtId="0" fontId="70" fillId="24" borderId="40" xfId="0" applyFont="1" applyFill="1" applyBorder="1" applyAlignment="1" applyProtection="1">
      <alignment horizontal="left" vertical="top" wrapText="1" indent="1"/>
      <protection locked="0"/>
    </xf>
    <xf numFmtId="0" fontId="61" fillId="56" borderId="0" xfId="0" applyFont="1" applyFill="1" applyProtection="1">
      <protection locked="0"/>
    </xf>
    <xf numFmtId="0" fontId="7" fillId="57" borderId="0" xfId="0" applyFont="1" applyFill="1" applyProtection="1">
      <protection locked="0"/>
    </xf>
    <xf numFmtId="0" fontId="122" fillId="59" borderId="51" xfId="0" applyFont="1" applyFill="1" applyBorder="1" applyAlignment="1" applyProtection="1">
      <alignment horizontal="left" vertical="top" indent="1"/>
      <protection locked="0"/>
    </xf>
    <xf numFmtId="0" fontId="70" fillId="24" borderId="0" xfId="0" applyFont="1" applyFill="1" applyBorder="1" applyAlignment="1" applyProtection="1">
      <alignment horizontal="center" vertical="top" wrapText="1"/>
      <protection locked="0"/>
    </xf>
    <xf numFmtId="169" fontId="70" fillId="24" borderId="0" xfId="322" applyNumberFormat="1" applyFont="1" applyFill="1" applyBorder="1" applyAlignment="1" applyProtection="1">
      <alignment horizontal="center" vertical="top"/>
      <protection locked="0"/>
    </xf>
    <xf numFmtId="168" fontId="70" fillId="24" borderId="0" xfId="0" applyNumberFormat="1" applyFont="1" applyFill="1" applyBorder="1" applyAlignment="1" applyProtection="1">
      <alignment horizontal="center" vertical="top" wrapText="1"/>
      <protection locked="0"/>
    </xf>
    <xf numFmtId="0" fontId="70" fillId="0" borderId="40" xfId="0" applyFont="1" applyFill="1" applyBorder="1" applyAlignment="1" applyProtection="1">
      <alignment horizontal="left" vertical="top" indent="1"/>
      <protection locked="0"/>
    </xf>
    <xf numFmtId="2" fontId="70" fillId="24" borderId="0" xfId="0" applyNumberFormat="1" applyFont="1" applyFill="1" applyBorder="1" applyAlignment="1" applyProtection="1">
      <alignment horizontal="center" vertical="top" wrapText="1"/>
      <protection locked="0"/>
    </xf>
    <xf numFmtId="7" fontId="7" fillId="0" borderId="0" xfId="0" applyNumberFormat="1" applyFont="1" applyFill="1" applyProtection="1">
      <protection locked="0"/>
    </xf>
    <xf numFmtId="5" fontId="132" fillId="63" borderId="0" xfId="661" applyNumberFormat="1" applyFont="1" applyFill="1" applyBorder="1" applyAlignment="1" applyProtection="1">
      <alignment horizontal="center" vertical="top" wrapText="1"/>
      <protection locked="0"/>
    </xf>
    <xf numFmtId="9" fontId="132" fillId="63" borderId="0" xfId="1925" applyFont="1" applyFill="1" applyBorder="1" applyAlignment="1" applyProtection="1">
      <alignment horizontal="center" vertical="top" wrapText="1"/>
      <protection locked="0"/>
    </xf>
    <xf numFmtId="2" fontId="132" fillId="63" borderId="0" xfId="1925" applyNumberFormat="1" applyFont="1" applyFill="1" applyBorder="1" applyAlignment="1" applyProtection="1">
      <alignment horizontal="center" vertical="top" wrapText="1"/>
      <protection locked="0"/>
    </xf>
    <xf numFmtId="1" fontId="132" fillId="63" borderId="0" xfId="1925" applyNumberFormat="1" applyFont="1" applyFill="1" applyBorder="1" applyAlignment="1" applyProtection="1">
      <alignment horizontal="center" vertical="top" wrapText="1"/>
      <protection locked="0"/>
    </xf>
    <xf numFmtId="167" fontId="132" fillId="63" borderId="0" xfId="661" applyNumberFormat="1" applyFont="1" applyFill="1" applyBorder="1" applyAlignment="1" applyProtection="1">
      <alignment horizontal="center" vertical="top" wrapText="1"/>
      <protection locked="0"/>
    </xf>
    <xf numFmtId="0" fontId="68" fillId="24" borderId="0" xfId="0" applyFont="1" applyFill="1" applyBorder="1" applyAlignment="1" applyProtection="1">
      <alignment horizontal="center" vertical="top"/>
      <protection locked="0"/>
    </xf>
    <xf numFmtId="164" fontId="68" fillId="24" borderId="0" xfId="1925" applyNumberFormat="1" applyFont="1" applyFill="1" applyBorder="1" applyAlignment="1" applyProtection="1">
      <alignment horizontal="center" vertical="top" wrapText="1"/>
      <protection locked="0"/>
    </xf>
    <xf numFmtId="0" fontId="122" fillId="59" borderId="52" xfId="0" applyFont="1" applyFill="1" applyBorder="1" applyAlignment="1" applyProtection="1">
      <alignment horizontal="left" vertical="top" indent="1"/>
      <protection locked="0"/>
    </xf>
    <xf numFmtId="164" fontId="70" fillId="24" borderId="0" xfId="661" applyNumberFormat="1" applyFont="1" applyFill="1" applyBorder="1" applyAlignment="1" applyProtection="1">
      <alignment horizontal="center" vertical="top"/>
      <protection locked="0"/>
    </xf>
    <xf numFmtId="164" fontId="70" fillId="24" borderId="10" xfId="661" applyNumberFormat="1" applyFont="1" applyFill="1" applyBorder="1" applyAlignment="1" applyProtection="1">
      <alignment horizontal="left" vertical="top" indent="1"/>
      <protection locked="0"/>
    </xf>
    <xf numFmtId="0" fontId="122" fillId="59" borderId="40" xfId="0" applyFont="1" applyFill="1" applyBorder="1" applyAlignment="1" applyProtection="1">
      <alignment horizontal="left" vertical="top" indent="1"/>
      <protection locked="0"/>
    </xf>
    <xf numFmtId="0" fontId="68" fillId="24" borderId="40" xfId="0" applyFont="1" applyFill="1" applyBorder="1" applyAlignment="1" applyProtection="1">
      <alignment horizontal="left" vertical="top" indent="1"/>
      <protection locked="0"/>
    </xf>
    <xf numFmtId="0" fontId="68" fillId="24" borderId="10" xfId="0" applyFont="1" applyFill="1" applyBorder="1" applyAlignment="1" applyProtection="1">
      <alignment horizontal="left" vertical="top" wrapText="1" indent="1"/>
      <protection locked="0"/>
    </xf>
    <xf numFmtId="0" fontId="23" fillId="0" borderId="0" xfId="0" applyFont="1" applyFill="1" applyProtection="1">
      <protection locked="0"/>
    </xf>
    <xf numFmtId="7" fontId="70" fillId="24" borderId="0" xfId="0" applyNumberFormat="1" applyFont="1" applyFill="1" applyBorder="1" applyAlignment="1" applyProtection="1">
      <alignment horizontal="center" vertical="top"/>
      <protection locked="0"/>
    </xf>
    <xf numFmtId="7" fontId="68" fillId="0" borderId="10" xfId="0" applyNumberFormat="1" applyFont="1" applyFill="1" applyBorder="1" applyAlignment="1" applyProtection="1">
      <alignment horizontal="left" vertical="top" wrapText="1" indent="1"/>
      <protection locked="0"/>
    </xf>
    <xf numFmtId="7" fontId="70" fillId="24" borderId="10" xfId="0" applyNumberFormat="1" applyFont="1" applyFill="1" applyBorder="1" applyAlignment="1" applyProtection="1">
      <alignment horizontal="left" vertical="top" wrapText="1" indent="1"/>
      <protection locked="0"/>
    </xf>
    <xf numFmtId="164" fontId="70" fillId="24" borderId="0" xfId="0" applyNumberFormat="1" applyFont="1" applyFill="1" applyBorder="1" applyAlignment="1" applyProtection="1">
      <alignment horizontal="center" vertical="top"/>
      <protection locked="0"/>
    </xf>
    <xf numFmtId="164" fontId="70" fillId="24" borderId="10" xfId="0" applyNumberFormat="1" applyFont="1" applyFill="1" applyBorder="1" applyAlignment="1" applyProtection="1">
      <alignment horizontal="left" vertical="top" wrapText="1" indent="1"/>
      <protection locked="0"/>
    </xf>
    <xf numFmtId="0" fontId="123" fillId="59" borderId="40" xfId="0" applyFont="1" applyFill="1" applyBorder="1" applyAlignment="1" applyProtection="1">
      <alignment horizontal="left" vertical="top" indent="1"/>
      <protection locked="0"/>
    </xf>
    <xf numFmtId="7" fontId="68" fillId="24" borderId="10" xfId="0" applyNumberFormat="1" applyFont="1" applyFill="1" applyBorder="1" applyAlignment="1" applyProtection="1">
      <alignment horizontal="left" vertical="top" wrapText="1" indent="1"/>
      <protection locked="0"/>
    </xf>
    <xf numFmtId="164" fontId="68" fillId="24" borderId="0" xfId="0" applyNumberFormat="1" applyFont="1" applyFill="1" applyBorder="1" applyAlignment="1" applyProtection="1">
      <alignment horizontal="center" vertical="top"/>
      <protection locked="0"/>
    </xf>
    <xf numFmtId="0" fontId="70" fillId="24" borderId="10" xfId="0" applyFont="1" applyFill="1" applyBorder="1" applyAlignment="1" applyProtection="1">
      <alignment horizontal="left" vertical="top" indent="1"/>
      <protection locked="0"/>
    </xf>
    <xf numFmtId="0" fontId="70" fillId="24" borderId="51" xfId="0" applyFont="1" applyFill="1" applyBorder="1" applyAlignment="1" applyProtection="1">
      <alignment horizontal="left" vertical="top" indent="1"/>
      <protection locked="0"/>
    </xf>
    <xf numFmtId="164" fontId="70" fillId="24" borderId="11" xfId="0" applyNumberFormat="1" applyFont="1" applyFill="1" applyBorder="1" applyAlignment="1" applyProtection="1">
      <alignment horizontal="center" vertical="top"/>
      <protection locked="0"/>
    </xf>
    <xf numFmtId="164" fontId="70" fillId="24" borderId="12" xfId="0" applyNumberFormat="1" applyFont="1" applyFill="1" applyBorder="1" applyAlignment="1" applyProtection="1">
      <alignment horizontal="left" vertical="top" wrapText="1" indent="1"/>
      <protection locked="0"/>
    </xf>
    <xf numFmtId="1" fontId="70" fillId="0" borderId="47" xfId="0" applyNumberFormat="1" applyFont="1" applyFill="1" applyBorder="1" applyAlignment="1" applyProtection="1">
      <alignment horizontal="center" vertical="center"/>
      <protection locked="0"/>
    </xf>
    <xf numFmtId="0" fontId="70" fillId="24" borderId="47" xfId="0" applyFont="1" applyFill="1" applyBorder="1" applyAlignment="1" applyProtection="1">
      <alignment horizontal="left" vertical="top" indent="1"/>
      <protection locked="0"/>
    </xf>
    <xf numFmtId="164" fontId="69" fillId="59" borderId="13" xfId="0" applyNumberFormat="1" applyFont="1" applyFill="1" applyBorder="1" applyAlignment="1" applyProtection="1">
      <alignment horizontal="center" vertical="center"/>
      <protection locked="0"/>
    </xf>
    <xf numFmtId="164" fontId="68" fillId="24" borderId="14" xfId="0" applyNumberFormat="1" applyFont="1" applyFill="1" applyBorder="1" applyAlignment="1" applyProtection="1">
      <alignment horizontal="left" vertical="top" wrapText="1" indent="1"/>
      <protection locked="0"/>
    </xf>
    <xf numFmtId="0" fontId="7" fillId="0" borderId="0" xfId="0" applyFont="1" applyAlignment="1" applyProtection="1">
      <alignment horizontal="center"/>
      <protection locked="0"/>
    </xf>
    <xf numFmtId="7" fontId="7" fillId="0" borderId="0" xfId="0" applyNumberFormat="1" applyFont="1" applyAlignment="1" applyProtection="1">
      <alignment wrapText="1"/>
      <protection locked="0"/>
    </xf>
    <xf numFmtId="0" fontId="7" fillId="0" borderId="0" xfId="0" applyFont="1" applyAlignment="1" applyProtection="1">
      <alignment wrapText="1"/>
      <protection locked="0"/>
    </xf>
    <xf numFmtId="7" fontId="7" fillId="0" borderId="0" xfId="0" applyNumberFormat="1" applyFont="1" applyAlignment="1" applyProtection="1">
      <alignment horizontal="center"/>
      <protection locked="0"/>
    </xf>
    <xf numFmtId="164" fontId="7" fillId="0" borderId="0" xfId="0" applyNumberFormat="1" applyFont="1" applyAlignment="1" applyProtection="1">
      <alignment horizontal="center"/>
      <protection locked="0"/>
    </xf>
    <xf numFmtId="0" fontId="69" fillId="0" borderId="55" xfId="0" applyFont="1" applyFill="1" applyBorder="1" applyAlignment="1" applyProtection="1">
      <alignment vertical="top"/>
      <protection locked="0"/>
    </xf>
    <xf numFmtId="0" fontId="69" fillId="59" borderId="17" xfId="0" applyFont="1" applyFill="1" applyBorder="1" applyAlignment="1" applyProtection="1">
      <protection locked="0"/>
    </xf>
    <xf numFmtId="0" fontId="70" fillId="0" borderId="0" xfId="0" applyFont="1" applyAlignment="1" applyProtection="1">
      <protection locked="0"/>
    </xf>
    <xf numFmtId="0" fontId="70" fillId="58" borderId="0" xfId="0" applyFont="1" applyFill="1" applyAlignment="1" applyProtection="1">
      <protection locked="0"/>
    </xf>
    <xf numFmtId="0" fontId="122" fillId="59" borderId="40" xfId="0" applyFont="1" applyFill="1" applyBorder="1" applyAlignment="1" applyProtection="1">
      <protection locked="0"/>
    </xf>
    <xf numFmtId="166" fontId="68" fillId="58" borderId="40" xfId="0" applyNumberFormat="1" applyFont="1" applyFill="1" applyBorder="1" applyAlignment="1" applyProtection="1">
      <alignment horizontal="left"/>
      <protection locked="0"/>
    </xf>
    <xf numFmtId="166" fontId="68" fillId="24" borderId="40" xfId="0" applyNumberFormat="1" applyFont="1" applyFill="1" applyBorder="1" applyAlignment="1" applyProtection="1">
      <protection locked="0"/>
    </xf>
    <xf numFmtId="166" fontId="68" fillId="24" borderId="0" xfId="0" applyNumberFormat="1" applyFont="1" applyFill="1" applyBorder="1" applyAlignment="1" applyProtection="1">
      <protection locked="0"/>
    </xf>
    <xf numFmtId="2" fontId="68" fillId="24" borderId="0" xfId="0" applyNumberFormat="1" applyFont="1" applyFill="1" applyBorder="1" applyAlignment="1" applyProtection="1">
      <protection locked="0"/>
    </xf>
    <xf numFmtId="168" fontId="68" fillId="24" borderId="0" xfId="0" applyNumberFormat="1" applyFont="1" applyFill="1" applyBorder="1" applyAlignment="1" applyProtection="1">
      <protection locked="0"/>
    </xf>
    <xf numFmtId="166" fontId="68" fillId="24" borderId="10" xfId="0" applyNumberFormat="1" applyFont="1" applyFill="1" applyBorder="1" applyAlignment="1" applyProtection="1">
      <alignment horizontal="left" wrapText="1"/>
      <protection locked="0"/>
    </xf>
    <xf numFmtId="9" fontId="69" fillId="60" borderId="17" xfId="1925" applyFont="1" applyFill="1" applyBorder="1" applyAlignment="1" applyProtection="1">
      <alignment horizontal="center" wrapText="1"/>
      <protection locked="0"/>
    </xf>
    <xf numFmtId="9" fontId="69" fillId="60" borderId="54" xfId="1925" applyFont="1" applyFill="1" applyBorder="1" applyAlignment="1" applyProtection="1">
      <alignment horizontal="center" wrapText="1"/>
      <protection locked="0"/>
    </xf>
    <xf numFmtId="9" fontId="69" fillId="60" borderId="19" xfId="1925" applyFont="1" applyFill="1" applyBorder="1" applyAlignment="1" applyProtection="1">
      <alignment horizontal="center" wrapText="1"/>
      <protection locked="0"/>
    </xf>
    <xf numFmtId="0" fontId="70" fillId="0" borderId="0" xfId="0" applyFont="1" applyAlignment="1" applyProtection="1">
      <alignment horizontal="left"/>
      <protection locked="0"/>
    </xf>
    <xf numFmtId="0" fontId="70" fillId="58" borderId="0" xfId="0" applyFont="1" applyFill="1" applyAlignment="1" applyProtection="1">
      <alignment horizontal="left"/>
      <protection locked="0"/>
    </xf>
    <xf numFmtId="0" fontId="68" fillId="58" borderId="40" xfId="1592" applyFont="1" applyFill="1" applyBorder="1" applyAlignment="1" applyProtection="1">
      <protection locked="0"/>
    </xf>
    <xf numFmtId="0" fontId="68" fillId="58" borderId="0" xfId="1592" applyFont="1" applyFill="1" applyBorder="1" applyAlignment="1" applyProtection="1">
      <alignment wrapText="1"/>
      <protection locked="0"/>
    </xf>
    <xf numFmtId="43" fontId="68" fillId="58" borderId="0" xfId="322" applyNumberFormat="1" applyFont="1" applyFill="1" applyBorder="1" applyAlignment="1" applyProtection="1">
      <alignment horizontal="right"/>
      <protection locked="0"/>
    </xf>
    <xf numFmtId="165" fontId="68" fillId="58" borderId="0" xfId="322" applyNumberFormat="1" applyFont="1" applyFill="1" applyBorder="1" applyAlignment="1" applyProtection="1">
      <alignment horizontal="right"/>
      <protection locked="0"/>
    </xf>
    <xf numFmtId="0" fontId="68" fillId="58" borderId="0" xfId="1591" applyFont="1" applyFill="1" applyBorder="1" applyAlignment="1" applyProtection="1">
      <alignment horizontal="left"/>
      <protection locked="0"/>
    </xf>
    <xf numFmtId="0" fontId="68" fillId="58" borderId="10" xfId="1591" applyFont="1" applyFill="1" applyBorder="1" applyAlignment="1" applyProtection="1">
      <alignment horizontal="left"/>
      <protection locked="0"/>
    </xf>
    <xf numFmtId="0" fontId="68" fillId="58" borderId="47" xfId="1592" applyFont="1" applyFill="1" applyBorder="1" applyAlignment="1" applyProtection="1">
      <protection locked="0"/>
    </xf>
    <xf numFmtId="0" fontId="68" fillId="58" borderId="13" xfId="1592" applyFont="1" applyFill="1" applyBorder="1" applyAlignment="1" applyProtection="1">
      <alignment wrapText="1"/>
      <protection locked="0"/>
    </xf>
    <xf numFmtId="43" fontId="68" fillId="58" borderId="13" xfId="322" applyNumberFormat="1" applyFont="1" applyFill="1" applyBorder="1" applyAlignment="1" applyProtection="1">
      <alignment horizontal="right"/>
      <protection locked="0"/>
    </xf>
    <xf numFmtId="165" fontId="68" fillId="58" borderId="13" xfId="322" applyNumberFormat="1" applyFont="1" applyFill="1" applyBorder="1" applyAlignment="1" applyProtection="1">
      <alignment horizontal="right"/>
      <protection locked="0"/>
    </xf>
    <xf numFmtId="0" fontId="68" fillId="58" borderId="13" xfId="1591" applyFont="1" applyFill="1" applyBorder="1" applyAlignment="1" applyProtection="1">
      <alignment horizontal="left"/>
      <protection locked="0"/>
    </xf>
    <xf numFmtId="0" fontId="68" fillId="58" borderId="14" xfId="1591" applyFont="1" applyFill="1" applyBorder="1" applyAlignment="1" applyProtection="1">
      <alignment horizontal="left"/>
      <protection locked="0"/>
    </xf>
    <xf numFmtId="0" fontId="68" fillId="58" borderId="17" xfId="1592" applyFont="1" applyFill="1" applyBorder="1" applyAlignment="1" applyProtection="1">
      <protection locked="0"/>
    </xf>
    <xf numFmtId="0" fontId="68" fillId="58" borderId="18" xfId="1592" applyFont="1" applyFill="1" applyBorder="1" applyAlignment="1" applyProtection="1">
      <alignment wrapText="1"/>
      <protection locked="0"/>
    </xf>
    <xf numFmtId="43" fontId="68" fillId="58" borderId="18" xfId="322" applyNumberFormat="1" applyFont="1" applyFill="1" applyBorder="1" applyAlignment="1" applyProtection="1">
      <alignment horizontal="right"/>
      <protection locked="0"/>
    </xf>
    <xf numFmtId="165" fontId="68" fillId="58" borderId="18" xfId="322" applyNumberFormat="1" applyFont="1" applyFill="1" applyBorder="1" applyAlignment="1" applyProtection="1">
      <alignment horizontal="right"/>
      <protection locked="0"/>
    </xf>
    <xf numFmtId="0" fontId="68" fillId="58" borderId="18" xfId="1591" applyFont="1" applyFill="1" applyBorder="1" applyAlignment="1" applyProtection="1">
      <alignment horizontal="left"/>
      <protection locked="0"/>
    </xf>
    <xf numFmtId="0" fontId="68" fillId="58" borderId="19" xfId="1591" applyFont="1" applyFill="1" applyBorder="1" applyAlignment="1" applyProtection="1">
      <alignment horizontal="left"/>
      <protection locked="0"/>
    </xf>
    <xf numFmtId="2" fontId="68" fillId="58" borderId="0" xfId="322" applyNumberFormat="1" applyFont="1" applyFill="1" applyBorder="1" applyAlignment="1" applyProtection="1">
      <alignment horizontal="right"/>
      <protection locked="0"/>
    </xf>
    <xf numFmtId="168" fontId="68" fillId="58" borderId="0" xfId="322" applyNumberFormat="1" applyFont="1" applyFill="1" applyBorder="1" applyAlignment="1" applyProtection="1">
      <alignment horizontal="right"/>
      <protection locked="0"/>
    </xf>
    <xf numFmtId="2" fontId="68" fillId="58" borderId="13" xfId="322" applyNumberFormat="1" applyFont="1" applyFill="1" applyBorder="1" applyAlignment="1" applyProtection="1">
      <alignment horizontal="right"/>
      <protection locked="0"/>
    </xf>
    <xf numFmtId="168" fontId="68" fillId="58" borderId="13" xfId="322" applyNumberFormat="1" applyFont="1" applyFill="1" applyBorder="1" applyAlignment="1" applyProtection="1">
      <alignment horizontal="right"/>
      <protection locked="0"/>
    </xf>
    <xf numFmtId="2" fontId="70" fillId="0" borderId="0" xfId="0" applyNumberFormat="1" applyFont="1" applyAlignment="1" applyProtection="1">
      <alignment horizontal="left"/>
      <protection locked="0"/>
    </xf>
    <xf numFmtId="168" fontId="70" fillId="0" borderId="0" xfId="0" applyNumberFormat="1" applyFont="1" applyAlignment="1" applyProtection="1">
      <alignment horizontal="left"/>
      <protection locked="0"/>
    </xf>
    <xf numFmtId="2" fontId="70" fillId="0" borderId="0" xfId="0" applyNumberFormat="1" applyFont="1" applyAlignment="1" applyProtection="1">
      <alignment horizontal="right"/>
      <protection locked="0"/>
    </xf>
    <xf numFmtId="168" fontId="70" fillId="0" borderId="0" xfId="0" applyNumberFormat="1" applyFont="1" applyAlignment="1" applyProtection="1">
      <alignment horizontal="right"/>
      <protection locked="0"/>
    </xf>
    <xf numFmtId="0" fontId="69" fillId="59" borderId="17" xfId="1225" applyFont="1" applyFill="1" applyBorder="1" applyAlignment="1" applyProtection="1">
      <alignment horizontal="left"/>
      <protection locked="0"/>
    </xf>
    <xf numFmtId="0" fontId="113" fillId="0" borderId="0" xfId="64438" applyFont="1" applyAlignment="1" applyProtection="1">
      <protection locked="0"/>
    </xf>
    <xf numFmtId="0" fontId="122" fillId="59" borderId="47" xfId="1225" applyFont="1" applyFill="1" applyBorder="1" applyAlignment="1" applyProtection="1">
      <protection locked="0"/>
    </xf>
    <xf numFmtId="0" fontId="76" fillId="0" borderId="23" xfId="1225" applyFont="1" applyBorder="1" applyAlignment="1" applyProtection="1">
      <protection locked="0"/>
    </xf>
    <xf numFmtId="0" fontId="68" fillId="58" borderId="23" xfId="64440" applyFont="1" applyFill="1" applyBorder="1" applyAlignment="1" applyProtection="1">
      <alignment horizontal="left" wrapText="1"/>
      <protection locked="0"/>
    </xf>
    <xf numFmtId="0" fontId="68" fillId="58" borderId="23" xfId="64440" applyFont="1" applyFill="1" applyBorder="1" applyAlignment="1" applyProtection="1">
      <alignment horizontal="left"/>
      <protection locked="0"/>
    </xf>
    <xf numFmtId="0" fontId="113" fillId="58" borderId="0" xfId="64438" applyFont="1" applyFill="1" applyAlignment="1" applyProtection="1">
      <protection locked="0"/>
    </xf>
    <xf numFmtId="0" fontId="68" fillId="58" borderId="17" xfId="64440" applyFont="1" applyFill="1" applyBorder="1" applyAlignment="1" applyProtection="1">
      <alignment horizontal="left" wrapText="1"/>
      <protection locked="0"/>
    </xf>
    <xf numFmtId="0" fontId="68" fillId="58" borderId="17" xfId="64440" applyFont="1" applyFill="1" applyBorder="1" applyAlignment="1" applyProtection="1">
      <alignment horizontal="left"/>
      <protection locked="0"/>
    </xf>
    <xf numFmtId="0" fontId="113" fillId="58" borderId="0" xfId="64438" applyFont="1" applyFill="1" applyBorder="1" applyAlignment="1" applyProtection="1">
      <protection locked="0"/>
    </xf>
    <xf numFmtId="0" fontId="68" fillId="58" borderId="47" xfId="64440" applyFont="1" applyFill="1" applyBorder="1" applyAlignment="1" applyProtection="1">
      <alignment horizontal="left" wrapText="1"/>
      <protection locked="0"/>
    </xf>
    <xf numFmtId="0" fontId="68" fillId="58" borderId="47" xfId="64440" applyFont="1" applyFill="1" applyBorder="1" applyAlignment="1" applyProtection="1">
      <alignment horizontal="left"/>
      <protection locked="0"/>
    </xf>
    <xf numFmtId="0" fontId="73" fillId="58" borderId="17" xfId="64440" applyFont="1" applyFill="1" applyBorder="1" applyAlignment="1" applyProtection="1">
      <alignment horizontal="center" wrapText="1"/>
      <protection locked="0"/>
    </xf>
    <xf numFmtId="0" fontId="73" fillId="58" borderId="18" xfId="64440" applyFont="1" applyFill="1" applyBorder="1" applyAlignment="1" applyProtection="1">
      <alignment horizontal="center" wrapText="1"/>
      <protection locked="0"/>
    </xf>
    <xf numFmtId="171" fontId="73" fillId="58" borderId="18" xfId="661" applyNumberFormat="1" applyFont="1" applyFill="1" applyBorder="1" applyAlignment="1" applyProtection="1">
      <alignment horizontal="center" wrapText="1"/>
      <protection locked="0"/>
    </xf>
    <xf numFmtId="0" fontId="73" fillId="58" borderId="19" xfId="64440" applyFont="1" applyFill="1" applyBorder="1" applyAlignment="1" applyProtection="1">
      <alignment horizontal="center" wrapText="1"/>
      <protection locked="0"/>
    </xf>
    <xf numFmtId="0" fontId="122" fillId="59" borderId="20" xfId="0" applyFont="1" applyFill="1" applyBorder="1" applyAlignment="1" applyProtection="1">
      <alignment horizontal="center" wrapText="1"/>
      <protection locked="0"/>
    </xf>
    <xf numFmtId="167" fontId="122" fillId="59" borderId="20" xfId="0" applyNumberFormat="1" applyFont="1" applyFill="1" applyBorder="1" applyAlignment="1" applyProtection="1">
      <alignment horizontal="center" wrapText="1"/>
      <protection locked="0"/>
    </xf>
    <xf numFmtId="173" fontId="122" fillId="59" borderId="20" xfId="0" applyNumberFormat="1" applyFont="1" applyFill="1" applyBorder="1" applyAlignment="1" applyProtection="1">
      <alignment horizontal="center" wrapText="1"/>
      <protection locked="0"/>
    </xf>
    <xf numFmtId="14" fontId="122" fillId="59" borderId="20" xfId="0" applyNumberFormat="1" applyFont="1" applyFill="1" applyBorder="1" applyAlignment="1" applyProtection="1">
      <alignment horizontal="center" wrapText="1"/>
      <protection locked="0"/>
    </xf>
    <xf numFmtId="168" fontId="122" fillId="59" borderId="20" xfId="0" applyNumberFormat="1" applyFont="1" applyFill="1" applyBorder="1" applyAlignment="1" applyProtection="1">
      <alignment horizontal="center" wrapText="1"/>
      <protection locked="0"/>
    </xf>
    <xf numFmtId="164" fontId="122" fillId="59" borderId="20" xfId="0" applyNumberFormat="1" applyFont="1" applyFill="1" applyBorder="1" applyAlignment="1" applyProtection="1">
      <alignment horizontal="center" wrapText="1"/>
      <protection locked="0"/>
    </xf>
    <xf numFmtId="0" fontId="129" fillId="59" borderId="20" xfId="64438" applyFont="1" applyFill="1" applyBorder="1" applyAlignment="1" applyProtection="1">
      <alignment horizontal="right" wrapText="1"/>
      <protection locked="0"/>
    </xf>
    <xf numFmtId="0" fontId="70" fillId="0" borderId="41" xfId="0" applyNumberFormat="1" applyFont="1" applyFill="1" applyBorder="1" applyAlignment="1" applyProtection="1">
      <alignment horizontal="left"/>
      <protection locked="0"/>
    </xf>
    <xf numFmtId="0" fontId="70" fillId="0" borderId="41" xfId="0" applyNumberFormat="1" applyFont="1" applyFill="1" applyBorder="1" applyAlignment="1" applyProtection="1">
      <alignment horizontal="center"/>
      <protection locked="0"/>
    </xf>
    <xf numFmtId="0" fontId="70" fillId="0" borderId="41" xfId="0" applyFont="1" applyFill="1" applyBorder="1" applyAlignment="1" applyProtection="1">
      <alignment horizontal="center"/>
      <protection locked="0"/>
    </xf>
    <xf numFmtId="172" fontId="70" fillId="0" borderId="41" xfId="1925" applyNumberFormat="1" applyFont="1" applyFill="1" applyBorder="1" applyAlignment="1" applyProtection="1">
      <alignment horizontal="right"/>
      <protection locked="0"/>
    </xf>
    <xf numFmtId="168" fontId="131" fillId="0" borderId="41" xfId="0" applyNumberFormat="1" applyFont="1" applyFill="1" applyBorder="1" applyAlignment="1" applyProtection="1">
      <alignment horizontal="right"/>
      <protection locked="0"/>
    </xf>
    <xf numFmtId="164" fontId="131" fillId="0" borderId="20" xfId="0" applyNumberFormat="1" applyFont="1" applyFill="1" applyBorder="1" applyAlignment="1" applyProtection="1">
      <alignment horizontal="right"/>
      <protection locked="0"/>
    </xf>
    <xf numFmtId="164" fontId="131" fillId="0" borderId="41" xfId="661" applyNumberFormat="1" applyFont="1" applyFill="1" applyBorder="1" applyAlignment="1" applyProtection="1">
      <alignment horizontal="right"/>
      <protection locked="0"/>
    </xf>
    <xf numFmtId="0" fontId="129" fillId="0" borderId="0" xfId="64438" applyFont="1" applyAlignment="1" applyProtection="1">
      <alignment wrapText="1"/>
      <protection locked="0"/>
    </xf>
    <xf numFmtId="0" fontId="131" fillId="0" borderId="20" xfId="0" applyFont="1" applyFill="1" applyBorder="1" applyAlignment="1" applyProtection="1">
      <alignment horizontal="left"/>
      <protection locked="0"/>
    </xf>
    <xf numFmtId="174" fontId="131" fillId="0" borderId="20" xfId="0" applyNumberFormat="1" applyFont="1" applyFill="1" applyBorder="1" applyAlignment="1" applyProtection="1">
      <alignment horizontal="center"/>
      <protection locked="0"/>
    </xf>
    <xf numFmtId="0" fontId="131" fillId="0" borderId="20" xfId="0" applyFont="1" applyFill="1" applyBorder="1" applyAlignment="1" applyProtection="1">
      <alignment horizontal="center"/>
      <protection locked="0"/>
    </xf>
    <xf numFmtId="172" fontId="131" fillId="0" borderId="20" xfId="1925" applyNumberFormat="1" applyFont="1" applyFill="1" applyBorder="1" applyAlignment="1" applyProtection="1">
      <alignment horizontal="right"/>
      <protection locked="0"/>
    </xf>
    <xf numFmtId="168" fontId="131" fillId="0" borderId="20" xfId="0" applyNumberFormat="1" applyFont="1" applyFill="1" applyBorder="1" applyAlignment="1" applyProtection="1">
      <alignment horizontal="right"/>
      <protection locked="0"/>
    </xf>
    <xf numFmtId="164" fontId="131" fillId="0" borderId="20" xfId="661" applyNumberFormat="1" applyFont="1" applyFill="1" applyBorder="1" applyAlignment="1" applyProtection="1">
      <alignment horizontal="right"/>
      <protection locked="0"/>
    </xf>
    <xf numFmtId="0" fontId="131" fillId="0" borderId="20" xfId="0" applyNumberFormat="1" applyFont="1" applyFill="1" applyBorder="1" applyAlignment="1" applyProtection="1">
      <alignment horizontal="left"/>
      <protection locked="0"/>
    </xf>
    <xf numFmtId="0" fontId="131" fillId="0" borderId="20" xfId="0" applyNumberFormat="1" applyFont="1" applyFill="1" applyBorder="1" applyAlignment="1" applyProtection="1">
      <alignment horizontal="center"/>
      <protection locked="0"/>
    </xf>
    <xf numFmtId="1" fontId="113" fillId="0" borderId="0" xfId="64438" applyNumberFormat="1" applyFont="1" applyBorder="1" applyAlignment="1" applyProtection="1">
      <alignment horizontal="center"/>
      <protection locked="0"/>
    </xf>
    <xf numFmtId="0" fontId="113" fillId="0" borderId="0" xfId="64438" applyFont="1" applyBorder="1" applyAlignment="1" applyProtection="1">
      <alignment horizontal="center"/>
      <protection locked="0"/>
    </xf>
    <xf numFmtId="172" fontId="113" fillId="0" borderId="0" xfId="64438" applyNumberFormat="1" applyFont="1" applyBorder="1" applyAlignment="1" applyProtection="1">
      <alignment horizontal="center"/>
      <protection locked="0"/>
    </xf>
    <xf numFmtId="168" fontId="113" fillId="0" borderId="0" xfId="64438" applyNumberFormat="1" applyFont="1" applyBorder="1" applyAlignment="1" applyProtection="1">
      <alignment horizontal="center"/>
      <protection locked="0"/>
    </xf>
    <xf numFmtId="167" fontId="113" fillId="0" borderId="0" xfId="64439" applyNumberFormat="1" applyFont="1" applyBorder="1" applyAlignment="1" applyProtection="1">
      <protection locked="0"/>
    </xf>
    <xf numFmtId="164" fontId="113" fillId="0" borderId="0" xfId="64439" applyNumberFormat="1" applyFont="1" applyBorder="1" applyAlignment="1" applyProtection="1">
      <protection locked="0"/>
    </xf>
    <xf numFmtId="49" fontId="113" fillId="0" borderId="0" xfId="64438" applyNumberFormat="1" applyFont="1" applyAlignment="1" applyProtection="1">
      <alignment horizontal="right"/>
      <protection locked="0"/>
    </xf>
    <xf numFmtId="0" fontId="113" fillId="0" borderId="0" xfId="64438" applyFont="1" applyAlignment="1" applyProtection="1">
      <alignment horizontal="center"/>
      <protection locked="0"/>
    </xf>
    <xf numFmtId="44" fontId="113" fillId="0" borderId="0" xfId="64438" applyNumberFormat="1" applyFont="1" applyAlignment="1" applyProtection="1">
      <protection locked="0"/>
    </xf>
    <xf numFmtId="0" fontId="70" fillId="59" borderId="18" xfId="1225" applyFont="1" applyFill="1" applyBorder="1" applyAlignment="1" applyProtection="1"/>
    <xf numFmtId="171" fontId="70" fillId="59" borderId="18" xfId="661" applyNumberFormat="1" applyFont="1" applyFill="1" applyBorder="1" applyAlignment="1" applyProtection="1"/>
    <xf numFmtId="0" fontId="70" fillId="59" borderId="19" xfId="1225" applyFont="1" applyFill="1" applyBorder="1" applyAlignment="1" applyProtection="1"/>
    <xf numFmtId="0" fontId="70" fillId="59" borderId="13" xfId="1225" applyFont="1" applyFill="1" applyBorder="1" applyAlignment="1" applyProtection="1"/>
    <xf numFmtId="171" fontId="70" fillId="59" borderId="13" xfId="661" applyNumberFormat="1" applyFont="1" applyFill="1" applyBorder="1" applyAlignment="1" applyProtection="1"/>
    <xf numFmtId="0" fontId="70" fillId="59" borderId="14" xfId="1225" applyFont="1" applyFill="1" applyBorder="1" applyAlignment="1" applyProtection="1"/>
    <xf numFmtId="0" fontId="76" fillId="0" borderId="21" xfId="1225" applyFont="1" applyBorder="1" applyAlignment="1" applyProtection="1"/>
    <xf numFmtId="0" fontId="76" fillId="58" borderId="21" xfId="1225" applyFont="1" applyFill="1" applyBorder="1" applyAlignment="1" applyProtection="1"/>
    <xf numFmtId="0" fontId="76" fillId="58" borderId="24" xfId="1225" applyFont="1" applyFill="1" applyBorder="1" applyAlignment="1" applyProtection="1"/>
    <xf numFmtId="0" fontId="122" fillId="59" borderId="18" xfId="1225" applyFont="1" applyFill="1" applyBorder="1" applyProtection="1">
      <protection locked="0"/>
    </xf>
    <xf numFmtId="165" fontId="7" fillId="59" borderId="0" xfId="322" applyNumberFormat="1" applyFont="1" applyFill="1" applyProtection="1">
      <protection locked="0"/>
    </xf>
    <xf numFmtId="0" fontId="7" fillId="59" borderId="0" xfId="1225" applyFont="1" applyFill="1" applyProtection="1">
      <protection locked="0"/>
    </xf>
    <xf numFmtId="0" fontId="122" fillId="59" borderId="40" xfId="1225" applyFont="1" applyFill="1" applyBorder="1" applyProtection="1">
      <protection locked="0"/>
    </xf>
    <xf numFmtId="0" fontId="13" fillId="59" borderId="0" xfId="1225" applyFont="1" applyFill="1" applyProtection="1">
      <protection locked="0"/>
    </xf>
    <xf numFmtId="0" fontId="14" fillId="59" borderId="0" xfId="1225" applyFont="1" applyFill="1" applyProtection="1">
      <protection locked="0"/>
    </xf>
    <xf numFmtId="0" fontId="68" fillId="24" borderId="53" xfId="1225" applyFont="1" applyFill="1" applyBorder="1" applyAlignment="1" applyProtection="1">
      <protection locked="0"/>
    </xf>
    <xf numFmtId="0" fontId="68" fillId="24" borderId="0" xfId="1225" applyFont="1" applyFill="1" applyBorder="1" applyAlignment="1" applyProtection="1">
      <protection locked="0"/>
    </xf>
    <xf numFmtId="0" fontId="13" fillId="0" borderId="0" xfId="1225" applyFont="1" applyFill="1" applyProtection="1">
      <protection locked="0"/>
    </xf>
    <xf numFmtId="0" fontId="14" fillId="0" borderId="0" xfId="1225" applyFont="1" applyProtection="1">
      <protection locked="0"/>
    </xf>
    <xf numFmtId="0" fontId="68" fillId="24" borderId="40" xfId="1225" applyFont="1" applyFill="1" applyBorder="1" applyAlignment="1" applyProtection="1">
      <protection locked="0"/>
    </xf>
    <xf numFmtId="0" fontId="7" fillId="0" borderId="0" xfId="1225" applyFont="1" applyFill="1" applyAlignment="1" applyProtection="1">
      <protection locked="0"/>
    </xf>
    <xf numFmtId="0" fontId="63" fillId="0" borderId="0" xfId="1225" applyFont="1" applyFill="1" applyAlignment="1" applyProtection="1">
      <protection locked="0"/>
    </xf>
    <xf numFmtId="0" fontId="7" fillId="0" borderId="0" xfId="1225" applyFont="1" applyAlignment="1" applyProtection="1">
      <protection locked="0"/>
    </xf>
    <xf numFmtId="0" fontId="7" fillId="0" borderId="0" xfId="1225" applyFont="1" applyFill="1" applyAlignment="1" applyProtection="1">
      <alignment wrapText="1"/>
      <protection locked="0"/>
    </xf>
    <xf numFmtId="9" fontId="7" fillId="58" borderId="40" xfId="1925" applyFont="1" applyFill="1" applyBorder="1" applyAlignment="1" applyProtection="1">
      <alignment wrapText="1"/>
      <protection locked="0"/>
    </xf>
    <xf numFmtId="9" fontId="7" fillId="0" borderId="0" xfId="1925" applyFont="1" applyFill="1" applyAlignment="1" applyProtection="1">
      <alignment wrapText="1"/>
      <protection locked="0"/>
    </xf>
    <xf numFmtId="9" fontId="7" fillId="0" borderId="0" xfId="1925" applyFont="1" applyAlignment="1" applyProtection="1">
      <alignment wrapText="1"/>
      <protection locked="0"/>
    </xf>
    <xf numFmtId="168" fontId="68" fillId="58" borderId="0" xfId="1237" applyNumberFormat="1" applyFont="1" applyFill="1" applyBorder="1" applyAlignment="1" applyProtection="1">
      <alignment horizontal="right"/>
      <protection locked="0"/>
    </xf>
    <xf numFmtId="167" fontId="68" fillId="58" borderId="0" xfId="1225" applyNumberFormat="1" applyFont="1" applyFill="1" applyBorder="1" applyAlignment="1" applyProtection="1">
      <alignment horizontal="right" wrapText="1"/>
      <protection locked="0"/>
    </xf>
    <xf numFmtId="0" fontId="7" fillId="0" borderId="0" xfId="1225" applyFont="1" applyFill="1" applyProtection="1">
      <protection locked="0"/>
    </xf>
    <xf numFmtId="0" fontId="7" fillId="0" borderId="0" xfId="1225" applyFont="1" applyProtection="1">
      <protection locked="0"/>
    </xf>
    <xf numFmtId="0" fontId="7" fillId="58" borderId="40" xfId="1225" applyFont="1" applyFill="1" applyBorder="1" applyProtection="1">
      <protection locked="0"/>
    </xf>
    <xf numFmtId="9" fontId="69" fillId="59" borderId="20" xfId="1925" applyFont="1" applyFill="1" applyBorder="1" applyAlignment="1" applyProtection="1">
      <alignment horizontal="center" vertical="center" wrapText="1"/>
      <protection locked="0"/>
    </xf>
    <xf numFmtId="49" fontId="68" fillId="58" borderId="20" xfId="1237" applyNumberFormat="1" applyFont="1" applyFill="1" applyBorder="1" applyAlignment="1" applyProtection="1">
      <protection locked="0"/>
    </xf>
    <xf numFmtId="2" fontId="68" fillId="58" borderId="20" xfId="1237" applyNumberFormat="1" applyFont="1" applyFill="1" applyBorder="1" applyAlignment="1" applyProtection="1">
      <protection locked="0"/>
    </xf>
    <xf numFmtId="49" fontId="68" fillId="58" borderId="40" xfId="1237" applyNumberFormat="1" applyFont="1" applyFill="1" applyBorder="1" applyAlignment="1" applyProtection="1">
      <alignment horizontal="center"/>
      <protection locked="0"/>
    </xf>
    <xf numFmtId="2" fontId="68" fillId="58" borderId="0" xfId="1237" applyNumberFormat="1" applyFont="1" applyFill="1" applyBorder="1" applyProtection="1">
      <protection locked="0"/>
    </xf>
    <xf numFmtId="2" fontId="68" fillId="58" borderId="0" xfId="1237" applyNumberFormat="1" applyFont="1" applyFill="1" applyBorder="1" applyAlignment="1" applyProtection="1">
      <alignment horizontal="right"/>
      <protection locked="0"/>
    </xf>
    <xf numFmtId="2" fontId="68" fillId="58" borderId="20" xfId="1237" applyNumberFormat="1" applyFont="1" applyFill="1" applyBorder="1" applyAlignment="1" applyProtection="1">
      <alignment horizontal="right"/>
      <protection locked="0"/>
    </xf>
    <xf numFmtId="165" fontId="7" fillId="0" borderId="0" xfId="322" applyNumberFormat="1" applyFont="1" applyFill="1" applyProtection="1">
      <protection locked="0"/>
    </xf>
    <xf numFmtId="164" fontId="134" fillId="0" borderId="20" xfId="64439" applyNumberFormat="1" applyFont="1" applyFill="1" applyBorder="1" applyAlignment="1" applyProtection="1">
      <alignment horizontal="right"/>
      <protection locked="0"/>
    </xf>
    <xf numFmtId="1" fontId="133" fillId="0" borderId="20" xfId="64438" applyNumberFormat="1" applyFont="1" applyBorder="1" applyAlignment="1" applyProtection="1">
      <alignment horizontal="left"/>
      <protection locked="0"/>
    </xf>
    <xf numFmtId="1" fontId="133" fillId="0" borderId="20" xfId="64438" applyNumberFormat="1" applyFont="1" applyBorder="1" applyAlignment="1" applyProtection="1">
      <protection locked="0"/>
    </xf>
    <xf numFmtId="0" fontId="133" fillId="0" borderId="20" xfId="64438" applyFont="1" applyBorder="1" applyAlignment="1" applyProtection="1">
      <alignment horizontal="center"/>
      <protection locked="0"/>
    </xf>
    <xf numFmtId="1" fontId="133" fillId="0" borderId="20" xfId="64438" applyNumberFormat="1" applyFont="1" applyBorder="1" applyAlignment="1" applyProtection="1">
      <alignment horizontal="center"/>
      <protection locked="0"/>
    </xf>
    <xf numFmtId="172" fontId="133" fillId="0" borderId="20" xfId="64438" applyNumberFormat="1" applyFont="1" applyBorder="1" applyAlignment="1" applyProtection="1">
      <alignment horizontal="right"/>
      <protection locked="0"/>
    </xf>
    <xf numFmtId="168" fontId="133" fillId="0" borderId="20" xfId="64438" applyNumberFormat="1" applyFont="1" applyBorder="1" applyAlignment="1" applyProtection="1">
      <alignment horizontal="right"/>
      <protection locked="0"/>
    </xf>
    <xf numFmtId="167" fontId="133" fillId="0" borderId="20" xfId="64439" applyNumberFormat="1" applyFont="1" applyBorder="1" applyAlignment="1" applyProtection="1">
      <alignment horizontal="right"/>
      <protection locked="0"/>
    </xf>
    <xf numFmtId="164" fontId="133" fillId="0" borderId="20" xfId="661" applyNumberFormat="1" applyFont="1" applyBorder="1" applyAlignment="1" applyProtection="1">
      <alignment horizontal="right"/>
      <protection locked="0"/>
    </xf>
    <xf numFmtId="164" fontId="133" fillId="0" borderId="20" xfId="64439" applyNumberFormat="1" applyFont="1" applyBorder="1" applyAlignment="1" applyProtection="1">
      <alignment horizontal="right"/>
      <protection locked="0"/>
    </xf>
    <xf numFmtId="0" fontId="70" fillId="59" borderId="0" xfId="0" applyFont="1" applyFill="1" applyBorder="1" applyAlignment="1" applyProtection="1">
      <protection locked="0"/>
    </xf>
    <xf numFmtId="166" fontId="68" fillId="58" borderId="0" xfId="0" applyNumberFormat="1" applyFont="1" applyFill="1" applyBorder="1" applyAlignment="1" applyProtection="1">
      <protection locked="0"/>
    </xf>
    <xf numFmtId="166" fontId="68" fillId="58" borderId="0" xfId="0" applyNumberFormat="1" applyFont="1" applyFill="1" applyBorder="1" applyAlignment="1" applyProtection="1">
      <alignment horizontal="center"/>
      <protection locked="0"/>
    </xf>
    <xf numFmtId="0" fontId="113" fillId="0" borderId="0" xfId="64438" applyFont="1" applyAlignment="1" applyProtection="1"/>
    <xf numFmtId="0" fontId="76" fillId="59" borderId="11" xfId="0" applyFont="1" applyFill="1" applyBorder="1" applyAlignment="1" applyProtection="1">
      <alignment horizontal="left" vertical="top"/>
    </xf>
    <xf numFmtId="0" fontId="76" fillId="59" borderId="12" xfId="0" applyFont="1" applyFill="1" applyBorder="1" applyAlignment="1" applyProtection="1">
      <alignment horizontal="left" vertical="top" indent="1"/>
    </xf>
    <xf numFmtId="1" fontId="133" fillId="0" borderId="20" xfId="0" applyNumberFormat="1" applyFont="1" applyFill="1" applyBorder="1" applyAlignment="1" applyProtection="1">
      <alignment horizontal="left"/>
      <protection locked="0"/>
    </xf>
    <xf numFmtId="1" fontId="133" fillId="0" borderId="20" xfId="0" applyNumberFormat="1" applyFont="1" applyFill="1" applyBorder="1" applyAlignment="1" applyProtection="1">
      <alignment horizontal="center"/>
      <protection locked="0"/>
    </xf>
    <xf numFmtId="0" fontId="133" fillId="0" borderId="20" xfId="0" applyFont="1" applyFill="1" applyBorder="1" applyAlignment="1" applyProtection="1">
      <alignment horizontal="center"/>
      <protection locked="0"/>
    </xf>
    <xf numFmtId="168" fontId="133" fillId="0" borderId="21" xfId="0" applyNumberFormat="1" applyFont="1" applyFill="1" applyBorder="1" applyAlignment="1" applyProtection="1">
      <alignment horizontal="right"/>
      <protection locked="0"/>
    </xf>
    <xf numFmtId="167" fontId="133" fillId="0" borderId="20" xfId="0" applyNumberFormat="1" applyFont="1" applyFill="1" applyBorder="1" applyAlignment="1" applyProtection="1">
      <alignment horizontal="right"/>
      <protection locked="0"/>
    </xf>
    <xf numFmtId="164" fontId="134" fillId="0" borderId="20" xfId="0" applyNumberFormat="1" applyFont="1" applyFill="1" applyBorder="1" applyAlignment="1" applyProtection="1">
      <alignment horizontal="right"/>
      <protection locked="0"/>
    </xf>
    <xf numFmtId="164" fontId="133" fillId="0" borderId="21" xfId="661" applyNumberFormat="1" applyFont="1" applyFill="1" applyBorder="1" applyAlignment="1" applyProtection="1">
      <alignment horizontal="right"/>
      <protection locked="0"/>
    </xf>
    <xf numFmtId="164" fontId="133" fillId="0" borderId="20" xfId="661" applyNumberFormat="1" applyFont="1" applyFill="1" applyBorder="1" applyAlignment="1" applyProtection="1">
      <alignment horizontal="right"/>
      <protection locked="0"/>
    </xf>
    <xf numFmtId="172" fontId="133" fillId="0" borderId="20" xfId="1925" applyNumberFormat="1" applyFont="1" applyFill="1" applyBorder="1" applyAlignment="1" applyProtection="1">
      <alignment horizontal="right"/>
      <protection locked="0"/>
    </xf>
    <xf numFmtId="168" fontId="133" fillId="0" borderId="20" xfId="0" applyNumberFormat="1" applyFont="1" applyFill="1" applyBorder="1" applyAlignment="1" applyProtection="1">
      <alignment horizontal="right"/>
      <protection locked="0"/>
    </xf>
    <xf numFmtId="172" fontId="133" fillId="0" borderId="23" xfId="1925" applyNumberFormat="1" applyFont="1" applyFill="1" applyBorder="1" applyAlignment="1" applyProtection="1">
      <alignment horizontal="right"/>
      <protection locked="0"/>
    </xf>
    <xf numFmtId="174" fontId="133" fillId="0" borderId="20" xfId="0" applyNumberFormat="1" applyFont="1" applyFill="1" applyBorder="1" applyAlignment="1" applyProtection="1">
      <alignment horizontal="center"/>
      <protection locked="0"/>
    </xf>
    <xf numFmtId="168" fontId="70" fillId="0" borderId="20" xfId="64442" applyNumberFormat="1" applyFont="1" applyFill="1" applyBorder="1" applyAlignment="1" applyProtection="1">
      <alignment horizontal="right" wrapText="1"/>
      <protection locked="0"/>
    </xf>
    <xf numFmtId="165" fontId="132" fillId="58" borderId="0" xfId="322" applyNumberFormat="1" applyFont="1" applyFill="1" applyBorder="1" applyAlignment="1" applyProtection="1">
      <alignment horizontal="right"/>
      <protection locked="0"/>
    </xf>
    <xf numFmtId="0" fontId="132" fillId="58" borderId="0" xfId="1591" applyFont="1" applyFill="1" applyBorder="1" applyAlignment="1" applyProtection="1">
      <alignment horizontal="right"/>
      <protection locked="0"/>
    </xf>
    <xf numFmtId="0" fontId="132" fillId="58" borderId="10" xfId="1591" applyFont="1" applyFill="1" applyBorder="1" applyAlignment="1" applyProtection="1">
      <alignment horizontal="right"/>
      <protection locked="0"/>
    </xf>
    <xf numFmtId="165" fontId="132" fillId="58" borderId="13" xfId="322" applyNumberFormat="1" applyFont="1" applyFill="1" applyBorder="1" applyAlignment="1" applyProtection="1">
      <alignment horizontal="right"/>
      <protection locked="0"/>
    </xf>
    <xf numFmtId="0" fontId="132" fillId="58" borderId="13" xfId="1591" applyFont="1" applyFill="1" applyBorder="1" applyAlignment="1" applyProtection="1">
      <alignment horizontal="right"/>
      <protection locked="0"/>
    </xf>
    <xf numFmtId="0" fontId="132" fillId="58" borderId="14" xfId="1591" applyFont="1" applyFill="1" applyBorder="1" applyAlignment="1" applyProtection="1">
      <alignment horizontal="right"/>
      <protection locked="0"/>
    </xf>
    <xf numFmtId="0" fontId="8" fillId="58" borderId="21" xfId="1225" applyFont="1" applyFill="1" applyBorder="1" applyAlignment="1" applyProtection="1">
      <alignment horizontal="left"/>
    </xf>
    <xf numFmtId="0" fontId="68" fillId="58" borderId="21" xfId="64440" applyFont="1" applyFill="1" applyBorder="1" applyAlignment="1" applyProtection="1"/>
    <xf numFmtId="0" fontId="68" fillId="58" borderId="24" xfId="64440" applyFont="1" applyFill="1" applyBorder="1" applyAlignment="1" applyProtection="1"/>
    <xf numFmtId="0" fontId="8" fillId="58" borderId="18" xfId="1225" applyFont="1" applyFill="1" applyBorder="1" applyAlignment="1" applyProtection="1">
      <alignment horizontal="left"/>
    </xf>
    <xf numFmtId="0" fontId="68" fillId="58" borderId="18" xfId="64440" applyFont="1" applyFill="1" applyBorder="1" applyAlignment="1" applyProtection="1">
      <alignment wrapText="1"/>
    </xf>
    <xf numFmtId="0" fontId="68" fillId="58" borderId="19" xfId="64440" applyFont="1" applyFill="1" applyBorder="1" applyAlignment="1" applyProtection="1">
      <alignment wrapText="1"/>
    </xf>
    <xf numFmtId="0" fontId="8" fillId="58" borderId="13" xfId="1225" applyFont="1" applyFill="1" applyBorder="1" applyAlignment="1" applyProtection="1">
      <alignment horizontal="left"/>
    </xf>
    <xf numFmtId="0" fontId="68" fillId="58" borderId="13" xfId="64440" applyFont="1" applyFill="1" applyBorder="1" applyAlignment="1" applyProtection="1">
      <alignment wrapText="1"/>
    </xf>
    <xf numFmtId="0" fontId="68" fillId="58" borderId="14" xfId="64440" applyFont="1" applyFill="1" applyBorder="1" applyAlignment="1" applyProtection="1">
      <alignment wrapText="1"/>
    </xf>
    <xf numFmtId="0" fontId="68" fillId="58" borderId="18" xfId="64440" applyFont="1" applyFill="1" applyBorder="1" applyAlignment="1" applyProtection="1"/>
    <xf numFmtId="0" fontId="68" fillId="58" borderId="19" xfId="64440" applyFont="1" applyFill="1" applyBorder="1" applyAlignment="1" applyProtection="1"/>
    <xf numFmtId="0" fontId="68" fillId="58" borderId="13" xfId="64440" applyFont="1" applyFill="1" applyBorder="1" applyAlignment="1" applyProtection="1"/>
    <xf numFmtId="0" fontId="68" fillId="58" borderId="14" xfId="64440" applyFont="1" applyFill="1" applyBorder="1" applyAlignment="1" applyProtection="1"/>
    <xf numFmtId="0" fontId="70" fillId="58" borderId="23" xfId="64440" applyFont="1" applyFill="1" applyBorder="1" applyAlignment="1" applyProtection="1">
      <alignment horizontal="left" wrapText="1"/>
    </xf>
    <xf numFmtId="0" fontId="130" fillId="58" borderId="21" xfId="64440" applyFont="1" applyFill="1" applyBorder="1" applyAlignment="1" applyProtection="1">
      <alignment horizontal="left" wrapText="1"/>
    </xf>
    <xf numFmtId="0" fontId="70" fillId="58" borderId="21" xfId="64440" applyFont="1" applyFill="1" applyBorder="1" applyAlignment="1" applyProtection="1">
      <alignment horizontal="left"/>
    </xf>
    <xf numFmtId="171" fontId="70" fillId="58" borderId="21" xfId="661" applyNumberFormat="1" applyFont="1" applyFill="1" applyBorder="1" applyAlignment="1" applyProtection="1">
      <alignment horizontal="left"/>
    </xf>
    <xf numFmtId="0" fontId="70" fillId="58" borderId="24" xfId="64440" applyFont="1" applyFill="1" applyBorder="1" applyAlignment="1" applyProtection="1">
      <alignment horizontal="left"/>
    </xf>
    <xf numFmtId="0" fontId="135" fillId="0" borderId="41" xfId="0" applyNumberFormat="1" applyFont="1" applyFill="1" applyBorder="1" applyAlignment="1" applyProtection="1">
      <alignment horizontal="left"/>
      <protection locked="0"/>
    </xf>
    <xf numFmtId="0" fontId="70" fillId="24" borderId="43" xfId="0" applyFont="1" applyFill="1" applyBorder="1" applyAlignment="1" applyProtection="1"/>
    <xf numFmtId="0" fontId="70" fillId="24" borderId="43" xfId="0" applyFont="1" applyFill="1" applyBorder="1" applyAlignment="1" applyProtection="1">
      <alignment vertical="center" wrapText="1"/>
    </xf>
    <xf numFmtId="0" fontId="70" fillId="24" borderId="43" xfId="0" applyFont="1" applyFill="1" applyBorder="1" applyAlignment="1" applyProtection="1">
      <alignment wrapText="1"/>
    </xf>
    <xf numFmtId="0" fontId="70" fillId="0" borderId="43" xfId="0" applyFont="1" applyBorder="1" applyAlignment="1" applyProtection="1"/>
  </cellXfs>
  <cellStyles count="64443">
    <cellStyle name="£Z_x0004_Ç_x0006_^_x0004_" xfId="2281"/>
    <cellStyle name="20% - Accent1 10" xfId="2282"/>
    <cellStyle name="20% - Accent1 11" xfId="2283"/>
    <cellStyle name="20% - Accent1 2" xfId="1"/>
    <cellStyle name="20% - Accent1 2 2" xfId="2"/>
    <cellStyle name="20% - Accent1 2 2 2" xfId="3"/>
    <cellStyle name="20% - Accent1 2 2 2 2" xfId="2284"/>
    <cellStyle name="20% - Accent1 2 2 2 3" xfId="2285"/>
    <cellStyle name="20% - Accent1 2 2 3" xfId="2286"/>
    <cellStyle name="20% - Accent1 2 2_T-straight with PEDs adjustor" xfId="2287"/>
    <cellStyle name="20% - Accent1 2 3" xfId="4"/>
    <cellStyle name="20% - Accent1 2 3 2" xfId="5"/>
    <cellStyle name="20% - Accent1 2 4" xfId="6"/>
    <cellStyle name="20% - Accent1 3" xfId="7"/>
    <cellStyle name="20% - Accent1 3 2" xfId="8"/>
    <cellStyle name="20% - Accent1 3 2 2" xfId="9"/>
    <cellStyle name="20% - Accent1 3 3" xfId="10"/>
    <cellStyle name="20% - Accent1 4" xfId="11"/>
    <cellStyle name="20% - Accent1 4 2" xfId="2288"/>
    <cellStyle name="20% - Accent1 5" xfId="2289"/>
    <cellStyle name="20% - Accent1 6" xfId="2290"/>
    <cellStyle name="20% - Accent1 7" xfId="2291"/>
    <cellStyle name="20% - Accent1 8" xfId="2292"/>
    <cellStyle name="20% - Accent1 9" xfId="2293"/>
    <cellStyle name="20% - Accent2 10" xfId="2294"/>
    <cellStyle name="20% - Accent2 11" xfId="2295"/>
    <cellStyle name="20% - Accent2 2" xfId="12"/>
    <cellStyle name="20% - Accent2 2 2" xfId="13"/>
    <cellStyle name="20% - Accent2 2 2 2" xfId="14"/>
    <cellStyle name="20% - Accent2 2 2 2 2" xfId="2296"/>
    <cellStyle name="20% - Accent2 2 2 2 3" xfId="2297"/>
    <cellStyle name="20% - Accent2 2 2 3" xfId="2298"/>
    <cellStyle name="20% - Accent2 2 2_T-straight with PEDs adjustor" xfId="2299"/>
    <cellStyle name="20% - Accent2 2 3" xfId="15"/>
    <cellStyle name="20% - Accent2 2 3 2" xfId="16"/>
    <cellStyle name="20% - Accent2 2 4" xfId="17"/>
    <cellStyle name="20% - Accent2 3" xfId="18"/>
    <cellStyle name="20% - Accent2 3 2" xfId="19"/>
    <cellStyle name="20% - Accent2 3 2 2" xfId="20"/>
    <cellStyle name="20% - Accent2 3 3" xfId="21"/>
    <cellStyle name="20% - Accent2 4" xfId="22"/>
    <cellStyle name="20% - Accent2 4 2" xfId="2300"/>
    <cellStyle name="20% - Accent2 5" xfId="2301"/>
    <cellStyle name="20% - Accent2 6" xfId="2302"/>
    <cellStyle name="20% - Accent2 7" xfId="2303"/>
    <cellStyle name="20% - Accent2 8" xfId="2304"/>
    <cellStyle name="20% - Accent2 9" xfId="2305"/>
    <cellStyle name="20% - Accent3 10" xfId="2306"/>
    <cellStyle name="20% - Accent3 11" xfId="2307"/>
    <cellStyle name="20% - Accent3 2" xfId="23"/>
    <cellStyle name="20% - Accent3 2 2" xfId="24"/>
    <cellStyle name="20% - Accent3 2 2 2" xfId="25"/>
    <cellStyle name="20% - Accent3 2 2 2 2" xfId="2308"/>
    <cellStyle name="20% - Accent3 2 2 2 3" xfId="2309"/>
    <cellStyle name="20% - Accent3 2 2 3" xfId="2310"/>
    <cellStyle name="20% - Accent3 2 2_T-straight with PEDs adjustor" xfId="2311"/>
    <cellStyle name="20% - Accent3 2 3" xfId="26"/>
    <cellStyle name="20% - Accent3 2 3 2" xfId="27"/>
    <cellStyle name="20% - Accent3 2 4" xfId="28"/>
    <cellStyle name="20% - Accent3 3" xfId="29"/>
    <cellStyle name="20% - Accent3 3 2" xfId="30"/>
    <cellStyle name="20% - Accent3 3 2 2" xfId="31"/>
    <cellStyle name="20% - Accent3 3 3" xfId="32"/>
    <cellStyle name="20% - Accent3 4" xfId="33"/>
    <cellStyle name="20% - Accent3 4 2" xfId="2312"/>
    <cellStyle name="20% - Accent3 5" xfId="2313"/>
    <cellStyle name="20% - Accent3 6" xfId="2314"/>
    <cellStyle name="20% - Accent3 7" xfId="2315"/>
    <cellStyle name="20% - Accent3 8" xfId="2316"/>
    <cellStyle name="20% - Accent3 9" xfId="2317"/>
    <cellStyle name="20% - Accent4 10" xfId="2318"/>
    <cellStyle name="20% - Accent4 11" xfId="2319"/>
    <cellStyle name="20% - Accent4 2" xfId="34"/>
    <cellStyle name="20% - Accent4 2 2" xfId="35"/>
    <cellStyle name="20% - Accent4 2 2 2" xfId="36"/>
    <cellStyle name="20% - Accent4 2 2 2 2" xfId="2320"/>
    <cellStyle name="20% - Accent4 2 2 2 3" xfId="2321"/>
    <cellStyle name="20% - Accent4 2 2 3" xfId="2322"/>
    <cellStyle name="20% - Accent4 2 2_T-straight with PEDs adjustor" xfId="2323"/>
    <cellStyle name="20% - Accent4 2 3" xfId="37"/>
    <cellStyle name="20% - Accent4 2 3 2" xfId="38"/>
    <cellStyle name="20% - Accent4 2 4" xfId="39"/>
    <cellStyle name="20% - Accent4 3" xfId="40"/>
    <cellStyle name="20% - Accent4 3 2" xfId="41"/>
    <cellStyle name="20% - Accent4 3 2 2" xfId="42"/>
    <cellStyle name="20% - Accent4 3 3" xfId="43"/>
    <cellStyle name="20% - Accent4 4" xfId="44"/>
    <cellStyle name="20% - Accent4 4 2" xfId="2324"/>
    <cellStyle name="20% - Accent4 5" xfId="45"/>
    <cellStyle name="20% - Accent4 5 2" xfId="2325"/>
    <cellStyle name="20% - Accent4 5 2 2" xfId="2326"/>
    <cellStyle name="20% - Accent4 5_T-straight with PEDs adjustor" xfId="2327"/>
    <cellStyle name="20% - Accent4 6" xfId="2328"/>
    <cellStyle name="20% - Accent4 7" xfId="2329"/>
    <cellStyle name="20% - Accent4 8" xfId="2330"/>
    <cellStyle name="20% - Accent4 9" xfId="2331"/>
    <cellStyle name="20% - Accent5 10" xfId="2332"/>
    <cellStyle name="20% - Accent5 11" xfId="2333"/>
    <cellStyle name="20% - Accent5 2" xfId="46"/>
    <cellStyle name="20% - Accent5 2 2" xfId="47"/>
    <cellStyle name="20% - Accent5 2 2 2" xfId="48"/>
    <cellStyle name="20% - Accent5 2 2 2 2" xfId="2334"/>
    <cellStyle name="20% - Accent5 2 2 2 3" xfId="2335"/>
    <cellStyle name="20% - Accent5 2 2 3" xfId="2336"/>
    <cellStyle name="20% - Accent5 2 2_T-straight with PEDs adjustor" xfId="2337"/>
    <cellStyle name="20% - Accent5 2 3" xfId="49"/>
    <cellStyle name="20% - Accent5 2 3 2" xfId="50"/>
    <cellStyle name="20% - Accent5 2 4" xfId="51"/>
    <cellStyle name="20% - Accent5 3" xfId="52"/>
    <cellStyle name="20% - Accent5 3 2" xfId="53"/>
    <cellStyle name="20% - Accent5 3 2 2" xfId="54"/>
    <cellStyle name="20% - Accent5 3 3" xfId="55"/>
    <cellStyle name="20% - Accent5 4" xfId="56"/>
    <cellStyle name="20% - Accent5 4 2" xfId="2338"/>
    <cellStyle name="20% - Accent5 5" xfId="2339"/>
    <cellStyle name="20% - Accent5 6" xfId="2340"/>
    <cellStyle name="20% - Accent5 7" xfId="2341"/>
    <cellStyle name="20% - Accent5 8" xfId="2342"/>
    <cellStyle name="20% - Accent5 9" xfId="2343"/>
    <cellStyle name="20% - Accent6 10" xfId="2344"/>
    <cellStyle name="20% - Accent6 11" xfId="2345"/>
    <cellStyle name="20% - Accent6 2" xfId="57"/>
    <cellStyle name="20% - Accent6 2 2" xfId="58"/>
    <cellStyle name="20% - Accent6 2 2 2" xfId="59"/>
    <cellStyle name="20% - Accent6 2 2 2 2" xfId="2346"/>
    <cellStyle name="20% - Accent6 2 2 2 3" xfId="2347"/>
    <cellStyle name="20% - Accent6 2 2 3" xfId="2348"/>
    <cellStyle name="20% - Accent6 2 2_T-straight with PEDs adjustor" xfId="2349"/>
    <cellStyle name="20% - Accent6 2 3" xfId="60"/>
    <cellStyle name="20% - Accent6 2 3 2" xfId="61"/>
    <cellStyle name="20% - Accent6 2 4" xfId="62"/>
    <cellStyle name="20% - Accent6 3" xfId="63"/>
    <cellStyle name="20% - Accent6 3 2" xfId="64"/>
    <cellStyle name="20% - Accent6 3 2 2" xfId="65"/>
    <cellStyle name="20% - Accent6 3 3" xfId="66"/>
    <cellStyle name="20% - Accent6 4" xfId="67"/>
    <cellStyle name="20% - Accent6 4 2" xfId="2350"/>
    <cellStyle name="20% - Accent6 5" xfId="2351"/>
    <cellStyle name="20% - Accent6 6" xfId="2352"/>
    <cellStyle name="20% - Accent6 7" xfId="2353"/>
    <cellStyle name="20% - Accent6 8" xfId="2354"/>
    <cellStyle name="20% - Accent6 9" xfId="2355"/>
    <cellStyle name="40% - Accent1 10" xfId="2356"/>
    <cellStyle name="40% - Accent1 11" xfId="2357"/>
    <cellStyle name="40% - Accent1 2" xfId="68"/>
    <cellStyle name="40% - Accent1 2 2" xfId="69"/>
    <cellStyle name="40% - Accent1 2 2 2" xfId="70"/>
    <cellStyle name="40% - Accent1 2 2 2 2" xfId="2358"/>
    <cellStyle name="40% - Accent1 2 2 2 3" xfId="2359"/>
    <cellStyle name="40% - Accent1 2 2 3" xfId="2360"/>
    <cellStyle name="40% - Accent1 2 2_T-straight with PEDs adjustor" xfId="2361"/>
    <cellStyle name="40% - Accent1 2 3" xfId="71"/>
    <cellStyle name="40% - Accent1 2 3 2" xfId="72"/>
    <cellStyle name="40% - Accent1 2 4" xfId="73"/>
    <cellStyle name="40% - Accent1 3" xfId="74"/>
    <cellStyle name="40% - Accent1 3 2" xfId="75"/>
    <cellStyle name="40% - Accent1 3 2 2" xfId="76"/>
    <cellStyle name="40% - Accent1 3 3" xfId="77"/>
    <cellStyle name="40% - Accent1 4" xfId="78"/>
    <cellStyle name="40% - Accent1 4 2" xfId="2362"/>
    <cellStyle name="40% - Accent1 5" xfId="2363"/>
    <cellStyle name="40% - Accent1 6" xfId="2364"/>
    <cellStyle name="40% - Accent1 7" xfId="2365"/>
    <cellStyle name="40% - Accent1 8" xfId="2366"/>
    <cellStyle name="40% - Accent1 9" xfId="2367"/>
    <cellStyle name="40% - Accent2 10" xfId="2368"/>
    <cellStyle name="40% - Accent2 11" xfId="2369"/>
    <cellStyle name="40% - Accent2 2" xfId="79"/>
    <cellStyle name="40% - Accent2 2 2" xfId="80"/>
    <cellStyle name="40% - Accent2 2 2 2" xfId="81"/>
    <cellStyle name="40% - Accent2 2 2 2 2" xfId="2370"/>
    <cellStyle name="40% - Accent2 2 2 2 3" xfId="2371"/>
    <cellStyle name="40% - Accent2 2 2 3" xfId="2372"/>
    <cellStyle name="40% - Accent2 2 2_T-straight with PEDs adjustor" xfId="2373"/>
    <cellStyle name="40% - Accent2 2 3" xfId="82"/>
    <cellStyle name="40% - Accent2 2 3 2" xfId="83"/>
    <cellStyle name="40% - Accent2 2 4" xfId="84"/>
    <cellStyle name="40% - Accent2 3" xfId="85"/>
    <cellStyle name="40% - Accent2 3 2" xfId="86"/>
    <cellStyle name="40% - Accent2 3 2 2" xfId="87"/>
    <cellStyle name="40% - Accent2 3 3" xfId="88"/>
    <cellStyle name="40% - Accent2 4" xfId="89"/>
    <cellStyle name="40% - Accent2 4 2" xfId="2374"/>
    <cellStyle name="40% - Accent2 5" xfId="2375"/>
    <cellStyle name="40% - Accent2 6" xfId="2376"/>
    <cellStyle name="40% - Accent2 7" xfId="2377"/>
    <cellStyle name="40% - Accent2 8" xfId="2378"/>
    <cellStyle name="40% - Accent2 9" xfId="2379"/>
    <cellStyle name="40% - Accent3 10" xfId="2380"/>
    <cellStyle name="40% - Accent3 11" xfId="2381"/>
    <cellStyle name="40% - Accent3 2" xfId="90"/>
    <cellStyle name="40% - Accent3 2 2" xfId="91"/>
    <cellStyle name="40% - Accent3 2 2 2" xfId="92"/>
    <cellStyle name="40% - Accent3 2 2 2 2" xfId="2382"/>
    <cellStyle name="40% - Accent3 2 2 2 3" xfId="2383"/>
    <cellStyle name="40% - Accent3 2 2 3" xfId="2384"/>
    <cellStyle name="40% - Accent3 2 2_T-straight with PEDs adjustor" xfId="2385"/>
    <cellStyle name="40% - Accent3 2 3" xfId="93"/>
    <cellStyle name="40% - Accent3 2 3 2" xfId="94"/>
    <cellStyle name="40% - Accent3 2 4" xfId="95"/>
    <cellStyle name="40% - Accent3 3" xfId="96"/>
    <cellStyle name="40% - Accent3 3 2" xfId="97"/>
    <cellStyle name="40% - Accent3 3 2 2" xfId="98"/>
    <cellStyle name="40% - Accent3 3 3" xfId="99"/>
    <cellStyle name="40% - Accent3 4" xfId="100"/>
    <cellStyle name="40% - Accent3 4 2" xfId="2386"/>
    <cellStyle name="40% - Accent3 5" xfId="2387"/>
    <cellStyle name="40% - Accent3 6" xfId="2388"/>
    <cellStyle name="40% - Accent3 7" xfId="2389"/>
    <cellStyle name="40% - Accent3 8" xfId="2390"/>
    <cellStyle name="40% - Accent3 9" xfId="2391"/>
    <cellStyle name="40% - Accent4 10" xfId="2392"/>
    <cellStyle name="40% - Accent4 11" xfId="2393"/>
    <cellStyle name="40% - Accent4 2" xfId="101"/>
    <cellStyle name="40% - Accent4 2 2" xfId="102"/>
    <cellStyle name="40% - Accent4 2 2 2" xfId="103"/>
    <cellStyle name="40% - Accent4 2 2 2 2" xfId="2394"/>
    <cellStyle name="40% - Accent4 2 2 2 3" xfId="2395"/>
    <cellStyle name="40% - Accent4 2 2 3" xfId="2396"/>
    <cellStyle name="40% - Accent4 2 2_T-straight with PEDs adjustor" xfId="2397"/>
    <cellStyle name="40% - Accent4 2 3" xfId="104"/>
    <cellStyle name="40% - Accent4 2 3 2" xfId="105"/>
    <cellStyle name="40% - Accent4 2 4" xfId="106"/>
    <cellStyle name="40% - Accent4 3" xfId="107"/>
    <cellStyle name="40% - Accent4 3 2" xfId="108"/>
    <cellStyle name="40% - Accent4 3 2 2" xfId="109"/>
    <cellStyle name="40% - Accent4 3 3" xfId="110"/>
    <cellStyle name="40% - Accent4 4" xfId="111"/>
    <cellStyle name="40% - Accent4 4 2" xfId="2398"/>
    <cellStyle name="40% - Accent4 5" xfId="2399"/>
    <cellStyle name="40% - Accent4 6" xfId="2400"/>
    <cellStyle name="40% - Accent4 7" xfId="2401"/>
    <cellStyle name="40% - Accent4 8" xfId="2402"/>
    <cellStyle name="40% - Accent4 9" xfId="2403"/>
    <cellStyle name="40% - Accent5 10" xfId="2404"/>
    <cellStyle name="40% - Accent5 11" xfId="2405"/>
    <cellStyle name="40% - Accent5 2" xfId="112"/>
    <cellStyle name="40% - Accent5 2 2" xfId="113"/>
    <cellStyle name="40% - Accent5 2 2 2" xfId="114"/>
    <cellStyle name="40% - Accent5 2 2 2 2" xfId="2406"/>
    <cellStyle name="40% - Accent5 2 2 2 3" xfId="2407"/>
    <cellStyle name="40% - Accent5 2 2 3" xfId="2408"/>
    <cellStyle name="40% - Accent5 2 2_T-straight with PEDs adjustor" xfId="2409"/>
    <cellStyle name="40% - Accent5 2 3" xfId="115"/>
    <cellStyle name="40% - Accent5 2 3 2" xfId="116"/>
    <cellStyle name="40% - Accent5 2 4" xfId="117"/>
    <cellStyle name="40% - Accent5 3" xfId="118"/>
    <cellStyle name="40% - Accent5 3 2" xfId="119"/>
    <cellStyle name="40% - Accent5 3 2 2" xfId="120"/>
    <cellStyle name="40% - Accent5 3 3" xfId="121"/>
    <cellStyle name="40% - Accent5 4" xfId="122"/>
    <cellStyle name="40% - Accent5 4 2" xfId="2410"/>
    <cellStyle name="40% - Accent5 5" xfId="2411"/>
    <cellStyle name="40% - Accent5 6" xfId="2412"/>
    <cellStyle name="40% - Accent5 7" xfId="2413"/>
    <cellStyle name="40% - Accent5 8" xfId="2414"/>
    <cellStyle name="40% - Accent5 9" xfId="2415"/>
    <cellStyle name="40% - Accent6 10" xfId="2416"/>
    <cellStyle name="40% - Accent6 11" xfId="2417"/>
    <cellStyle name="40% - Accent6 2" xfId="123"/>
    <cellStyle name="40% - Accent6 2 2" xfId="124"/>
    <cellStyle name="40% - Accent6 2 2 2" xfId="125"/>
    <cellStyle name="40% - Accent6 2 2 2 2" xfId="2418"/>
    <cellStyle name="40% - Accent6 2 2 2 3" xfId="2419"/>
    <cellStyle name="40% - Accent6 2 2 3" xfId="2420"/>
    <cellStyle name="40% - Accent6 2 2_T-straight with PEDs adjustor" xfId="2421"/>
    <cellStyle name="40% - Accent6 2 3" xfId="126"/>
    <cellStyle name="40% - Accent6 2 3 2" xfId="127"/>
    <cellStyle name="40% - Accent6 2 4" xfId="128"/>
    <cellStyle name="40% - Accent6 3" xfId="129"/>
    <cellStyle name="40% - Accent6 3 2" xfId="130"/>
    <cellStyle name="40% - Accent6 3 2 2" xfId="131"/>
    <cellStyle name="40% - Accent6 3 3" xfId="132"/>
    <cellStyle name="40% - Accent6 4" xfId="133"/>
    <cellStyle name="40% - Accent6 4 2" xfId="2422"/>
    <cellStyle name="40% - Accent6 5" xfId="2423"/>
    <cellStyle name="40% - Accent6 6" xfId="2424"/>
    <cellStyle name="40% - Accent6 7" xfId="2425"/>
    <cellStyle name="40% - Accent6 8" xfId="2426"/>
    <cellStyle name="40% - Accent6 9" xfId="2427"/>
    <cellStyle name="60% - Accent1 10" xfId="2428"/>
    <cellStyle name="60% - Accent1 11" xfId="2429"/>
    <cellStyle name="60% - Accent1 2" xfId="134"/>
    <cellStyle name="60% - Accent1 2 2" xfId="135"/>
    <cellStyle name="60% - Accent1 2 2 2" xfId="136"/>
    <cellStyle name="60% - Accent1 2 2 3" xfId="2430"/>
    <cellStyle name="60% - Accent1 2 2_T-straight with PEDs adjustor" xfId="2431"/>
    <cellStyle name="60% - Accent1 2 3" xfId="2432"/>
    <cellStyle name="60% - Accent1 3" xfId="137"/>
    <cellStyle name="60% - Accent1 3 2" xfId="2433"/>
    <cellStyle name="60% - Accent1 4" xfId="138"/>
    <cellStyle name="60% - Accent1 4 2" xfId="2434"/>
    <cellStyle name="60% - Accent1 5" xfId="2435"/>
    <cellStyle name="60% - Accent1 6" xfId="2436"/>
    <cellStyle name="60% - Accent1 7" xfId="2437"/>
    <cellStyle name="60% - Accent1 8" xfId="2438"/>
    <cellStyle name="60% - Accent1 9" xfId="2439"/>
    <cellStyle name="60% - Accent2 10" xfId="2440"/>
    <cellStyle name="60% - Accent2 11" xfId="2441"/>
    <cellStyle name="60% - Accent2 2" xfId="139"/>
    <cellStyle name="60% - Accent2 2 2" xfId="140"/>
    <cellStyle name="60% - Accent2 2 2 2" xfId="141"/>
    <cellStyle name="60% - Accent2 2 2 3" xfId="2442"/>
    <cellStyle name="60% - Accent2 2 2_T-straight with PEDs adjustor" xfId="2443"/>
    <cellStyle name="60% - Accent2 2 3" xfId="2444"/>
    <cellStyle name="60% - Accent2 3" xfId="142"/>
    <cellStyle name="60% - Accent2 3 2" xfId="2445"/>
    <cellStyle name="60% - Accent2 4" xfId="143"/>
    <cellStyle name="60% - Accent2 4 2" xfId="2446"/>
    <cellStyle name="60% - Accent2 5" xfId="2447"/>
    <cellStyle name="60% - Accent2 6" xfId="2448"/>
    <cellStyle name="60% - Accent2 7" xfId="2449"/>
    <cellStyle name="60% - Accent2 8" xfId="2450"/>
    <cellStyle name="60% - Accent2 9" xfId="2451"/>
    <cellStyle name="60% - Accent3 10" xfId="2452"/>
    <cellStyle name="60% - Accent3 11" xfId="2453"/>
    <cellStyle name="60% - Accent3 2" xfId="144"/>
    <cellStyle name="60% - Accent3 2 2" xfId="145"/>
    <cellStyle name="60% - Accent3 2 2 2" xfId="146"/>
    <cellStyle name="60% - Accent3 2 2 3" xfId="2454"/>
    <cellStyle name="60% - Accent3 2 2_T-straight with PEDs adjustor" xfId="2455"/>
    <cellStyle name="60% - Accent3 2 3" xfId="2456"/>
    <cellStyle name="60% - Accent3 3" xfId="147"/>
    <cellStyle name="60% - Accent3 3 2" xfId="2457"/>
    <cellStyle name="60% - Accent3 4" xfId="148"/>
    <cellStyle name="60% - Accent3 4 2" xfId="2458"/>
    <cellStyle name="60% - Accent3 5" xfId="2459"/>
    <cellStyle name="60% - Accent3 6" xfId="2460"/>
    <cellStyle name="60% - Accent3 7" xfId="2461"/>
    <cellStyle name="60% - Accent3 8" xfId="2462"/>
    <cellStyle name="60% - Accent3 9" xfId="2463"/>
    <cellStyle name="60% - Accent4 10" xfId="2464"/>
    <cellStyle name="60% - Accent4 11" xfId="2465"/>
    <cellStyle name="60% - Accent4 2" xfId="149"/>
    <cellStyle name="60% - Accent4 2 2" xfId="150"/>
    <cellStyle name="60% - Accent4 2 2 2" xfId="151"/>
    <cellStyle name="60% - Accent4 2 2 3" xfId="2466"/>
    <cellStyle name="60% - Accent4 2 2_T-straight with PEDs adjustor" xfId="2467"/>
    <cellStyle name="60% - Accent4 2 3" xfId="2468"/>
    <cellStyle name="60% - Accent4 3" xfId="152"/>
    <cellStyle name="60% - Accent4 3 2" xfId="2469"/>
    <cellStyle name="60% - Accent4 4" xfId="153"/>
    <cellStyle name="60% - Accent4 4 2" xfId="2470"/>
    <cellStyle name="60% - Accent4 5" xfId="2471"/>
    <cellStyle name="60% - Accent4 6" xfId="2472"/>
    <cellStyle name="60% - Accent4 7" xfId="2473"/>
    <cellStyle name="60% - Accent4 8" xfId="2474"/>
    <cellStyle name="60% - Accent4 9" xfId="2475"/>
    <cellStyle name="60% - Accent5 10" xfId="2476"/>
    <cellStyle name="60% - Accent5 11" xfId="2477"/>
    <cellStyle name="60% - Accent5 2" xfId="154"/>
    <cellStyle name="60% - Accent5 2 2" xfId="155"/>
    <cellStyle name="60% - Accent5 2 2 2" xfId="156"/>
    <cellStyle name="60% - Accent5 2 2 3" xfId="2478"/>
    <cellStyle name="60% - Accent5 2 2_T-straight with PEDs adjustor" xfId="2479"/>
    <cellStyle name="60% - Accent5 2 3" xfId="2480"/>
    <cellStyle name="60% - Accent5 3" xfId="157"/>
    <cellStyle name="60% - Accent5 3 2" xfId="2481"/>
    <cellStyle name="60% - Accent5 4" xfId="158"/>
    <cellStyle name="60% - Accent5 4 2" xfId="2482"/>
    <cellStyle name="60% - Accent5 5" xfId="2483"/>
    <cellStyle name="60% - Accent5 6" xfId="2484"/>
    <cellStyle name="60% - Accent5 7" xfId="2485"/>
    <cellStyle name="60% - Accent5 8" xfId="2486"/>
    <cellStyle name="60% - Accent5 9" xfId="2487"/>
    <cellStyle name="60% - Accent6 10" xfId="2488"/>
    <cellStyle name="60% - Accent6 11" xfId="2489"/>
    <cellStyle name="60% - Accent6 2" xfId="159"/>
    <cellStyle name="60% - Accent6 2 2" xfId="160"/>
    <cellStyle name="60% - Accent6 2 2 2" xfId="161"/>
    <cellStyle name="60% - Accent6 2 2 3" xfId="2490"/>
    <cellStyle name="60% - Accent6 2 2_T-straight with PEDs adjustor" xfId="2491"/>
    <cellStyle name="60% - Accent6 2 3" xfId="2492"/>
    <cellStyle name="60% - Accent6 3" xfId="162"/>
    <cellStyle name="60% - Accent6 3 2" xfId="2493"/>
    <cellStyle name="60% - Accent6 4" xfId="163"/>
    <cellStyle name="60% - Accent6 4 2" xfId="2494"/>
    <cellStyle name="60% - Accent6 5" xfId="2495"/>
    <cellStyle name="60% - Accent6 6" xfId="2496"/>
    <cellStyle name="60% - Accent6 7" xfId="2497"/>
    <cellStyle name="60% - Accent6 8" xfId="2498"/>
    <cellStyle name="60% - Accent6 9" xfId="2499"/>
    <cellStyle name="Accent1 10" xfId="2500"/>
    <cellStyle name="Accent1 11" xfId="2501"/>
    <cellStyle name="Accent1 2" xfId="164"/>
    <cellStyle name="Accent1 2 2" xfId="165"/>
    <cellStyle name="Accent1 2 2 2" xfId="166"/>
    <cellStyle name="Accent1 2 2 3" xfId="2502"/>
    <cellStyle name="Accent1 2 2_T-straight with PEDs adjustor" xfId="2503"/>
    <cellStyle name="Accent1 2 3" xfId="2504"/>
    <cellStyle name="Accent1 3" xfId="167"/>
    <cellStyle name="Accent1 3 2" xfId="2505"/>
    <cellStyle name="Accent1 4" xfId="168"/>
    <cellStyle name="Accent1 4 2" xfId="2506"/>
    <cellStyle name="Accent1 5" xfId="2507"/>
    <cellStyle name="Accent1 6" xfId="2508"/>
    <cellStyle name="Accent1 7" xfId="2509"/>
    <cellStyle name="Accent1 8" xfId="2510"/>
    <cellStyle name="Accent1 9" xfId="2511"/>
    <cellStyle name="Accent2 10" xfId="2512"/>
    <cellStyle name="Accent2 11" xfId="2513"/>
    <cellStyle name="Accent2 2" xfId="169"/>
    <cellStyle name="Accent2 2 2" xfId="170"/>
    <cellStyle name="Accent2 2 2 2" xfId="171"/>
    <cellStyle name="Accent2 2 2 3" xfId="2514"/>
    <cellStyle name="Accent2 2 2_T-straight with PEDs adjustor" xfId="2515"/>
    <cellStyle name="Accent2 2 3" xfId="2516"/>
    <cellStyle name="Accent2 3" xfId="172"/>
    <cellStyle name="Accent2 3 2" xfId="2517"/>
    <cellStyle name="Accent2 4" xfId="173"/>
    <cellStyle name="Accent2 4 2" xfId="2518"/>
    <cellStyle name="Accent2 5" xfId="2519"/>
    <cellStyle name="Accent2 6" xfId="2520"/>
    <cellStyle name="Accent2 7" xfId="2521"/>
    <cellStyle name="Accent2 8" xfId="2522"/>
    <cellStyle name="Accent2 9" xfId="2523"/>
    <cellStyle name="Accent3 10" xfId="2524"/>
    <cellStyle name="Accent3 11" xfId="2525"/>
    <cellStyle name="Accent3 2" xfId="174"/>
    <cellStyle name="Accent3 2 2" xfId="175"/>
    <cellStyle name="Accent3 2 2 2" xfId="176"/>
    <cellStyle name="Accent3 2 2 3" xfId="2526"/>
    <cellStyle name="Accent3 2 2_T-straight with PEDs adjustor" xfId="2527"/>
    <cellStyle name="Accent3 2 3" xfId="2528"/>
    <cellStyle name="Accent3 3" xfId="177"/>
    <cellStyle name="Accent3 3 2" xfId="2529"/>
    <cellStyle name="Accent3 4" xfId="178"/>
    <cellStyle name="Accent3 4 2" xfId="2530"/>
    <cellStyle name="Accent3 5" xfId="2531"/>
    <cellStyle name="Accent3 6" xfId="2532"/>
    <cellStyle name="Accent3 7" xfId="2533"/>
    <cellStyle name="Accent3 8" xfId="2534"/>
    <cellStyle name="Accent3 9" xfId="2535"/>
    <cellStyle name="Accent4 10" xfId="2536"/>
    <cellStyle name="Accent4 11" xfId="2537"/>
    <cellStyle name="Accent4 2" xfId="179"/>
    <cellStyle name="Accent4 2 2" xfId="180"/>
    <cellStyle name="Accent4 2 2 2" xfId="181"/>
    <cellStyle name="Accent4 2 2 3" xfId="2538"/>
    <cellStyle name="Accent4 2 2_T-straight with PEDs adjustor" xfId="2539"/>
    <cellStyle name="Accent4 2 3" xfId="2540"/>
    <cellStyle name="Accent4 3" xfId="182"/>
    <cellStyle name="Accent4 3 2" xfId="2541"/>
    <cellStyle name="Accent4 4" xfId="183"/>
    <cellStyle name="Accent4 4 2" xfId="2542"/>
    <cellStyle name="Accent4 5" xfId="184"/>
    <cellStyle name="Accent4 5 2" xfId="2543"/>
    <cellStyle name="Accent4 5_T-straight with PEDs adjustor" xfId="2544"/>
    <cellStyle name="Accent4 6" xfId="2545"/>
    <cellStyle name="Accent4 7" xfId="2546"/>
    <cellStyle name="Accent4 8" xfId="2547"/>
    <cellStyle name="Accent4 9" xfId="2548"/>
    <cellStyle name="Accent5 10" xfId="2549"/>
    <cellStyle name="Accent5 11" xfId="2550"/>
    <cellStyle name="Accent5 2" xfId="185"/>
    <cellStyle name="Accent5 2 2" xfId="186"/>
    <cellStyle name="Accent5 2 2 2" xfId="187"/>
    <cellStyle name="Accent5 2 2 3" xfId="2551"/>
    <cellStyle name="Accent5 2 2_T-straight with PEDs adjustor" xfId="2552"/>
    <cellStyle name="Accent5 2 3" xfId="2553"/>
    <cellStyle name="Accent5 3" xfId="188"/>
    <cellStyle name="Accent5 3 2" xfId="2554"/>
    <cellStyle name="Accent5 4" xfId="189"/>
    <cellStyle name="Accent5 4 2" xfId="2555"/>
    <cellStyle name="Accent5 5" xfId="2556"/>
    <cellStyle name="Accent5 6" xfId="2557"/>
    <cellStyle name="Accent5 7" xfId="2558"/>
    <cellStyle name="Accent5 8" xfId="2559"/>
    <cellStyle name="Accent5 9" xfId="2560"/>
    <cellStyle name="Accent6 10" xfId="2561"/>
    <cellStyle name="Accent6 11" xfId="2562"/>
    <cellStyle name="Accent6 2" xfId="190"/>
    <cellStyle name="Accent6 2 2" xfId="191"/>
    <cellStyle name="Accent6 2 2 2" xfId="192"/>
    <cellStyle name="Accent6 2 2 3" xfId="2563"/>
    <cellStyle name="Accent6 2 2_T-straight with PEDs adjustor" xfId="2564"/>
    <cellStyle name="Accent6 2 3" xfId="2565"/>
    <cellStyle name="Accent6 3" xfId="193"/>
    <cellStyle name="Accent6 3 2" xfId="2566"/>
    <cellStyle name="Accent6 4" xfId="194"/>
    <cellStyle name="Accent6 4 2" xfId="2567"/>
    <cellStyle name="Accent6 5" xfId="2568"/>
    <cellStyle name="Accent6 6" xfId="2569"/>
    <cellStyle name="Accent6 7" xfId="2570"/>
    <cellStyle name="Accent6 8" xfId="2571"/>
    <cellStyle name="Accent6 9" xfId="2572"/>
    <cellStyle name="Bad 10" xfId="2573"/>
    <cellStyle name="Bad 11" xfId="2574"/>
    <cellStyle name="Bad 2" xfId="195"/>
    <cellStyle name="Bad 2 2" xfId="196"/>
    <cellStyle name="Bad 2 2 2" xfId="197"/>
    <cellStyle name="Bad 2 2 3" xfId="2575"/>
    <cellStyle name="Bad 2 2_T-straight with PEDs adjustor" xfId="2576"/>
    <cellStyle name="Bad 2 3" xfId="2577"/>
    <cellStyle name="Bad 3" xfId="198"/>
    <cellStyle name="Bad 3 2" xfId="2578"/>
    <cellStyle name="Bad 4" xfId="199"/>
    <cellStyle name="Bad 4 2" xfId="2579"/>
    <cellStyle name="Bad 5" xfId="2580"/>
    <cellStyle name="Bad 6" xfId="2581"/>
    <cellStyle name="Bad 7" xfId="2582"/>
    <cellStyle name="Bad 8" xfId="2583"/>
    <cellStyle name="Bad 9" xfId="2584"/>
    <cellStyle name="Calculation 10" xfId="2585"/>
    <cellStyle name="Calculation 10 2" xfId="2586"/>
    <cellStyle name="Calculation 11" xfId="2587"/>
    <cellStyle name="Calculation 11 2" xfId="2588"/>
    <cellStyle name="Calculation 2" xfId="200"/>
    <cellStyle name="Calculation 2 2" xfId="201"/>
    <cellStyle name="Calculation 2 2 2" xfId="202"/>
    <cellStyle name="Calculation 2 2 2 2" xfId="203"/>
    <cellStyle name="Calculation 2 2 2 2 10" xfId="2589"/>
    <cellStyle name="Calculation 2 2 2 2 10 2" xfId="2590"/>
    <cellStyle name="Calculation 2 2 2 2 10 2 2" xfId="2591"/>
    <cellStyle name="Calculation 2 2 2 2 10 2 2 2" xfId="2592"/>
    <cellStyle name="Calculation 2 2 2 2 10 2 2 3" xfId="2593"/>
    <cellStyle name="Calculation 2 2 2 2 10 2 2 4" xfId="2594"/>
    <cellStyle name="Calculation 2 2 2 2 10 2 2 5" xfId="2595"/>
    <cellStyle name="Calculation 2 2 2 2 10 2 3" xfId="2596"/>
    <cellStyle name="Calculation 2 2 2 2 10 2 3 2" xfId="2597"/>
    <cellStyle name="Calculation 2 2 2 2 10 2 3 3" xfId="2598"/>
    <cellStyle name="Calculation 2 2 2 2 10 2 3 4" xfId="2599"/>
    <cellStyle name="Calculation 2 2 2 2 10 2 3 5" xfId="2600"/>
    <cellStyle name="Calculation 2 2 2 2 10 2 4" xfId="2601"/>
    <cellStyle name="Calculation 2 2 2 2 10 2 4 2" xfId="2602"/>
    <cellStyle name="Calculation 2 2 2 2 10 2 5" xfId="2603"/>
    <cellStyle name="Calculation 2 2 2 2 10 2 5 2" xfId="2604"/>
    <cellStyle name="Calculation 2 2 2 2 10 2 6" xfId="2605"/>
    <cellStyle name="Calculation 2 2 2 2 10 2 7" xfId="2606"/>
    <cellStyle name="Calculation 2 2 2 2 10 3" xfId="2607"/>
    <cellStyle name="Calculation 2 2 2 2 10 3 2" xfId="2608"/>
    <cellStyle name="Calculation 2 2 2 2 10 3 3" xfId="2609"/>
    <cellStyle name="Calculation 2 2 2 2 10 3 4" xfId="2610"/>
    <cellStyle name="Calculation 2 2 2 2 10 3 5" xfId="2611"/>
    <cellStyle name="Calculation 2 2 2 2 10 4" xfId="2612"/>
    <cellStyle name="Calculation 2 2 2 2 10 4 2" xfId="2613"/>
    <cellStyle name="Calculation 2 2 2 2 10 4 3" xfId="2614"/>
    <cellStyle name="Calculation 2 2 2 2 10 4 4" xfId="2615"/>
    <cellStyle name="Calculation 2 2 2 2 10 4 5" xfId="2616"/>
    <cellStyle name="Calculation 2 2 2 2 10 5" xfId="2617"/>
    <cellStyle name="Calculation 2 2 2 2 10 5 2" xfId="2618"/>
    <cellStyle name="Calculation 2 2 2 2 10 6" xfId="2619"/>
    <cellStyle name="Calculation 2 2 2 2 10 6 2" xfId="2620"/>
    <cellStyle name="Calculation 2 2 2 2 10 7" xfId="2621"/>
    <cellStyle name="Calculation 2 2 2 2 10 8" xfId="2622"/>
    <cellStyle name="Calculation 2 2 2 2 11" xfId="2623"/>
    <cellStyle name="Calculation 2 2 2 2 11 2" xfId="2624"/>
    <cellStyle name="Calculation 2 2 2 2 11 2 2" xfId="2625"/>
    <cellStyle name="Calculation 2 2 2 2 11 2 2 2" xfId="2626"/>
    <cellStyle name="Calculation 2 2 2 2 11 2 2 3" xfId="2627"/>
    <cellStyle name="Calculation 2 2 2 2 11 2 2 4" xfId="2628"/>
    <cellStyle name="Calculation 2 2 2 2 11 2 2 5" xfId="2629"/>
    <cellStyle name="Calculation 2 2 2 2 11 2 3" xfId="2630"/>
    <cellStyle name="Calculation 2 2 2 2 11 2 3 2" xfId="2631"/>
    <cellStyle name="Calculation 2 2 2 2 11 2 3 3" xfId="2632"/>
    <cellStyle name="Calculation 2 2 2 2 11 2 3 4" xfId="2633"/>
    <cellStyle name="Calculation 2 2 2 2 11 2 3 5" xfId="2634"/>
    <cellStyle name="Calculation 2 2 2 2 11 2 4" xfId="2635"/>
    <cellStyle name="Calculation 2 2 2 2 11 2 4 2" xfId="2636"/>
    <cellStyle name="Calculation 2 2 2 2 11 2 5" xfId="2637"/>
    <cellStyle name="Calculation 2 2 2 2 11 2 5 2" xfId="2638"/>
    <cellStyle name="Calculation 2 2 2 2 11 2 6" xfId="2639"/>
    <cellStyle name="Calculation 2 2 2 2 11 2 7" xfId="2640"/>
    <cellStyle name="Calculation 2 2 2 2 11 3" xfId="2641"/>
    <cellStyle name="Calculation 2 2 2 2 11 3 2" xfId="2642"/>
    <cellStyle name="Calculation 2 2 2 2 11 3 3" xfId="2643"/>
    <cellStyle name="Calculation 2 2 2 2 11 3 4" xfId="2644"/>
    <cellStyle name="Calculation 2 2 2 2 11 3 5" xfId="2645"/>
    <cellStyle name="Calculation 2 2 2 2 11 4" xfId="2646"/>
    <cellStyle name="Calculation 2 2 2 2 11 4 2" xfId="2647"/>
    <cellStyle name="Calculation 2 2 2 2 11 4 3" xfId="2648"/>
    <cellStyle name="Calculation 2 2 2 2 11 4 4" xfId="2649"/>
    <cellStyle name="Calculation 2 2 2 2 11 4 5" xfId="2650"/>
    <cellStyle name="Calculation 2 2 2 2 11 5" xfId="2651"/>
    <cellStyle name="Calculation 2 2 2 2 11 5 2" xfId="2652"/>
    <cellStyle name="Calculation 2 2 2 2 11 6" xfId="2653"/>
    <cellStyle name="Calculation 2 2 2 2 11 6 2" xfId="2654"/>
    <cellStyle name="Calculation 2 2 2 2 11 7" xfId="2655"/>
    <cellStyle name="Calculation 2 2 2 2 11 8" xfId="2656"/>
    <cellStyle name="Calculation 2 2 2 2 12" xfId="2657"/>
    <cellStyle name="Calculation 2 2 2 2 12 2" xfId="2658"/>
    <cellStyle name="Calculation 2 2 2 2 12 2 2" xfId="2659"/>
    <cellStyle name="Calculation 2 2 2 2 12 2 2 2" xfId="2660"/>
    <cellStyle name="Calculation 2 2 2 2 12 2 2 3" xfId="2661"/>
    <cellStyle name="Calculation 2 2 2 2 12 2 2 4" xfId="2662"/>
    <cellStyle name="Calculation 2 2 2 2 12 2 2 5" xfId="2663"/>
    <cellStyle name="Calculation 2 2 2 2 12 2 3" xfId="2664"/>
    <cellStyle name="Calculation 2 2 2 2 12 2 3 2" xfId="2665"/>
    <cellStyle name="Calculation 2 2 2 2 12 2 3 3" xfId="2666"/>
    <cellStyle name="Calculation 2 2 2 2 12 2 3 4" xfId="2667"/>
    <cellStyle name="Calculation 2 2 2 2 12 2 3 5" xfId="2668"/>
    <cellStyle name="Calculation 2 2 2 2 12 2 4" xfId="2669"/>
    <cellStyle name="Calculation 2 2 2 2 12 2 4 2" xfId="2670"/>
    <cellStyle name="Calculation 2 2 2 2 12 2 5" xfId="2671"/>
    <cellStyle name="Calculation 2 2 2 2 12 2 5 2" xfId="2672"/>
    <cellStyle name="Calculation 2 2 2 2 12 2 6" xfId="2673"/>
    <cellStyle name="Calculation 2 2 2 2 12 2 7" xfId="2674"/>
    <cellStyle name="Calculation 2 2 2 2 12 3" xfId="2675"/>
    <cellStyle name="Calculation 2 2 2 2 12 3 2" xfId="2676"/>
    <cellStyle name="Calculation 2 2 2 2 12 3 3" xfId="2677"/>
    <cellStyle name="Calculation 2 2 2 2 12 3 4" xfId="2678"/>
    <cellStyle name="Calculation 2 2 2 2 12 3 5" xfId="2679"/>
    <cellStyle name="Calculation 2 2 2 2 12 4" xfId="2680"/>
    <cellStyle name="Calculation 2 2 2 2 12 4 2" xfId="2681"/>
    <cellStyle name="Calculation 2 2 2 2 12 4 3" xfId="2682"/>
    <cellStyle name="Calculation 2 2 2 2 12 4 4" xfId="2683"/>
    <cellStyle name="Calculation 2 2 2 2 12 4 5" xfId="2684"/>
    <cellStyle name="Calculation 2 2 2 2 12 5" xfId="2685"/>
    <cellStyle name="Calculation 2 2 2 2 12 5 2" xfId="2686"/>
    <cellStyle name="Calculation 2 2 2 2 12 6" xfId="2687"/>
    <cellStyle name="Calculation 2 2 2 2 12 6 2" xfId="2688"/>
    <cellStyle name="Calculation 2 2 2 2 12 7" xfId="2689"/>
    <cellStyle name="Calculation 2 2 2 2 12 8" xfId="2690"/>
    <cellStyle name="Calculation 2 2 2 2 13" xfId="2691"/>
    <cellStyle name="Calculation 2 2 2 2 13 2" xfId="2692"/>
    <cellStyle name="Calculation 2 2 2 2 13 2 2" xfId="2693"/>
    <cellStyle name="Calculation 2 2 2 2 13 2 2 2" xfId="2694"/>
    <cellStyle name="Calculation 2 2 2 2 13 2 2 3" xfId="2695"/>
    <cellStyle name="Calculation 2 2 2 2 13 2 2 4" xfId="2696"/>
    <cellStyle name="Calculation 2 2 2 2 13 2 2 5" xfId="2697"/>
    <cellStyle name="Calculation 2 2 2 2 13 2 3" xfId="2698"/>
    <cellStyle name="Calculation 2 2 2 2 13 2 3 2" xfId="2699"/>
    <cellStyle name="Calculation 2 2 2 2 13 2 3 3" xfId="2700"/>
    <cellStyle name="Calculation 2 2 2 2 13 2 3 4" xfId="2701"/>
    <cellStyle name="Calculation 2 2 2 2 13 2 3 5" xfId="2702"/>
    <cellStyle name="Calculation 2 2 2 2 13 2 4" xfId="2703"/>
    <cellStyle name="Calculation 2 2 2 2 13 2 4 2" xfId="2704"/>
    <cellStyle name="Calculation 2 2 2 2 13 2 5" xfId="2705"/>
    <cellStyle name="Calculation 2 2 2 2 13 2 5 2" xfId="2706"/>
    <cellStyle name="Calculation 2 2 2 2 13 2 6" xfId="2707"/>
    <cellStyle name="Calculation 2 2 2 2 13 2 7" xfId="2708"/>
    <cellStyle name="Calculation 2 2 2 2 13 3" xfId="2709"/>
    <cellStyle name="Calculation 2 2 2 2 13 3 2" xfId="2710"/>
    <cellStyle name="Calculation 2 2 2 2 13 3 3" xfId="2711"/>
    <cellStyle name="Calculation 2 2 2 2 13 3 4" xfId="2712"/>
    <cellStyle name="Calculation 2 2 2 2 13 3 5" xfId="2713"/>
    <cellStyle name="Calculation 2 2 2 2 13 4" xfId="2714"/>
    <cellStyle name="Calculation 2 2 2 2 13 4 2" xfId="2715"/>
    <cellStyle name="Calculation 2 2 2 2 13 4 3" xfId="2716"/>
    <cellStyle name="Calculation 2 2 2 2 13 4 4" xfId="2717"/>
    <cellStyle name="Calculation 2 2 2 2 13 4 5" xfId="2718"/>
    <cellStyle name="Calculation 2 2 2 2 13 5" xfId="2719"/>
    <cellStyle name="Calculation 2 2 2 2 13 5 2" xfId="2720"/>
    <cellStyle name="Calculation 2 2 2 2 13 6" xfId="2721"/>
    <cellStyle name="Calculation 2 2 2 2 13 6 2" xfId="2722"/>
    <cellStyle name="Calculation 2 2 2 2 13 7" xfId="2723"/>
    <cellStyle name="Calculation 2 2 2 2 13 8" xfId="2724"/>
    <cellStyle name="Calculation 2 2 2 2 14" xfId="2725"/>
    <cellStyle name="Calculation 2 2 2 2 14 2" xfId="2726"/>
    <cellStyle name="Calculation 2 2 2 2 14 2 2" xfId="2727"/>
    <cellStyle name="Calculation 2 2 2 2 14 2 2 2" xfId="2728"/>
    <cellStyle name="Calculation 2 2 2 2 14 2 2 3" xfId="2729"/>
    <cellStyle name="Calculation 2 2 2 2 14 2 2 4" xfId="2730"/>
    <cellStyle name="Calculation 2 2 2 2 14 2 2 5" xfId="2731"/>
    <cellStyle name="Calculation 2 2 2 2 14 2 3" xfId="2732"/>
    <cellStyle name="Calculation 2 2 2 2 14 2 3 2" xfId="2733"/>
    <cellStyle name="Calculation 2 2 2 2 14 2 3 3" xfId="2734"/>
    <cellStyle name="Calculation 2 2 2 2 14 2 3 4" xfId="2735"/>
    <cellStyle name="Calculation 2 2 2 2 14 2 3 5" xfId="2736"/>
    <cellStyle name="Calculation 2 2 2 2 14 2 4" xfId="2737"/>
    <cellStyle name="Calculation 2 2 2 2 14 2 4 2" xfId="2738"/>
    <cellStyle name="Calculation 2 2 2 2 14 2 5" xfId="2739"/>
    <cellStyle name="Calculation 2 2 2 2 14 2 5 2" xfId="2740"/>
    <cellStyle name="Calculation 2 2 2 2 14 2 6" xfId="2741"/>
    <cellStyle name="Calculation 2 2 2 2 14 2 7" xfId="2742"/>
    <cellStyle name="Calculation 2 2 2 2 14 3" xfId="2743"/>
    <cellStyle name="Calculation 2 2 2 2 14 3 2" xfId="2744"/>
    <cellStyle name="Calculation 2 2 2 2 14 3 3" xfId="2745"/>
    <cellStyle name="Calculation 2 2 2 2 14 3 4" xfId="2746"/>
    <cellStyle name="Calculation 2 2 2 2 14 3 5" xfId="2747"/>
    <cellStyle name="Calculation 2 2 2 2 14 4" xfId="2748"/>
    <cellStyle name="Calculation 2 2 2 2 14 4 2" xfId="2749"/>
    <cellStyle name="Calculation 2 2 2 2 14 4 3" xfId="2750"/>
    <cellStyle name="Calculation 2 2 2 2 14 4 4" xfId="2751"/>
    <cellStyle name="Calculation 2 2 2 2 14 4 5" xfId="2752"/>
    <cellStyle name="Calculation 2 2 2 2 14 5" xfId="2753"/>
    <cellStyle name="Calculation 2 2 2 2 14 5 2" xfId="2754"/>
    <cellStyle name="Calculation 2 2 2 2 14 6" xfId="2755"/>
    <cellStyle name="Calculation 2 2 2 2 14 6 2" xfId="2756"/>
    <cellStyle name="Calculation 2 2 2 2 14 7" xfId="2757"/>
    <cellStyle name="Calculation 2 2 2 2 14 8" xfId="2758"/>
    <cellStyle name="Calculation 2 2 2 2 15" xfId="2759"/>
    <cellStyle name="Calculation 2 2 2 2 15 2" xfId="2760"/>
    <cellStyle name="Calculation 2 2 2 2 15 2 2" xfId="2761"/>
    <cellStyle name="Calculation 2 2 2 2 15 2 3" xfId="2762"/>
    <cellStyle name="Calculation 2 2 2 2 15 2 4" xfId="2763"/>
    <cellStyle name="Calculation 2 2 2 2 15 2 5" xfId="2764"/>
    <cellStyle name="Calculation 2 2 2 2 15 3" xfId="2765"/>
    <cellStyle name="Calculation 2 2 2 2 15 3 2" xfId="2766"/>
    <cellStyle name="Calculation 2 2 2 2 15 3 3" xfId="2767"/>
    <cellStyle name="Calculation 2 2 2 2 15 3 4" xfId="2768"/>
    <cellStyle name="Calculation 2 2 2 2 15 3 5" xfId="2769"/>
    <cellStyle name="Calculation 2 2 2 2 15 4" xfId="2770"/>
    <cellStyle name="Calculation 2 2 2 2 15 4 2" xfId="2771"/>
    <cellStyle name="Calculation 2 2 2 2 15 5" xfId="2772"/>
    <cellStyle name="Calculation 2 2 2 2 15 5 2" xfId="2773"/>
    <cellStyle name="Calculation 2 2 2 2 15 6" xfId="2774"/>
    <cellStyle name="Calculation 2 2 2 2 15 7" xfId="2775"/>
    <cellStyle name="Calculation 2 2 2 2 16" xfId="2776"/>
    <cellStyle name="Calculation 2 2 2 2 16 2" xfId="2777"/>
    <cellStyle name="Calculation 2 2 2 2 16 3" xfId="2778"/>
    <cellStyle name="Calculation 2 2 2 2 16 4" xfId="2779"/>
    <cellStyle name="Calculation 2 2 2 2 16 5" xfId="2780"/>
    <cellStyle name="Calculation 2 2 2 2 17" xfId="2781"/>
    <cellStyle name="Calculation 2 2 2 2 17 2" xfId="2782"/>
    <cellStyle name="Calculation 2 2 2 2 17 3" xfId="2783"/>
    <cellStyle name="Calculation 2 2 2 2 17 4" xfId="2784"/>
    <cellStyle name="Calculation 2 2 2 2 17 5" xfId="2785"/>
    <cellStyle name="Calculation 2 2 2 2 18" xfId="2786"/>
    <cellStyle name="Calculation 2 2 2 2 18 2" xfId="2787"/>
    <cellStyle name="Calculation 2 2 2 2 19" xfId="2788"/>
    <cellStyle name="Calculation 2 2 2 2 19 2" xfId="2789"/>
    <cellStyle name="Calculation 2 2 2 2 2" xfId="204"/>
    <cellStyle name="Calculation 2 2 2 2 2 2" xfId="205"/>
    <cellStyle name="Calculation 2 2 2 2 2 2 2" xfId="2790"/>
    <cellStyle name="Calculation 2 2 2 2 2 2 2 2" xfId="2791"/>
    <cellStyle name="Calculation 2 2 2 2 2 2 2 3" xfId="2792"/>
    <cellStyle name="Calculation 2 2 2 2 2 2 2 4" xfId="2793"/>
    <cellStyle name="Calculation 2 2 2 2 2 2 2 5" xfId="2794"/>
    <cellStyle name="Calculation 2 2 2 2 2 2 3" xfId="2795"/>
    <cellStyle name="Calculation 2 2 2 2 2 2 3 2" xfId="2796"/>
    <cellStyle name="Calculation 2 2 2 2 2 2 3 3" xfId="2797"/>
    <cellStyle name="Calculation 2 2 2 2 2 2 3 4" xfId="2798"/>
    <cellStyle name="Calculation 2 2 2 2 2 2 3 5" xfId="2799"/>
    <cellStyle name="Calculation 2 2 2 2 2 2 4" xfId="2800"/>
    <cellStyle name="Calculation 2 2 2 2 2 2 4 2" xfId="2801"/>
    <cellStyle name="Calculation 2 2 2 2 2 2 5" xfId="2802"/>
    <cellStyle name="Calculation 2 2 2 2 2 2 5 2" xfId="2803"/>
    <cellStyle name="Calculation 2 2 2 2 2 2 6" xfId="2804"/>
    <cellStyle name="Calculation 2 2 2 2 2 2 7" xfId="2805"/>
    <cellStyle name="Calculation 2 2 2 2 2 3" xfId="2806"/>
    <cellStyle name="Calculation 2 2 2 2 2 3 2" xfId="2807"/>
    <cellStyle name="Calculation 2 2 2 2 2 3 3" xfId="2808"/>
    <cellStyle name="Calculation 2 2 2 2 2 3 4" xfId="2809"/>
    <cellStyle name="Calculation 2 2 2 2 2 3 5" xfId="2810"/>
    <cellStyle name="Calculation 2 2 2 2 2 4" xfId="2811"/>
    <cellStyle name="Calculation 2 2 2 2 2 4 2" xfId="2812"/>
    <cellStyle name="Calculation 2 2 2 2 2 4 3" xfId="2813"/>
    <cellStyle name="Calculation 2 2 2 2 2 4 4" xfId="2814"/>
    <cellStyle name="Calculation 2 2 2 2 2 4 5" xfId="2815"/>
    <cellStyle name="Calculation 2 2 2 2 2 5" xfId="2816"/>
    <cellStyle name="Calculation 2 2 2 2 2 5 2" xfId="2817"/>
    <cellStyle name="Calculation 2 2 2 2 2 6" xfId="2818"/>
    <cellStyle name="Calculation 2 2 2 2 2 6 2" xfId="2819"/>
    <cellStyle name="Calculation 2 2 2 2 2 7" xfId="2820"/>
    <cellStyle name="Calculation 2 2 2 2 2 8" xfId="2821"/>
    <cellStyle name="Calculation 2 2 2 2 20" xfId="2822"/>
    <cellStyle name="Calculation 2 2 2 2 21" xfId="2823"/>
    <cellStyle name="Calculation 2 2 2 2 3" xfId="206"/>
    <cellStyle name="Calculation 2 2 2 2 3 2" xfId="207"/>
    <cellStyle name="Calculation 2 2 2 2 3 2 2" xfId="2824"/>
    <cellStyle name="Calculation 2 2 2 2 3 2 2 2" xfId="2825"/>
    <cellStyle name="Calculation 2 2 2 2 3 2 2 3" xfId="2826"/>
    <cellStyle name="Calculation 2 2 2 2 3 2 2 4" xfId="2827"/>
    <cellStyle name="Calculation 2 2 2 2 3 2 2 5" xfId="2828"/>
    <cellStyle name="Calculation 2 2 2 2 3 2 3" xfId="2829"/>
    <cellStyle name="Calculation 2 2 2 2 3 2 3 2" xfId="2830"/>
    <cellStyle name="Calculation 2 2 2 2 3 2 3 3" xfId="2831"/>
    <cellStyle name="Calculation 2 2 2 2 3 2 3 4" xfId="2832"/>
    <cellStyle name="Calculation 2 2 2 2 3 2 3 5" xfId="2833"/>
    <cellStyle name="Calculation 2 2 2 2 3 2 4" xfId="2834"/>
    <cellStyle name="Calculation 2 2 2 2 3 2 4 2" xfId="2835"/>
    <cellStyle name="Calculation 2 2 2 2 3 2 5" xfId="2836"/>
    <cellStyle name="Calculation 2 2 2 2 3 2 5 2" xfId="2837"/>
    <cellStyle name="Calculation 2 2 2 2 3 2 6" xfId="2838"/>
    <cellStyle name="Calculation 2 2 2 2 3 2 7" xfId="2839"/>
    <cellStyle name="Calculation 2 2 2 2 3 3" xfId="2840"/>
    <cellStyle name="Calculation 2 2 2 2 3 3 2" xfId="2841"/>
    <cellStyle name="Calculation 2 2 2 2 3 3 3" xfId="2842"/>
    <cellStyle name="Calculation 2 2 2 2 3 3 4" xfId="2843"/>
    <cellStyle name="Calculation 2 2 2 2 3 3 5" xfId="2844"/>
    <cellStyle name="Calculation 2 2 2 2 3 4" xfId="2845"/>
    <cellStyle name="Calculation 2 2 2 2 3 4 2" xfId="2846"/>
    <cellStyle name="Calculation 2 2 2 2 3 4 3" xfId="2847"/>
    <cellStyle name="Calculation 2 2 2 2 3 4 4" xfId="2848"/>
    <cellStyle name="Calculation 2 2 2 2 3 4 5" xfId="2849"/>
    <cellStyle name="Calculation 2 2 2 2 3 5" xfId="2850"/>
    <cellStyle name="Calculation 2 2 2 2 3 5 2" xfId="2851"/>
    <cellStyle name="Calculation 2 2 2 2 3 6" xfId="2852"/>
    <cellStyle name="Calculation 2 2 2 2 3 6 2" xfId="2853"/>
    <cellStyle name="Calculation 2 2 2 2 3 7" xfId="2854"/>
    <cellStyle name="Calculation 2 2 2 2 3 8" xfId="2855"/>
    <cellStyle name="Calculation 2 2 2 2 4" xfId="208"/>
    <cellStyle name="Calculation 2 2 2 2 4 2" xfId="209"/>
    <cellStyle name="Calculation 2 2 2 2 4 2 2" xfId="2856"/>
    <cellStyle name="Calculation 2 2 2 2 4 2 2 2" xfId="2857"/>
    <cellStyle name="Calculation 2 2 2 2 4 2 2 3" xfId="2858"/>
    <cellStyle name="Calculation 2 2 2 2 4 2 2 4" xfId="2859"/>
    <cellStyle name="Calculation 2 2 2 2 4 2 2 5" xfId="2860"/>
    <cellStyle name="Calculation 2 2 2 2 4 2 3" xfId="2861"/>
    <cellStyle name="Calculation 2 2 2 2 4 2 3 2" xfId="2862"/>
    <cellStyle name="Calculation 2 2 2 2 4 2 3 3" xfId="2863"/>
    <cellStyle name="Calculation 2 2 2 2 4 2 3 4" xfId="2864"/>
    <cellStyle name="Calculation 2 2 2 2 4 2 3 5" xfId="2865"/>
    <cellStyle name="Calculation 2 2 2 2 4 2 4" xfId="2866"/>
    <cellStyle name="Calculation 2 2 2 2 4 2 4 2" xfId="2867"/>
    <cellStyle name="Calculation 2 2 2 2 4 2 5" xfId="2868"/>
    <cellStyle name="Calculation 2 2 2 2 4 2 5 2" xfId="2869"/>
    <cellStyle name="Calculation 2 2 2 2 4 2 6" xfId="2870"/>
    <cellStyle name="Calculation 2 2 2 2 4 2 7" xfId="2871"/>
    <cellStyle name="Calculation 2 2 2 2 4 3" xfId="2872"/>
    <cellStyle name="Calculation 2 2 2 2 4 3 2" xfId="2873"/>
    <cellStyle name="Calculation 2 2 2 2 4 3 3" xfId="2874"/>
    <cellStyle name="Calculation 2 2 2 2 4 3 4" xfId="2875"/>
    <cellStyle name="Calculation 2 2 2 2 4 3 5" xfId="2876"/>
    <cellStyle name="Calculation 2 2 2 2 4 4" xfId="2877"/>
    <cellStyle name="Calculation 2 2 2 2 4 4 2" xfId="2878"/>
    <cellStyle name="Calculation 2 2 2 2 4 4 3" xfId="2879"/>
    <cellStyle name="Calculation 2 2 2 2 4 4 4" xfId="2880"/>
    <cellStyle name="Calculation 2 2 2 2 4 4 5" xfId="2881"/>
    <cellStyle name="Calculation 2 2 2 2 4 5" xfId="2882"/>
    <cellStyle name="Calculation 2 2 2 2 4 5 2" xfId="2883"/>
    <cellStyle name="Calculation 2 2 2 2 4 6" xfId="2884"/>
    <cellStyle name="Calculation 2 2 2 2 4 6 2" xfId="2885"/>
    <cellStyle name="Calculation 2 2 2 2 4 7" xfId="2886"/>
    <cellStyle name="Calculation 2 2 2 2 4 8" xfId="2887"/>
    <cellStyle name="Calculation 2 2 2 2 5" xfId="210"/>
    <cellStyle name="Calculation 2 2 2 2 5 2" xfId="211"/>
    <cellStyle name="Calculation 2 2 2 2 5 2 2" xfId="2888"/>
    <cellStyle name="Calculation 2 2 2 2 5 2 2 2" xfId="2889"/>
    <cellStyle name="Calculation 2 2 2 2 5 2 2 3" xfId="2890"/>
    <cellStyle name="Calculation 2 2 2 2 5 2 2 4" xfId="2891"/>
    <cellStyle name="Calculation 2 2 2 2 5 2 2 5" xfId="2892"/>
    <cellStyle name="Calculation 2 2 2 2 5 2 3" xfId="2893"/>
    <cellStyle name="Calculation 2 2 2 2 5 2 3 2" xfId="2894"/>
    <cellStyle name="Calculation 2 2 2 2 5 2 3 3" xfId="2895"/>
    <cellStyle name="Calculation 2 2 2 2 5 2 3 4" xfId="2896"/>
    <cellStyle name="Calculation 2 2 2 2 5 2 3 5" xfId="2897"/>
    <cellStyle name="Calculation 2 2 2 2 5 2 4" xfId="2898"/>
    <cellStyle name="Calculation 2 2 2 2 5 2 4 2" xfId="2899"/>
    <cellStyle name="Calculation 2 2 2 2 5 2 5" xfId="2900"/>
    <cellStyle name="Calculation 2 2 2 2 5 2 5 2" xfId="2901"/>
    <cellStyle name="Calculation 2 2 2 2 5 2 6" xfId="2902"/>
    <cellStyle name="Calculation 2 2 2 2 5 2 7" xfId="2903"/>
    <cellStyle name="Calculation 2 2 2 2 5 3" xfId="2904"/>
    <cellStyle name="Calculation 2 2 2 2 5 3 2" xfId="2905"/>
    <cellStyle name="Calculation 2 2 2 2 5 3 3" xfId="2906"/>
    <cellStyle name="Calculation 2 2 2 2 5 3 4" xfId="2907"/>
    <cellStyle name="Calculation 2 2 2 2 5 3 5" xfId="2908"/>
    <cellStyle name="Calculation 2 2 2 2 5 4" xfId="2909"/>
    <cellStyle name="Calculation 2 2 2 2 5 4 2" xfId="2910"/>
    <cellStyle name="Calculation 2 2 2 2 5 4 3" xfId="2911"/>
    <cellStyle name="Calculation 2 2 2 2 5 4 4" xfId="2912"/>
    <cellStyle name="Calculation 2 2 2 2 5 4 5" xfId="2913"/>
    <cellStyle name="Calculation 2 2 2 2 5 5" xfId="2914"/>
    <cellStyle name="Calculation 2 2 2 2 5 5 2" xfId="2915"/>
    <cellStyle name="Calculation 2 2 2 2 5 6" xfId="2916"/>
    <cellStyle name="Calculation 2 2 2 2 5 6 2" xfId="2917"/>
    <cellStyle name="Calculation 2 2 2 2 5 7" xfId="2918"/>
    <cellStyle name="Calculation 2 2 2 2 5 8" xfId="2919"/>
    <cellStyle name="Calculation 2 2 2 2 6" xfId="212"/>
    <cellStyle name="Calculation 2 2 2 2 6 2" xfId="2920"/>
    <cellStyle name="Calculation 2 2 2 2 6 2 2" xfId="2921"/>
    <cellStyle name="Calculation 2 2 2 2 6 2 2 2" xfId="2922"/>
    <cellStyle name="Calculation 2 2 2 2 6 2 2 3" xfId="2923"/>
    <cellStyle name="Calculation 2 2 2 2 6 2 2 4" xfId="2924"/>
    <cellStyle name="Calculation 2 2 2 2 6 2 2 5" xfId="2925"/>
    <cellStyle name="Calculation 2 2 2 2 6 2 3" xfId="2926"/>
    <cellStyle name="Calculation 2 2 2 2 6 2 3 2" xfId="2927"/>
    <cellStyle name="Calculation 2 2 2 2 6 2 3 3" xfId="2928"/>
    <cellStyle name="Calculation 2 2 2 2 6 2 3 4" xfId="2929"/>
    <cellStyle name="Calculation 2 2 2 2 6 2 3 5" xfId="2930"/>
    <cellStyle name="Calculation 2 2 2 2 6 2 4" xfId="2931"/>
    <cellStyle name="Calculation 2 2 2 2 6 2 4 2" xfId="2932"/>
    <cellStyle name="Calculation 2 2 2 2 6 2 5" xfId="2933"/>
    <cellStyle name="Calculation 2 2 2 2 6 2 5 2" xfId="2934"/>
    <cellStyle name="Calculation 2 2 2 2 6 2 6" xfId="2935"/>
    <cellStyle name="Calculation 2 2 2 2 6 2 7" xfId="2936"/>
    <cellStyle name="Calculation 2 2 2 2 6 3" xfId="2937"/>
    <cellStyle name="Calculation 2 2 2 2 6 3 2" xfId="2938"/>
    <cellStyle name="Calculation 2 2 2 2 6 3 3" xfId="2939"/>
    <cellStyle name="Calculation 2 2 2 2 6 3 4" xfId="2940"/>
    <cellStyle name="Calculation 2 2 2 2 6 3 5" xfId="2941"/>
    <cellStyle name="Calculation 2 2 2 2 6 4" xfId="2942"/>
    <cellStyle name="Calculation 2 2 2 2 6 4 2" xfId="2943"/>
    <cellStyle name="Calculation 2 2 2 2 6 4 3" xfId="2944"/>
    <cellStyle name="Calculation 2 2 2 2 6 4 4" xfId="2945"/>
    <cellStyle name="Calculation 2 2 2 2 6 4 5" xfId="2946"/>
    <cellStyle name="Calculation 2 2 2 2 6 5" xfId="2947"/>
    <cellStyle name="Calculation 2 2 2 2 6 5 2" xfId="2948"/>
    <cellStyle name="Calculation 2 2 2 2 6 6" xfId="2949"/>
    <cellStyle name="Calculation 2 2 2 2 6 6 2" xfId="2950"/>
    <cellStyle name="Calculation 2 2 2 2 6 7" xfId="2951"/>
    <cellStyle name="Calculation 2 2 2 2 6 8" xfId="2952"/>
    <cellStyle name="Calculation 2 2 2 2 7" xfId="2953"/>
    <cellStyle name="Calculation 2 2 2 2 7 2" xfId="2954"/>
    <cellStyle name="Calculation 2 2 2 2 7 2 2" xfId="2955"/>
    <cellStyle name="Calculation 2 2 2 2 7 2 2 2" xfId="2956"/>
    <cellStyle name="Calculation 2 2 2 2 7 2 2 3" xfId="2957"/>
    <cellStyle name="Calculation 2 2 2 2 7 2 2 4" xfId="2958"/>
    <cellStyle name="Calculation 2 2 2 2 7 2 2 5" xfId="2959"/>
    <cellStyle name="Calculation 2 2 2 2 7 2 3" xfId="2960"/>
    <cellStyle name="Calculation 2 2 2 2 7 2 3 2" xfId="2961"/>
    <cellStyle name="Calculation 2 2 2 2 7 2 3 3" xfId="2962"/>
    <cellStyle name="Calculation 2 2 2 2 7 2 3 4" xfId="2963"/>
    <cellStyle name="Calculation 2 2 2 2 7 2 3 5" xfId="2964"/>
    <cellStyle name="Calculation 2 2 2 2 7 2 4" xfId="2965"/>
    <cellStyle name="Calculation 2 2 2 2 7 2 4 2" xfId="2966"/>
    <cellStyle name="Calculation 2 2 2 2 7 2 5" xfId="2967"/>
    <cellStyle name="Calculation 2 2 2 2 7 2 5 2" xfId="2968"/>
    <cellStyle name="Calculation 2 2 2 2 7 2 6" xfId="2969"/>
    <cellStyle name="Calculation 2 2 2 2 7 2 7" xfId="2970"/>
    <cellStyle name="Calculation 2 2 2 2 7 3" xfId="2971"/>
    <cellStyle name="Calculation 2 2 2 2 7 3 2" xfId="2972"/>
    <cellStyle name="Calculation 2 2 2 2 7 3 3" xfId="2973"/>
    <cellStyle name="Calculation 2 2 2 2 7 3 4" xfId="2974"/>
    <cellStyle name="Calculation 2 2 2 2 7 3 5" xfId="2975"/>
    <cellStyle name="Calculation 2 2 2 2 7 4" xfId="2976"/>
    <cellStyle name="Calculation 2 2 2 2 7 4 2" xfId="2977"/>
    <cellStyle name="Calculation 2 2 2 2 7 4 3" xfId="2978"/>
    <cellStyle name="Calculation 2 2 2 2 7 4 4" xfId="2979"/>
    <cellStyle name="Calculation 2 2 2 2 7 4 5" xfId="2980"/>
    <cellStyle name="Calculation 2 2 2 2 7 5" xfId="2981"/>
    <cellStyle name="Calculation 2 2 2 2 7 5 2" xfId="2982"/>
    <cellStyle name="Calculation 2 2 2 2 7 6" xfId="2983"/>
    <cellStyle name="Calculation 2 2 2 2 7 6 2" xfId="2984"/>
    <cellStyle name="Calculation 2 2 2 2 7 7" xfId="2985"/>
    <cellStyle name="Calculation 2 2 2 2 7 8" xfId="2986"/>
    <cellStyle name="Calculation 2 2 2 2 8" xfId="2987"/>
    <cellStyle name="Calculation 2 2 2 2 8 2" xfId="2988"/>
    <cellStyle name="Calculation 2 2 2 2 8 2 2" xfId="2989"/>
    <cellStyle name="Calculation 2 2 2 2 8 2 2 2" xfId="2990"/>
    <cellStyle name="Calculation 2 2 2 2 8 2 2 3" xfId="2991"/>
    <cellStyle name="Calculation 2 2 2 2 8 2 2 4" xfId="2992"/>
    <cellStyle name="Calculation 2 2 2 2 8 2 2 5" xfId="2993"/>
    <cellStyle name="Calculation 2 2 2 2 8 2 3" xfId="2994"/>
    <cellStyle name="Calculation 2 2 2 2 8 2 3 2" xfId="2995"/>
    <cellStyle name="Calculation 2 2 2 2 8 2 3 3" xfId="2996"/>
    <cellStyle name="Calculation 2 2 2 2 8 2 3 4" xfId="2997"/>
    <cellStyle name="Calculation 2 2 2 2 8 2 3 5" xfId="2998"/>
    <cellStyle name="Calculation 2 2 2 2 8 2 4" xfId="2999"/>
    <cellStyle name="Calculation 2 2 2 2 8 2 4 2" xfId="3000"/>
    <cellStyle name="Calculation 2 2 2 2 8 2 5" xfId="3001"/>
    <cellStyle name="Calculation 2 2 2 2 8 2 5 2" xfId="3002"/>
    <cellStyle name="Calculation 2 2 2 2 8 2 6" xfId="3003"/>
    <cellStyle name="Calculation 2 2 2 2 8 2 7" xfId="3004"/>
    <cellStyle name="Calculation 2 2 2 2 8 3" xfId="3005"/>
    <cellStyle name="Calculation 2 2 2 2 8 3 2" xfId="3006"/>
    <cellStyle name="Calculation 2 2 2 2 8 3 3" xfId="3007"/>
    <cellStyle name="Calculation 2 2 2 2 8 3 4" xfId="3008"/>
    <cellStyle name="Calculation 2 2 2 2 8 3 5" xfId="3009"/>
    <cellStyle name="Calculation 2 2 2 2 8 4" xfId="3010"/>
    <cellStyle name="Calculation 2 2 2 2 8 4 2" xfId="3011"/>
    <cellStyle name="Calculation 2 2 2 2 8 4 3" xfId="3012"/>
    <cellStyle name="Calculation 2 2 2 2 8 4 4" xfId="3013"/>
    <cellStyle name="Calculation 2 2 2 2 8 4 5" xfId="3014"/>
    <cellStyle name="Calculation 2 2 2 2 8 5" xfId="3015"/>
    <cellStyle name="Calculation 2 2 2 2 8 5 2" xfId="3016"/>
    <cellStyle name="Calculation 2 2 2 2 8 6" xfId="3017"/>
    <cellStyle name="Calculation 2 2 2 2 8 6 2" xfId="3018"/>
    <cellStyle name="Calculation 2 2 2 2 8 7" xfId="3019"/>
    <cellStyle name="Calculation 2 2 2 2 8 8" xfId="3020"/>
    <cellStyle name="Calculation 2 2 2 2 9" xfId="3021"/>
    <cellStyle name="Calculation 2 2 2 2 9 2" xfId="3022"/>
    <cellStyle name="Calculation 2 2 2 2 9 2 2" xfId="3023"/>
    <cellStyle name="Calculation 2 2 2 2 9 2 2 2" xfId="3024"/>
    <cellStyle name="Calculation 2 2 2 2 9 2 2 3" xfId="3025"/>
    <cellStyle name="Calculation 2 2 2 2 9 2 2 4" xfId="3026"/>
    <cellStyle name="Calculation 2 2 2 2 9 2 2 5" xfId="3027"/>
    <cellStyle name="Calculation 2 2 2 2 9 2 3" xfId="3028"/>
    <cellStyle name="Calculation 2 2 2 2 9 2 3 2" xfId="3029"/>
    <cellStyle name="Calculation 2 2 2 2 9 2 3 3" xfId="3030"/>
    <cellStyle name="Calculation 2 2 2 2 9 2 3 4" xfId="3031"/>
    <cellStyle name="Calculation 2 2 2 2 9 2 3 5" xfId="3032"/>
    <cellStyle name="Calculation 2 2 2 2 9 2 4" xfId="3033"/>
    <cellStyle name="Calculation 2 2 2 2 9 2 4 2" xfId="3034"/>
    <cellStyle name="Calculation 2 2 2 2 9 2 5" xfId="3035"/>
    <cellStyle name="Calculation 2 2 2 2 9 2 5 2" xfId="3036"/>
    <cellStyle name="Calculation 2 2 2 2 9 2 6" xfId="3037"/>
    <cellStyle name="Calculation 2 2 2 2 9 2 7" xfId="3038"/>
    <cellStyle name="Calculation 2 2 2 2 9 3" xfId="3039"/>
    <cellStyle name="Calculation 2 2 2 2 9 3 2" xfId="3040"/>
    <cellStyle name="Calculation 2 2 2 2 9 3 3" xfId="3041"/>
    <cellStyle name="Calculation 2 2 2 2 9 3 4" xfId="3042"/>
    <cellStyle name="Calculation 2 2 2 2 9 3 5" xfId="3043"/>
    <cellStyle name="Calculation 2 2 2 2 9 4" xfId="3044"/>
    <cellStyle name="Calculation 2 2 2 2 9 4 2" xfId="3045"/>
    <cellStyle name="Calculation 2 2 2 2 9 4 3" xfId="3046"/>
    <cellStyle name="Calculation 2 2 2 2 9 4 4" xfId="3047"/>
    <cellStyle name="Calculation 2 2 2 2 9 4 5" xfId="3048"/>
    <cellStyle name="Calculation 2 2 2 2 9 5" xfId="3049"/>
    <cellStyle name="Calculation 2 2 2 2 9 5 2" xfId="3050"/>
    <cellStyle name="Calculation 2 2 2 2 9 6" xfId="3051"/>
    <cellStyle name="Calculation 2 2 2 2 9 6 2" xfId="3052"/>
    <cellStyle name="Calculation 2 2 2 2 9 7" xfId="3053"/>
    <cellStyle name="Calculation 2 2 2 2 9 8" xfId="3054"/>
    <cellStyle name="Calculation 2 2 2 3" xfId="213"/>
    <cellStyle name="Calculation 2 2 2 3 2" xfId="214"/>
    <cellStyle name="Calculation 2 2 2 4" xfId="215"/>
    <cellStyle name="Calculation 2 2 2 4 2" xfId="216"/>
    <cellStyle name="Calculation 2 2 2 5" xfId="217"/>
    <cellStyle name="Calculation 2 2 2 6" xfId="3055"/>
    <cellStyle name="Calculation 2 2 2 6 2" xfId="3056"/>
    <cellStyle name="Calculation 2 2 2_T-straight with PEDs adjustor" xfId="3057"/>
    <cellStyle name="Calculation 2 2 3" xfId="218"/>
    <cellStyle name="Calculation 2 2 3 10" xfId="3058"/>
    <cellStyle name="Calculation 2 2 3 10 2" xfId="3059"/>
    <cellStyle name="Calculation 2 2 3 10 2 2" xfId="3060"/>
    <cellStyle name="Calculation 2 2 3 10 2 2 2" xfId="3061"/>
    <cellStyle name="Calculation 2 2 3 10 2 2 3" xfId="3062"/>
    <cellStyle name="Calculation 2 2 3 10 2 2 4" xfId="3063"/>
    <cellStyle name="Calculation 2 2 3 10 2 2 5" xfId="3064"/>
    <cellStyle name="Calculation 2 2 3 10 2 3" xfId="3065"/>
    <cellStyle name="Calculation 2 2 3 10 2 3 2" xfId="3066"/>
    <cellStyle name="Calculation 2 2 3 10 2 3 3" xfId="3067"/>
    <cellStyle name="Calculation 2 2 3 10 2 3 4" xfId="3068"/>
    <cellStyle name="Calculation 2 2 3 10 2 3 5" xfId="3069"/>
    <cellStyle name="Calculation 2 2 3 10 2 4" xfId="3070"/>
    <cellStyle name="Calculation 2 2 3 10 2 4 2" xfId="3071"/>
    <cellStyle name="Calculation 2 2 3 10 2 5" xfId="3072"/>
    <cellStyle name="Calculation 2 2 3 10 2 5 2" xfId="3073"/>
    <cellStyle name="Calculation 2 2 3 10 2 6" xfId="3074"/>
    <cellStyle name="Calculation 2 2 3 10 2 7" xfId="3075"/>
    <cellStyle name="Calculation 2 2 3 10 3" xfId="3076"/>
    <cellStyle name="Calculation 2 2 3 10 3 2" xfId="3077"/>
    <cellStyle name="Calculation 2 2 3 10 3 3" xfId="3078"/>
    <cellStyle name="Calculation 2 2 3 10 3 4" xfId="3079"/>
    <cellStyle name="Calculation 2 2 3 10 3 5" xfId="3080"/>
    <cellStyle name="Calculation 2 2 3 10 4" xfId="3081"/>
    <cellStyle name="Calculation 2 2 3 10 4 2" xfId="3082"/>
    <cellStyle name="Calculation 2 2 3 10 4 3" xfId="3083"/>
    <cellStyle name="Calculation 2 2 3 10 4 4" xfId="3084"/>
    <cellStyle name="Calculation 2 2 3 10 4 5" xfId="3085"/>
    <cellStyle name="Calculation 2 2 3 10 5" xfId="3086"/>
    <cellStyle name="Calculation 2 2 3 10 5 2" xfId="3087"/>
    <cellStyle name="Calculation 2 2 3 10 6" xfId="3088"/>
    <cellStyle name="Calculation 2 2 3 10 6 2" xfId="3089"/>
    <cellStyle name="Calculation 2 2 3 10 7" xfId="3090"/>
    <cellStyle name="Calculation 2 2 3 10 8" xfId="3091"/>
    <cellStyle name="Calculation 2 2 3 11" xfId="3092"/>
    <cellStyle name="Calculation 2 2 3 11 2" xfId="3093"/>
    <cellStyle name="Calculation 2 2 3 11 2 2" xfId="3094"/>
    <cellStyle name="Calculation 2 2 3 11 2 2 2" xfId="3095"/>
    <cellStyle name="Calculation 2 2 3 11 2 2 3" xfId="3096"/>
    <cellStyle name="Calculation 2 2 3 11 2 2 4" xfId="3097"/>
    <cellStyle name="Calculation 2 2 3 11 2 2 5" xfId="3098"/>
    <cellStyle name="Calculation 2 2 3 11 2 3" xfId="3099"/>
    <cellStyle name="Calculation 2 2 3 11 2 3 2" xfId="3100"/>
    <cellStyle name="Calculation 2 2 3 11 2 3 3" xfId="3101"/>
    <cellStyle name="Calculation 2 2 3 11 2 3 4" xfId="3102"/>
    <cellStyle name="Calculation 2 2 3 11 2 3 5" xfId="3103"/>
    <cellStyle name="Calculation 2 2 3 11 2 4" xfId="3104"/>
    <cellStyle name="Calculation 2 2 3 11 2 4 2" xfId="3105"/>
    <cellStyle name="Calculation 2 2 3 11 2 5" xfId="3106"/>
    <cellStyle name="Calculation 2 2 3 11 2 5 2" xfId="3107"/>
    <cellStyle name="Calculation 2 2 3 11 2 6" xfId="3108"/>
    <cellStyle name="Calculation 2 2 3 11 2 7" xfId="3109"/>
    <cellStyle name="Calculation 2 2 3 11 3" xfId="3110"/>
    <cellStyle name="Calculation 2 2 3 11 3 2" xfId="3111"/>
    <cellStyle name="Calculation 2 2 3 11 3 3" xfId="3112"/>
    <cellStyle name="Calculation 2 2 3 11 3 4" xfId="3113"/>
    <cellStyle name="Calculation 2 2 3 11 3 5" xfId="3114"/>
    <cellStyle name="Calculation 2 2 3 11 4" xfId="3115"/>
    <cellStyle name="Calculation 2 2 3 11 4 2" xfId="3116"/>
    <cellStyle name="Calculation 2 2 3 11 4 3" xfId="3117"/>
    <cellStyle name="Calculation 2 2 3 11 4 4" xfId="3118"/>
    <cellStyle name="Calculation 2 2 3 11 4 5" xfId="3119"/>
    <cellStyle name="Calculation 2 2 3 11 5" xfId="3120"/>
    <cellStyle name="Calculation 2 2 3 11 5 2" xfId="3121"/>
    <cellStyle name="Calculation 2 2 3 11 6" xfId="3122"/>
    <cellStyle name="Calculation 2 2 3 11 6 2" xfId="3123"/>
    <cellStyle name="Calculation 2 2 3 11 7" xfId="3124"/>
    <cellStyle name="Calculation 2 2 3 11 8" xfId="3125"/>
    <cellStyle name="Calculation 2 2 3 12" xfId="3126"/>
    <cellStyle name="Calculation 2 2 3 12 2" xfId="3127"/>
    <cellStyle name="Calculation 2 2 3 12 2 2" xfId="3128"/>
    <cellStyle name="Calculation 2 2 3 12 2 2 2" xfId="3129"/>
    <cellStyle name="Calculation 2 2 3 12 2 2 3" xfId="3130"/>
    <cellStyle name="Calculation 2 2 3 12 2 2 4" xfId="3131"/>
    <cellStyle name="Calculation 2 2 3 12 2 2 5" xfId="3132"/>
    <cellStyle name="Calculation 2 2 3 12 2 3" xfId="3133"/>
    <cellStyle name="Calculation 2 2 3 12 2 3 2" xfId="3134"/>
    <cellStyle name="Calculation 2 2 3 12 2 3 3" xfId="3135"/>
    <cellStyle name="Calculation 2 2 3 12 2 3 4" xfId="3136"/>
    <cellStyle name="Calculation 2 2 3 12 2 3 5" xfId="3137"/>
    <cellStyle name="Calculation 2 2 3 12 2 4" xfId="3138"/>
    <cellStyle name="Calculation 2 2 3 12 2 4 2" xfId="3139"/>
    <cellStyle name="Calculation 2 2 3 12 2 5" xfId="3140"/>
    <cellStyle name="Calculation 2 2 3 12 2 5 2" xfId="3141"/>
    <cellStyle name="Calculation 2 2 3 12 2 6" xfId="3142"/>
    <cellStyle name="Calculation 2 2 3 12 2 7" xfId="3143"/>
    <cellStyle name="Calculation 2 2 3 12 3" xfId="3144"/>
    <cellStyle name="Calculation 2 2 3 12 3 2" xfId="3145"/>
    <cellStyle name="Calculation 2 2 3 12 3 3" xfId="3146"/>
    <cellStyle name="Calculation 2 2 3 12 3 4" xfId="3147"/>
    <cellStyle name="Calculation 2 2 3 12 3 5" xfId="3148"/>
    <cellStyle name="Calculation 2 2 3 12 4" xfId="3149"/>
    <cellStyle name="Calculation 2 2 3 12 4 2" xfId="3150"/>
    <cellStyle name="Calculation 2 2 3 12 4 3" xfId="3151"/>
    <cellStyle name="Calculation 2 2 3 12 4 4" xfId="3152"/>
    <cellStyle name="Calculation 2 2 3 12 4 5" xfId="3153"/>
    <cellStyle name="Calculation 2 2 3 12 5" xfId="3154"/>
    <cellStyle name="Calculation 2 2 3 12 5 2" xfId="3155"/>
    <cellStyle name="Calculation 2 2 3 12 6" xfId="3156"/>
    <cellStyle name="Calculation 2 2 3 12 6 2" xfId="3157"/>
    <cellStyle name="Calculation 2 2 3 12 7" xfId="3158"/>
    <cellStyle name="Calculation 2 2 3 12 8" xfId="3159"/>
    <cellStyle name="Calculation 2 2 3 13" xfId="3160"/>
    <cellStyle name="Calculation 2 2 3 13 2" xfId="3161"/>
    <cellStyle name="Calculation 2 2 3 13 2 2" xfId="3162"/>
    <cellStyle name="Calculation 2 2 3 13 2 2 2" xfId="3163"/>
    <cellStyle name="Calculation 2 2 3 13 2 2 3" xfId="3164"/>
    <cellStyle name="Calculation 2 2 3 13 2 2 4" xfId="3165"/>
    <cellStyle name="Calculation 2 2 3 13 2 2 5" xfId="3166"/>
    <cellStyle name="Calculation 2 2 3 13 2 3" xfId="3167"/>
    <cellStyle name="Calculation 2 2 3 13 2 3 2" xfId="3168"/>
    <cellStyle name="Calculation 2 2 3 13 2 3 3" xfId="3169"/>
    <cellStyle name="Calculation 2 2 3 13 2 3 4" xfId="3170"/>
    <cellStyle name="Calculation 2 2 3 13 2 3 5" xfId="3171"/>
    <cellStyle name="Calculation 2 2 3 13 2 4" xfId="3172"/>
    <cellStyle name="Calculation 2 2 3 13 2 4 2" xfId="3173"/>
    <cellStyle name="Calculation 2 2 3 13 2 5" xfId="3174"/>
    <cellStyle name="Calculation 2 2 3 13 2 5 2" xfId="3175"/>
    <cellStyle name="Calculation 2 2 3 13 2 6" xfId="3176"/>
    <cellStyle name="Calculation 2 2 3 13 2 7" xfId="3177"/>
    <cellStyle name="Calculation 2 2 3 13 3" xfId="3178"/>
    <cellStyle name="Calculation 2 2 3 13 3 2" xfId="3179"/>
    <cellStyle name="Calculation 2 2 3 13 3 3" xfId="3180"/>
    <cellStyle name="Calculation 2 2 3 13 3 4" xfId="3181"/>
    <cellStyle name="Calculation 2 2 3 13 3 5" xfId="3182"/>
    <cellStyle name="Calculation 2 2 3 13 4" xfId="3183"/>
    <cellStyle name="Calculation 2 2 3 13 4 2" xfId="3184"/>
    <cellStyle name="Calculation 2 2 3 13 4 3" xfId="3185"/>
    <cellStyle name="Calculation 2 2 3 13 4 4" xfId="3186"/>
    <cellStyle name="Calculation 2 2 3 13 4 5" xfId="3187"/>
    <cellStyle name="Calculation 2 2 3 13 5" xfId="3188"/>
    <cellStyle name="Calculation 2 2 3 13 5 2" xfId="3189"/>
    <cellStyle name="Calculation 2 2 3 13 6" xfId="3190"/>
    <cellStyle name="Calculation 2 2 3 13 6 2" xfId="3191"/>
    <cellStyle name="Calculation 2 2 3 13 7" xfId="3192"/>
    <cellStyle name="Calculation 2 2 3 13 8" xfId="3193"/>
    <cellStyle name="Calculation 2 2 3 14" xfId="3194"/>
    <cellStyle name="Calculation 2 2 3 14 2" xfId="3195"/>
    <cellStyle name="Calculation 2 2 3 14 2 2" xfId="3196"/>
    <cellStyle name="Calculation 2 2 3 14 2 2 2" xfId="3197"/>
    <cellStyle name="Calculation 2 2 3 14 2 2 3" xfId="3198"/>
    <cellStyle name="Calculation 2 2 3 14 2 2 4" xfId="3199"/>
    <cellStyle name="Calculation 2 2 3 14 2 2 5" xfId="3200"/>
    <cellStyle name="Calculation 2 2 3 14 2 3" xfId="3201"/>
    <cellStyle name="Calculation 2 2 3 14 2 3 2" xfId="3202"/>
    <cellStyle name="Calculation 2 2 3 14 2 3 3" xfId="3203"/>
    <cellStyle name="Calculation 2 2 3 14 2 3 4" xfId="3204"/>
    <cellStyle name="Calculation 2 2 3 14 2 3 5" xfId="3205"/>
    <cellStyle name="Calculation 2 2 3 14 2 4" xfId="3206"/>
    <cellStyle name="Calculation 2 2 3 14 2 4 2" xfId="3207"/>
    <cellStyle name="Calculation 2 2 3 14 2 5" xfId="3208"/>
    <cellStyle name="Calculation 2 2 3 14 2 5 2" xfId="3209"/>
    <cellStyle name="Calculation 2 2 3 14 2 6" xfId="3210"/>
    <cellStyle name="Calculation 2 2 3 14 2 7" xfId="3211"/>
    <cellStyle name="Calculation 2 2 3 14 3" xfId="3212"/>
    <cellStyle name="Calculation 2 2 3 14 3 2" xfId="3213"/>
    <cellStyle name="Calculation 2 2 3 14 3 3" xfId="3214"/>
    <cellStyle name="Calculation 2 2 3 14 3 4" xfId="3215"/>
    <cellStyle name="Calculation 2 2 3 14 3 5" xfId="3216"/>
    <cellStyle name="Calculation 2 2 3 14 4" xfId="3217"/>
    <cellStyle name="Calculation 2 2 3 14 4 2" xfId="3218"/>
    <cellStyle name="Calculation 2 2 3 14 4 3" xfId="3219"/>
    <cellStyle name="Calculation 2 2 3 14 4 4" xfId="3220"/>
    <cellStyle name="Calculation 2 2 3 14 4 5" xfId="3221"/>
    <cellStyle name="Calculation 2 2 3 14 5" xfId="3222"/>
    <cellStyle name="Calculation 2 2 3 14 5 2" xfId="3223"/>
    <cellStyle name="Calculation 2 2 3 14 6" xfId="3224"/>
    <cellStyle name="Calculation 2 2 3 14 6 2" xfId="3225"/>
    <cellStyle name="Calculation 2 2 3 14 7" xfId="3226"/>
    <cellStyle name="Calculation 2 2 3 14 8" xfId="3227"/>
    <cellStyle name="Calculation 2 2 3 15" xfId="3228"/>
    <cellStyle name="Calculation 2 2 3 15 2" xfId="3229"/>
    <cellStyle name="Calculation 2 2 3 15 2 2" xfId="3230"/>
    <cellStyle name="Calculation 2 2 3 15 2 3" xfId="3231"/>
    <cellStyle name="Calculation 2 2 3 15 2 4" xfId="3232"/>
    <cellStyle name="Calculation 2 2 3 15 2 5" xfId="3233"/>
    <cellStyle name="Calculation 2 2 3 15 3" xfId="3234"/>
    <cellStyle name="Calculation 2 2 3 15 3 2" xfId="3235"/>
    <cellStyle name="Calculation 2 2 3 15 3 3" xfId="3236"/>
    <cellStyle name="Calculation 2 2 3 15 3 4" xfId="3237"/>
    <cellStyle name="Calculation 2 2 3 15 3 5" xfId="3238"/>
    <cellStyle name="Calculation 2 2 3 15 4" xfId="3239"/>
    <cellStyle name="Calculation 2 2 3 15 4 2" xfId="3240"/>
    <cellStyle name="Calculation 2 2 3 15 5" xfId="3241"/>
    <cellStyle name="Calculation 2 2 3 15 5 2" xfId="3242"/>
    <cellStyle name="Calculation 2 2 3 15 6" xfId="3243"/>
    <cellStyle name="Calculation 2 2 3 15 7" xfId="3244"/>
    <cellStyle name="Calculation 2 2 3 16" xfId="3245"/>
    <cellStyle name="Calculation 2 2 3 16 2" xfId="3246"/>
    <cellStyle name="Calculation 2 2 3 16 3" xfId="3247"/>
    <cellStyle name="Calculation 2 2 3 16 4" xfId="3248"/>
    <cellStyle name="Calculation 2 2 3 16 5" xfId="3249"/>
    <cellStyle name="Calculation 2 2 3 17" xfId="3250"/>
    <cellStyle name="Calculation 2 2 3 17 2" xfId="3251"/>
    <cellStyle name="Calculation 2 2 3 17 3" xfId="3252"/>
    <cellStyle name="Calculation 2 2 3 17 4" xfId="3253"/>
    <cellStyle name="Calculation 2 2 3 17 5" xfId="3254"/>
    <cellStyle name="Calculation 2 2 3 18" xfId="3255"/>
    <cellStyle name="Calculation 2 2 3 18 2" xfId="3256"/>
    <cellStyle name="Calculation 2 2 3 19" xfId="3257"/>
    <cellStyle name="Calculation 2 2 3 19 2" xfId="3258"/>
    <cellStyle name="Calculation 2 2 3 2" xfId="219"/>
    <cellStyle name="Calculation 2 2 3 2 2" xfId="220"/>
    <cellStyle name="Calculation 2 2 3 2 2 2" xfId="3259"/>
    <cellStyle name="Calculation 2 2 3 2 2 2 2" xfId="3260"/>
    <cellStyle name="Calculation 2 2 3 2 2 2 3" xfId="3261"/>
    <cellStyle name="Calculation 2 2 3 2 2 2 4" xfId="3262"/>
    <cellStyle name="Calculation 2 2 3 2 2 2 5" xfId="3263"/>
    <cellStyle name="Calculation 2 2 3 2 2 3" xfId="3264"/>
    <cellStyle name="Calculation 2 2 3 2 2 3 2" xfId="3265"/>
    <cellStyle name="Calculation 2 2 3 2 2 3 3" xfId="3266"/>
    <cellStyle name="Calculation 2 2 3 2 2 3 4" xfId="3267"/>
    <cellStyle name="Calculation 2 2 3 2 2 3 5" xfId="3268"/>
    <cellStyle name="Calculation 2 2 3 2 2 4" xfId="3269"/>
    <cellStyle name="Calculation 2 2 3 2 2 4 2" xfId="3270"/>
    <cellStyle name="Calculation 2 2 3 2 2 5" xfId="3271"/>
    <cellStyle name="Calculation 2 2 3 2 2 5 2" xfId="3272"/>
    <cellStyle name="Calculation 2 2 3 2 2 6" xfId="3273"/>
    <cellStyle name="Calculation 2 2 3 2 2 7" xfId="3274"/>
    <cellStyle name="Calculation 2 2 3 2 3" xfId="3275"/>
    <cellStyle name="Calculation 2 2 3 2 3 2" xfId="3276"/>
    <cellStyle name="Calculation 2 2 3 2 3 3" xfId="3277"/>
    <cellStyle name="Calculation 2 2 3 2 3 4" xfId="3278"/>
    <cellStyle name="Calculation 2 2 3 2 3 5" xfId="3279"/>
    <cellStyle name="Calculation 2 2 3 2 4" xfId="3280"/>
    <cellStyle name="Calculation 2 2 3 2 4 2" xfId="3281"/>
    <cellStyle name="Calculation 2 2 3 2 4 3" xfId="3282"/>
    <cellStyle name="Calculation 2 2 3 2 4 4" xfId="3283"/>
    <cellStyle name="Calculation 2 2 3 2 4 5" xfId="3284"/>
    <cellStyle name="Calculation 2 2 3 2 5" xfId="3285"/>
    <cellStyle name="Calculation 2 2 3 2 5 2" xfId="3286"/>
    <cellStyle name="Calculation 2 2 3 2 6" xfId="3287"/>
    <cellStyle name="Calculation 2 2 3 2 6 2" xfId="3288"/>
    <cellStyle name="Calculation 2 2 3 2 7" xfId="3289"/>
    <cellStyle name="Calculation 2 2 3 2 8" xfId="3290"/>
    <cellStyle name="Calculation 2 2 3 20" xfId="3291"/>
    <cellStyle name="Calculation 2 2 3 21" xfId="3292"/>
    <cellStyle name="Calculation 2 2 3 3" xfId="221"/>
    <cellStyle name="Calculation 2 2 3 3 2" xfId="222"/>
    <cellStyle name="Calculation 2 2 3 3 2 2" xfId="3293"/>
    <cellStyle name="Calculation 2 2 3 3 2 2 2" xfId="3294"/>
    <cellStyle name="Calculation 2 2 3 3 2 2 3" xfId="3295"/>
    <cellStyle name="Calculation 2 2 3 3 2 2 4" xfId="3296"/>
    <cellStyle name="Calculation 2 2 3 3 2 2 5" xfId="3297"/>
    <cellStyle name="Calculation 2 2 3 3 2 3" xfId="3298"/>
    <cellStyle name="Calculation 2 2 3 3 2 3 2" xfId="3299"/>
    <cellStyle name="Calculation 2 2 3 3 2 3 3" xfId="3300"/>
    <cellStyle name="Calculation 2 2 3 3 2 3 4" xfId="3301"/>
    <cellStyle name="Calculation 2 2 3 3 2 3 5" xfId="3302"/>
    <cellStyle name="Calculation 2 2 3 3 2 4" xfId="3303"/>
    <cellStyle name="Calculation 2 2 3 3 2 4 2" xfId="3304"/>
    <cellStyle name="Calculation 2 2 3 3 2 5" xfId="3305"/>
    <cellStyle name="Calculation 2 2 3 3 2 5 2" xfId="3306"/>
    <cellStyle name="Calculation 2 2 3 3 2 6" xfId="3307"/>
    <cellStyle name="Calculation 2 2 3 3 2 7" xfId="3308"/>
    <cellStyle name="Calculation 2 2 3 3 3" xfId="3309"/>
    <cellStyle name="Calculation 2 2 3 3 3 2" xfId="3310"/>
    <cellStyle name="Calculation 2 2 3 3 3 3" xfId="3311"/>
    <cellStyle name="Calculation 2 2 3 3 3 4" xfId="3312"/>
    <cellStyle name="Calculation 2 2 3 3 3 5" xfId="3313"/>
    <cellStyle name="Calculation 2 2 3 3 4" xfId="3314"/>
    <cellStyle name="Calculation 2 2 3 3 4 2" xfId="3315"/>
    <cellStyle name="Calculation 2 2 3 3 4 3" xfId="3316"/>
    <cellStyle name="Calculation 2 2 3 3 4 4" xfId="3317"/>
    <cellStyle name="Calculation 2 2 3 3 4 5" xfId="3318"/>
    <cellStyle name="Calculation 2 2 3 3 5" xfId="3319"/>
    <cellStyle name="Calculation 2 2 3 3 5 2" xfId="3320"/>
    <cellStyle name="Calculation 2 2 3 3 6" xfId="3321"/>
    <cellStyle name="Calculation 2 2 3 3 6 2" xfId="3322"/>
    <cellStyle name="Calculation 2 2 3 3 7" xfId="3323"/>
    <cellStyle name="Calculation 2 2 3 3 8" xfId="3324"/>
    <cellStyle name="Calculation 2 2 3 4" xfId="223"/>
    <cellStyle name="Calculation 2 2 3 4 2" xfId="224"/>
    <cellStyle name="Calculation 2 2 3 4 2 2" xfId="3325"/>
    <cellStyle name="Calculation 2 2 3 4 2 2 2" xfId="3326"/>
    <cellStyle name="Calculation 2 2 3 4 2 2 3" xfId="3327"/>
    <cellStyle name="Calculation 2 2 3 4 2 2 4" xfId="3328"/>
    <cellStyle name="Calculation 2 2 3 4 2 2 5" xfId="3329"/>
    <cellStyle name="Calculation 2 2 3 4 2 3" xfId="3330"/>
    <cellStyle name="Calculation 2 2 3 4 2 3 2" xfId="3331"/>
    <cellStyle name="Calculation 2 2 3 4 2 3 3" xfId="3332"/>
    <cellStyle name="Calculation 2 2 3 4 2 3 4" xfId="3333"/>
    <cellStyle name="Calculation 2 2 3 4 2 3 5" xfId="3334"/>
    <cellStyle name="Calculation 2 2 3 4 2 4" xfId="3335"/>
    <cellStyle name="Calculation 2 2 3 4 2 4 2" xfId="3336"/>
    <cellStyle name="Calculation 2 2 3 4 2 5" xfId="3337"/>
    <cellStyle name="Calculation 2 2 3 4 2 5 2" xfId="3338"/>
    <cellStyle name="Calculation 2 2 3 4 2 6" xfId="3339"/>
    <cellStyle name="Calculation 2 2 3 4 2 7" xfId="3340"/>
    <cellStyle name="Calculation 2 2 3 4 3" xfId="3341"/>
    <cellStyle name="Calculation 2 2 3 4 3 2" xfId="3342"/>
    <cellStyle name="Calculation 2 2 3 4 3 3" xfId="3343"/>
    <cellStyle name="Calculation 2 2 3 4 3 4" xfId="3344"/>
    <cellStyle name="Calculation 2 2 3 4 3 5" xfId="3345"/>
    <cellStyle name="Calculation 2 2 3 4 4" xfId="3346"/>
    <cellStyle name="Calculation 2 2 3 4 4 2" xfId="3347"/>
    <cellStyle name="Calculation 2 2 3 4 4 3" xfId="3348"/>
    <cellStyle name="Calculation 2 2 3 4 4 4" xfId="3349"/>
    <cellStyle name="Calculation 2 2 3 4 4 5" xfId="3350"/>
    <cellStyle name="Calculation 2 2 3 4 5" xfId="3351"/>
    <cellStyle name="Calculation 2 2 3 4 5 2" xfId="3352"/>
    <cellStyle name="Calculation 2 2 3 4 6" xfId="3353"/>
    <cellStyle name="Calculation 2 2 3 4 6 2" xfId="3354"/>
    <cellStyle name="Calculation 2 2 3 4 7" xfId="3355"/>
    <cellStyle name="Calculation 2 2 3 4 8" xfId="3356"/>
    <cellStyle name="Calculation 2 2 3 5" xfId="225"/>
    <cellStyle name="Calculation 2 2 3 5 2" xfId="226"/>
    <cellStyle name="Calculation 2 2 3 5 2 2" xfId="3357"/>
    <cellStyle name="Calculation 2 2 3 5 2 2 2" xfId="3358"/>
    <cellStyle name="Calculation 2 2 3 5 2 2 3" xfId="3359"/>
    <cellStyle name="Calculation 2 2 3 5 2 2 4" xfId="3360"/>
    <cellStyle name="Calculation 2 2 3 5 2 2 5" xfId="3361"/>
    <cellStyle name="Calculation 2 2 3 5 2 3" xfId="3362"/>
    <cellStyle name="Calculation 2 2 3 5 2 3 2" xfId="3363"/>
    <cellStyle name="Calculation 2 2 3 5 2 3 3" xfId="3364"/>
    <cellStyle name="Calculation 2 2 3 5 2 3 4" xfId="3365"/>
    <cellStyle name="Calculation 2 2 3 5 2 3 5" xfId="3366"/>
    <cellStyle name="Calculation 2 2 3 5 2 4" xfId="3367"/>
    <cellStyle name="Calculation 2 2 3 5 2 4 2" xfId="3368"/>
    <cellStyle name="Calculation 2 2 3 5 2 5" xfId="3369"/>
    <cellStyle name="Calculation 2 2 3 5 2 5 2" xfId="3370"/>
    <cellStyle name="Calculation 2 2 3 5 2 6" xfId="3371"/>
    <cellStyle name="Calculation 2 2 3 5 2 7" xfId="3372"/>
    <cellStyle name="Calculation 2 2 3 5 3" xfId="3373"/>
    <cellStyle name="Calculation 2 2 3 5 3 2" xfId="3374"/>
    <cellStyle name="Calculation 2 2 3 5 3 3" xfId="3375"/>
    <cellStyle name="Calculation 2 2 3 5 3 4" xfId="3376"/>
    <cellStyle name="Calculation 2 2 3 5 3 5" xfId="3377"/>
    <cellStyle name="Calculation 2 2 3 5 4" xfId="3378"/>
    <cellStyle name="Calculation 2 2 3 5 4 2" xfId="3379"/>
    <cellStyle name="Calculation 2 2 3 5 4 3" xfId="3380"/>
    <cellStyle name="Calculation 2 2 3 5 4 4" xfId="3381"/>
    <cellStyle name="Calculation 2 2 3 5 4 5" xfId="3382"/>
    <cellStyle name="Calculation 2 2 3 5 5" xfId="3383"/>
    <cellStyle name="Calculation 2 2 3 5 5 2" xfId="3384"/>
    <cellStyle name="Calculation 2 2 3 5 6" xfId="3385"/>
    <cellStyle name="Calculation 2 2 3 5 6 2" xfId="3386"/>
    <cellStyle name="Calculation 2 2 3 5 7" xfId="3387"/>
    <cellStyle name="Calculation 2 2 3 5 8" xfId="3388"/>
    <cellStyle name="Calculation 2 2 3 6" xfId="227"/>
    <cellStyle name="Calculation 2 2 3 6 2" xfId="3389"/>
    <cellStyle name="Calculation 2 2 3 6 2 2" xfId="3390"/>
    <cellStyle name="Calculation 2 2 3 6 2 2 2" xfId="3391"/>
    <cellStyle name="Calculation 2 2 3 6 2 2 3" xfId="3392"/>
    <cellStyle name="Calculation 2 2 3 6 2 2 4" xfId="3393"/>
    <cellStyle name="Calculation 2 2 3 6 2 2 5" xfId="3394"/>
    <cellStyle name="Calculation 2 2 3 6 2 3" xfId="3395"/>
    <cellStyle name="Calculation 2 2 3 6 2 3 2" xfId="3396"/>
    <cellStyle name="Calculation 2 2 3 6 2 3 3" xfId="3397"/>
    <cellStyle name="Calculation 2 2 3 6 2 3 4" xfId="3398"/>
    <cellStyle name="Calculation 2 2 3 6 2 3 5" xfId="3399"/>
    <cellStyle name="Calculation 2 2 3 6 2 4" xfId="3400"/>
    <cellStyle name="Calculation 2 2 3 6 2 4 2" xfId="3401"/>
    <cellStyle name="Calculation 2 2 3 6 2 5" xfId="3402"/>
    <cellStyle name="Calculation 2 2 3 6 2 5 2" xfId="3403"/>
    <cellStyle name="Calculation 2 2 3 6 2 6" xfId="3404"/>
    <cellStyle name="Calculation 2 2 3 6 2 7" xfId="3405"/>
    <cellStyle name="Calculation 2 2 3 6 3" xfId="3406"/>
    <cellStyle name="Calculation 2 2 3 6 3 2" xfId="3407"/>
    <cellStyle name="Calculation 2 2 3 6 3 3" xfId="3408"/>
    <cellStyle name="Calculation 2 2 3 6 3 4" xfId="3409"/>
    <cellStyle name="Calculation 2 2 3 6 3 5" xfId="3410"/>
    <cellStyle name="Calculation 2 2 3 6 4" xfId="3411"/>
    <cellStyle name="Calculation 2 2 3 6 4 2" xfId="3412"/>
    <cellStyle name="Calculation 2 2 3 6 4 3" xfId="3413"/>
    <cellStyle name="Calculation 2 2 3 6 4 4" xfId="3414"/>
    <cellStyle name="Calculation 2 2 3 6 4 5" xfId="3415"/>
    <cellStyle name="Calculation 2 2 3 6 5" xfId="3416"/>
    <cellStyle name="Calculation 2 2 3 6 5 2" xfId="3417"/>
    <cellStyle name="Calculation 2 2 3 6 6" xfId="3418"/>
    <cellStyle name="Calculation 2 2 3 6 6 2" xfId="3419"/>
    <cellStyle name="Calculation 2 2 3 6 7" xfId="3420"/>
    <cellStyle name="Calculation 2 2 3 6 8" xfId="3421"/>
    <cellStyle name="Calculation 2 2 3 7" xfId="3422"/>
    <cellStyle name="Calculation 2 2 3 7 2" xfId="3423"/>
    <cellStyle name="Calculation 2 2 3 7 2 2" xfId="3424"/>
    <cellStyle name="Calculation 2 2 3 7 2 2 2" xfId="3425"/>
    <cellStyle name="Calculation 2 2 3 7 2 2 3" xfId="3426"/>
    <cellStyle name="Calculation 2 2 3 7 2 2 4" xfId="3427"/>
    <cellStyle name="Calculation 2 2 3 7 2 2 5" xfId="3428"/>
    <cellStyle name="Calculation 2 2 3 7 2 3" xfId="3429"/>
    <cellStyle name="Calculation 2 2 3 7 2 3 2" xfId="3430"/>
    <cellStyle name="Calculation 2 2 3 7 2 3 3" xfId="3431"/>
    <cellStyle name="Calculation 2 2 3 7 2 3 4" xfId="3432"/>
    <cellStyle name="Calculation 2 2 3 7 2 3 5" xfId="3433"/>
    <cellStyle name="Calculation 2 2 3 7 2 4" xfId="3434"/>
    <cellStyle name="Calculation 2 2 3 7 2 4 2" xfId="3435"/>
    <cellStyle name="Calculation 2 2 3 7 2 5" xfId="3436"/>
    <cellStyle name="Calculation 2 2 3 7 2 5 2" xfId="3437"/>
    <cellStyle name="Calculation 2 2 3 7 2 6" xfId="3438"/>
    <cellStyle name="Calculation 2 2 3 7 2 7" xfId="3439"/>
    <cellStyle name="Calculation 2 2 3 7 3" xfId="3440"/>
    <cellStyle name="Calculation 2 2 3 7 3 2" xfId="3441"/>
    <cellStyle name="Calculation 2 2 3 7 3 3" xfId="3442"/>
    <cellStyle name="Calculation 2 2 3 7 3 4" xfId="3443"/>
    <cellStyle name="Calculation 2 2 3 7 3 5" xfId="3444"/>
    <cellStyle name="Calculation 2 2 3 7 4" xfId="3445"/>
    <cellStyle name="Calculation 2 2 3 7 4 2" xfId="3446"/>
    <cellStyle name="Calculation 2 2 3 7 4 3" xfId="3447"/>
    <cellStyle name="Calculation 2 2 3 7 4 4" xfId="3448"/>
    <cellStyle name="Calculation 2 2 3 7 4 5" xfId="3449"/>
    <cellStyle name="Calculation 2 2 3 7 5" xfId="3450"/>
    <cellStyle name="Calculation 2 2 3 7 5 2" xfId="3451"/>
    <cellStyle name="Calculation 2 2 3 7 6" xfId="3452"/>
    <cellStyle name="Calculation 2 2 3 7 6 2" xfId="3453"/>
    <cellStyle name="Calculation 2 2 3 7 7" xfId="3454"/>
    <cellStyle name="Calculation 2 2 3 7 8" xfId="3455"/>
    <cellStyle name="Calculation 2 2 3 8" xfId="3456"/>
    <cellStyle name="Calculation 2 2 3 8 2" xfId="3457"/>
    <cellStyle name="Calculation 2 2 3 8 2 2" xfId="3458"/>
    <cellStyle name="Calculation 2 2 3 8 2 2 2" xfId="3459"/>
    <cellStyle name="Calculation 2 2 3 8 2 2 3" xfId="3460"/>
    <cellStyle name="Calculation 2 2 3 8 2 2 4" xfId="3461"/>
    <cellStyle name="Calculation 2 2 3 8 2 2 5" xfId="3462"/>
    <cellStyle name="Calculation 2 2 3 8 2 3" xfId="3463"/>
    <cellStyle name="Calculation 2 2 3 8 2 3 2" xfId="3464"/>
    <cellStyle name="Calculation 2 2 3 8 2 3 3" xfId="3465"/>
    <cellStyle name="Calculation 2 2 3 8 2 3 4" xfId="3466"/>
    <cellStyle name="Calculation 2 2 3 8 2 3 5" xfId="3467"/>
    <cellStyle name="Calculation 2 2 3 8 2 4" xfId="3468"/>
    <cellStyle name="Calculation 2 2 3 8 2 4 2" xfId="3469"/>
    <cellStyle name="Calculation 2 2 3 8 2 5" xfId="3470"/>
    <cellStyle name="Calculation 2 2 3 8 2 5 2" xfId="3471"/>
    <cellStyle name="Calculation 2 2 3 8 2 6" xfId="3472"/>
    <cellStyle name="Calculation 2 2 3 8 2 7" xfId="3473"/>
    <cellStyle name="Calculation 2 2 3 8 3" xfId="3474"/>
    <cellStyle name="Calculation 2 2 3 8 3 2" xfId="3475"/>
    <cellStyle name="Calculation 2 2 3 8 3 3" xfId="3476"/>
    <cellStyle name="Calculation 2 2 3 8 3 4" xfId="3477"/>
    <cellStyle name="Calculation 2 2 3 8 3 5" xfId="3478"/>
    <cellStyle name="Calculation 2 2 3 8 4" xfId="3479"/>
    <cellStyle name="Calculation 2 2 3 8 4 2" xfId="3480"/>
    <cellStyle name="Calculation 2 2 3 8 4 3" xfId="3481"/>
    <cellStyle name="Calculation 2 2 3 8 4 4" xfId="3482"/>
    <cellStyle name="Calculation 2 2 3 8 4 5" xfId="3483"/>
    <cellStyle name="Calculation 2 2 3 8 5" xfId="3484"/>
    <cellStyle name="Calculation 2 2 3 8 5 2" xfId="3485"/>
    <cellStyle name="Calculation 2 2 3 8 6" xfId="3486"/>
    <cellStyle name="Calculation 2 2 3 8 6 2" xfId="3487"/>
    <cellStyle name="Calculation 2 2 3 8 7" xfId="3488"/>
    <cellStyle name="Calculation 2 2 3 8 8" xfId="3489"/>
    <cellStyle name="Calculation 2 2 3 9" xfId="3490"/>
    <cellStyle name="Calculation 2 2 3 9 2" xfId="3491"/>
    <cellStyle name="Calculation 2 2 3 9 2 2" xfId="3492"/>
    <cellStyle name="Calculation 2 2 3 9 2 2 2" xfId="3493"/>
    <cellStyle name="Calculation 2 2 3 9 2 2 3" xfId="3494"/>
    <cellStyle name="Calculation 2 2 3 9 2 2 4" xfId="3495"/>
    <cellStyle name="Calculation 2 2 3 9 2 2 5" xfId="3496"/>
    <cellStyle name="Calculation 2 2 3 9 2 3" xfId="3497"/>
    <cellStyle name="Calculation 2 2 3 9 2 3 2" xfId="3498"/>
    <cellStyle name="Calculation 2 2 3 9 2 3 3" xfId="3499"/>
    <cellStyle name="Calculation 2 2 3 9 2 3 4" xfId="3500"/>
    <cellStyle name="Calculation 2 2 3 9 2 3 5" xfId="3501"/>
    <cellStyle name="Calculation 2 2 3 9 2 4" xfId="3502"/>
    <cellStyle name="Calculation 2 2 3 9 2 4 2" xfId="3503"/>
    <cellStyle name="Calculation 2 2 3 9 2 5" xfId="3504"/>
    <cellStyle name="Calculation 2 2 3 9 2 5 2" xfId="3505"/>
    <cellStyle name="Calculation 2 2 3 9 2 6" xfId="3506"/>
    <cellStyle name="Calculation 2 2 3 9 2 7" xfId="3507"/>
    <cellStyle name="Calculation 2 2 3 9 3" xfId="3508"/>
    <cellStyle name="Calculation 2 2 3 9 3 2" xfId="3509"/>
    <cellStyle name="Calculation 2 2 3 9 3 3" xfId="3510"/>
    <cellStyle name="Calculation 2 2 3 9 3 4" xfId="3511"/>
    <cellStyle name="Calculation 2 2 3 9 3 5" xfId="3512"/>
    <cellStyle name="Calculation 2 2 3 9 4" xfId="3513"/>
    <cellStyle name="Calculation 2 2 3 9 4 2" xfId="3514"/>
    <cellStyle name="Calculation 2 2 3 9 4 3" xfId="3515"/>
    <cellStyle name="Calculation 2 2 3 9 4 4" xfId="3516"/>
    <cellStyle name="Calculation 2 2 3 9 4 5" xfId="3517"/>
    <cellStyle name="Calculation 2 2 3 9 5" xfId="3518"/>
    <cellStyle name="Calculation 2 2 3 9 5 2" xfId="3519"/>
    <cellStyle name="Calculation 2 2 3 9 6" xfId="3520"/>
    <cellStyle name="Calculation 2 2 3 9 6 2" xfId="3521"/>
    <cellStyle name="Calculation 2 2 3 9 7" xfId="3522"/>
    <cellStyle name="Calculation 2 2 3 9 8" xfId="3523"/>
    <cellStyle name="Calculation 2 2 4" xfId="228"/>
    <cellStyle name="Calculation 2 2 4 2" xfId="229"/>
    <cellStyle name="Calculation 2 2 5" xfId="230"/>
    <cellStyle name="Calculation 2 2 5 2" xfId="231"/>
    <cellStyle name="Calculation 2 2 6" xfId="232"/>
    <cellStyle name="Calculation 2 2 7" xfId="3524"/>
    <cellStyle name="Calculation 2 2 7 2" xfId="3525"/>
    <cellStyle name="Calculation 2 2_T-straight with PEDs adjustor" xfId="3526"/>
    <cellStyle name="Calculation 2 3" xfId="233"/>
    <cellStyle name="Calculation 2 3 2" xfId="234"/>
    <cellStyle name="Calculation 2 3 2 10" xfId="3527"/>
    <cellStyle name="Calculation 2 3 2 10 2" xfId="3528"/>
    <cellStyle name="Calculation 2 3 2 10 2 2" xfId="3529"/>
    <cellStyle name="Calculation 2 3 2 10 2 2 2" xfId="3530"/>
    <cellStyle name="Calculation 2 3 2 10 2 2 3" xfId="3531"/>
    <cellStyle name="Calculation 2 3 2 10 2 2 4" xfId="3532"/>
    <cellStyle name="Calculation 2 3 2 10 2 2 5" xfId="3533"/>
    <cellStyle name="Calculation 2 3 2 10 2 3" xfId="3534"/>
    <cellStyle name="Calculation 2 3 2 10 2 3 2" xfId="3535"/>
    <cellStyle name="Calculation 2 3 2 10 2 3 3" xfId="3536"/>
    <cellStyle name="Calculation 2 3 2 10 2 3 4" xfId="3537"/>
    <cellStyle name="Calculation 2 3 2 10 2 3 5" xfId="3538"/>
    <cellStyle name="Calculation 2 3 2 10 2 4" xfId="3539"/>
    <cellStyle name="Calculation 2 3 2 10 2 4 2" xfId="3540"/>
    <cellStyle name="Calculation 2 3 2 10 2 5" xfId="3541"/>
    <cellStyle name="Calculation 2 3 2 10 2 5 2" xfId="3542"/>
    <cellStyle name="Calculation 2 3 2 10 2 6" xfId="3543"/>
    <cellStyle name="Calculation 2 3 2 10 2 7" xfId="3544"/>
    <cellStyle name="Calculation 2 3 2 10 3" xfId="3545"/>
    <cellStyle name="Calculation 2 3 2 10 3 2" xfId="3546"/>
    <cellStyle name="Calculation 2 3 2 10 3 3" xfId="3547"/>
    <cellStyle name="Calculation 2 3 2 10 3 4" xfId="3548"/>
    <cellStyle name="Calculation 2 3 2 10 3 5" xfId="3549"/>
    <cellStyle name="Calculation 2 3 2 10 4" xfId="3550"/>
    <cellStyle name="Calculation 2 3 2 10 4 2" xfId="3551"/>
    <cellStyle name="Calculation 2 3 2 10 4 3" xfId="3552"/>
    <cellStyle name="Calculation 2 3 2 10 4 4" xfId="3553"/>
    <cellStyle name="Calculation 2 3 2 10 4 5" xfId="3554"/>
    <cellStyle name="Calculation 2 3 2 10 5" xfId="3555"/>
    <cellStyle name="Calculation 2 3 2 10 5 2" xfId="3556"/>
    <cellStyle name="Calculation 2 3 2 10 6" xfId="3557"/>
    <cellStyle name="Calculation 2 3 2 10 6 2" xfId="3558"/>
    <cellStyle name="Calculation 2 3 2 10 7" xfId="3559"/>
    <cellStyle name="Calculation 2 3 2 10 8" xfId="3560"/>
    <cellStyle name="Calculation 2 3 2 11" xfId="3561"/>
    <cellStyle name="Calculation 2 3 2 11 2" xfId="3562"/>
    <cellStyle name="Calculation 2 3 2 11 2 2" xfId="3563"/>
    <cellStyle name="Calculation 2 3 2 11 2 2 2" xfId="3564"/>
    <cellStyle name="Calculation 2 3 2 11 2 2 3" xfId="3565"/>
    <cellStyle name="Calculation 2 3 2 11 2 2 4" xfId="3566"/>
    <cellStyle name="Calculation 2 3 2 11 2 2 5" xfId="3567"/>
    <cellStyle name="Calculation 2 3 2 11 2 3" xfId="3568"/>
    <cellStyle name="Calculation 2 3 2 11 2 3 2" xfId="3569"/>
    <cellStyle name="Calculation 2 3 2 11 2 3 3" xfId="3570"/>
    <cellStyle name="Calculation 2 3 2 11 2 3 4" xfId="3571"/>
    <cellStyle name="Calculation 2 3 2 11 2 3 5" xfId="3572"/>
    <cellStyle name="Calculation 2 3 2 11 2 4" xfId="3573"/>
    <cellStyle name="Calculation 2 3 2 11 2 4 2" xfId="3574"/>
    <cellStyle name="Calculation 2 3 2 11 2 5" xfId="3575"/>
    <cellStyle name="Calculation 2 3 2 11 2 5 2" xfId="3576"/>
    <cellStyle name="Calculation 2 3 2 11 2 6" xfId="3577"/>
    <cellStyle name="Calculation 2 3 2 11 2 7" xfId="3578"/>
    <cellStyle name="Calculation 2 3 2 11 3" xfId="3579"/>
    <cellStyle name="Calculation 2 3 2 11 3 2" xfId="3580"/>
    <cellStyle name="Calculation 2 3 2 11 3 3" xfId="3581"/>
    <cellStyle name="Calculation 2 3 2 11 3 4" xfId="3582"/>
    <cellStyle name="Calculation 2 3 2 11 3 5" xfId="3583"/>
    <cellStyle name="Calculation 2 3 2 11 4" xfId="3584"/>
    <cellStyle name="Calculation 2 3 2 11 4 2" xfId="3585"/>
    <cellStyle name="Calculation 2 3 2 11 4 3" xfId="3586"/>
    <cellStyle name="Calculation 2 3 2 11 4 4" xfId="3587"/>
    <cellStyle name="Calculation 2 3 2 11 4 5" xfId="3588"/>
    <cellStyle name="Calculation 2 3 2 11 5" xfId="3589"/>
    <cellStyle name="Calculation 2 3 2 11 5 2" xfId="3590"/>
    <cellStyle name="Calculation 2 3 2 11 6" xfId="3591"/>
    <cellStyle name="Calculation 2 3 2 11 6 2" xfId="3592"/>
    <cellStyle name="Calculation 2 3 2 11 7" xfId="3593"/>
    <cellStyle name="Calculation 2 3 2 11 8" xfId="3594"/>
    <cellStyle name="Calculation 2 3 2 12" xfId="3595"/>
    <cellStyle name="Calculation 2 3 2 12 2" xfId="3596"/>
    <cellStyle name="Calculation 2 3 2 12 2 2" xfId="3597"/>
    <cellStyle name="Calculation 2 3 2 12 2 2 2" xfId="3598"/>
    <cellStyle name="Calculation 2 3 2 12 2 2 3" xfId="3599"/>
    <cellStyle name="Calculation 2 3 2 12 2 2 4" xfId="3600"/>
    <cellStyle name="Calculation 2 3 2 12 2 2 5" xfId="3601"/>
    <cellStyle name="Calculation 2 3 2 12 2 3" xfId="3602"/>
    <cellStyle name="Calculation 2 3 2 12 2 3 2" xfId="3603"/>
    <cellStyle name="Calculation 2 3 2 12 2 3 3" xfId="3604"/>
    <cellStyle name="Calculation 2 3 2 12 2 3 4" xfId="3605"/>
    <cellStyle name="Calculation 2 3 2 12 2 3 5" xfId="3606"/>
    <cellStyle name="Calculation 2 3 2 12 2 4" xfId="3607"/>
    <cellStyle name="Calculation 2 3 2 12 2 4 2" xfId="3608"/>
    <cellStyle name="Calculation 2 3 2 12 2 5" xfId="3609"/>
    <cellStyle name="Calculation 2 3 2 12 2 5 2" xfId="3610"/>
    <cellStyle name="Calculation 2 3 2 12 2 6" xfId="3611"/>
    <cellStyle name="Calculation 2 3 2 12 2 7" xfId="3612"/>
    <cellStyle name="Calculation 2 3 2 12 3" xfId="3613"/>
    <cellStyle name="Calculation 2 3 2 12 3 2" xfId="3614"/>
    <cellStyle name="Calculation 2 3 2 12 3 3" xfId="3615"/>
    <cellStyle name="Calculation 2 3 2 12 3 4" xfId="3616"/>
    <cellStyle name="Calculation 2 3 2 12 3 5" xfId="3617"/>
    <cellStyle name="Calculation 2 3 2 12 4" xfId="3618"/>
    <cellStyle name="Calculation 2 3 2 12 4 2" xfId="3619"/>
    <cellStyle name="Calculation 2 3 2 12 4 3" xfId="3620"/>
    <cellStyle name="Calculation 2 3 2 12 4 4" xfId="3621"/>
    <cellStyle name="Calculation 2 3 2 12 4 5" xfId="3622"/>
    <cellStyle name="Calculation 2 3 2 12 5" xfId="3623"/>
    <cellStyle name="Calculation 2 3 2 12 5 2" xfId="3624"/>
    <cellStyle name="Calculation 2 3 2 12 6" xfId="3625"/>
    <cellStyle name="Calculation 2 3 2 12 6 2" xfId="3626"/>
    <cellStyle name="Calculation 2 3 2 12 7" xfId="3627"/>
    <cellStyle name="Calculation 2 3 2 12 8" xfId="3628"/>
    <cellStyle name="Calculation 2 3 2 13" xfId="3629"/>
    <cellStyle name="Calculation 2 3 2 13 2" xfId="3630"/>
    <cellStyle name="Calculation 2 3 2 13 2 2" xfId="3631"/>
    <cellStyle name="Calculation 2 3 2 13 2 2 2" xfId="3632"/>
    <cellStyle name="Calculation 2 3 2 13 2 2 3" xfId="3633"/>
    <cellStyle name="Calculation 2 3 2 13 2 2 4" xfId="3634"/>
    <cellStyle name="Calculation 2 3 2 13 2 2 5" xfId="3635"/>
    <cellStyle name="Calculation 2 3 2 13 2 3" xfId="3636"/>
    <cellStyle name="Calculation 2 3 2 13 2 3 2" xfId="3637"/>
    <cellStyle name="Calculation 2 3 2 13 2 3 3" xfId="3638"/>
    <cellStyle name="Calculation 2 3 2 13 2 3 4" xfId="3639"/>
    <cellStyle name="Calculation 2 3 2 13 2 3 5" xfId="3640"/>
    <cellStyle name="Calculation 2 3 2 13 2 4" xfId="3641"/>
    <cellStyle name="Calculation 2 3 2 13 2 4 2" xfId="3642"/>
    <cellStyle name="Calculation 2 3 2 13 2 5" xfId="3643"/>
    <cellStyle name="Calculation 2 3 2 13 2 5 2" xfId="3644"/>
    <cellStyle name="Calculation 2 3 2 13 2 6" xfId="3645"/>
    <cellStyle name="Calculation 2 3 2 13 2 7" xfId="3646"/>
    <cellStyle name="Calculation 2 3 2 13 3" xfId="3647"/>
    <cellStyle name="Calculation 2 3 2 13 3 2" xfId="3648"/>
    <cellStyle name="Calculation 2 3 2 13 3 3" xfId="3649"/>
    <cellStyle name="Calculation 2 3 2 13 3 4" xfId="3650"/>
    <cellStyle name="Calculation 2 3 2 13 3 5" xfId="3651"/>
    <cellStyle name="Calculation 2 3 2 13 4" xfId="3652"/>
    <cellStyle name="Calculation 2 3 2 13 4 2" xfId="3653"/>
    <cellStyle name="Calculation 2 3 2 13 4 3" xfId="3654"/>
    <cellStyle name="Calculation 2 3 2 13 4 4" xfId="3655"/>
    <cellStyle name="Calculation 2 3 2 13 4 5" xfId="3656"/>
    <cellStyle name="Calculation 2 3 2 13 5" xfId="3657"/>
    <cellStyle name="Calculation 2 3 2 13 5 2" xfId="3658"/>
    <cellStyle name="Calculation 2 3 2 13 6" xfId="3659"/>
    <cellStyle name="Calculation 2 3 2 13 6 2" xfId="3660"/>
    <cellStyle name="Calculation 2 3 2 13 7" xfId="3661"/>
    <cellStyle name="Calculation 2 3 2 13 8" xfId="3662"/>
    <cellStyle name="Calculation 2 3 2 14" xfId="3663"/>
    <cellStyle name="Calculation 2 3 2 14 2" xfId="3664"/>
    <cellStyle name="Calculation 2 3 2 14 2 2" xfId="3665"/>
    <cellStyle name="Calculation 2 3 2 14 2 2 2" xfId="3666"/>
    <cellStyle name="Calculation 2 3 2 14 2 2 3" xfId="3667"/>
    <cellStyle name="Calculation 2 3 2 14 2 2 4" xfId="3668"/>
    <cellStyle name="Calculation 2 3 2 14 2 2 5" xfId="3669"/>
    <cellStyle name="Calculation 2 3 2 14 2 3" xfId="3670"/>
    <cellStyle name="Calculation 2 3 2 14 2 3 2" xfId="3671"/>
    <cellStyle name="Calculation 2 3 2 14 2 3 3" xfId="3672"/>
    <cellStyle name="Calculation 2 3 2 14 2 3 4" xfId="3673"/>
    <cellStyle name="Calculation 2 3 2 14 2 3 5" xfId="3674"/>
    <cellStyle name="Calculation 2 3 2 14 2 4" xfId="3675"/>
    <cellStyle name="Calculation 2 3 2 14 2 4 2" xfId="3676"/>
    <cellStyle name="Calculation 2 3 2 14 2 5" xfId="3677"/>
    <cellStyle name="Calculation 2 3 2 14 2 5 2" xfId="3678"/>
    <cellStyle name="Calculation 2 3 2 14 2 6" xfId="3679"/>
    <cellStyle name="Calculation 2 3 2 14 2 7" xfId="3680"/>
    <cellStyle name="Calculation 2 3 2 14 3" xfId="3681"/>
    <cellStyle name="Calculation 2 3 2 14 3 2" xfId="3682"/>
    <cellStyle name="Calculation 2 3 2 14 3 3" xfId="3683"/>
    <cellStyle name="Calculation 2 3 2 14 3 4" xfId="3684"/>
    <cellStyle name="Calculation 2 3 2 14 3 5" xfId="3685"/>
    <cellStyle name="Calculation 2 3 2 14 4" xfId="3686"/>
    <cellStyle name="Calculation 2 3 2 14 4 2" xfId="3687"/>
    <cellStyle name="Calculation 2 3 2 14 4 3" xfId="3688"/>
    <cellStyle name="Calculation 2 3 2 14 4 4" xfId="3689"/>
    <cellStyle name="Calculation 2 3 2 14 4 5" xfId="3690"/>
    <cellStyle name="Calculation 2 3 2 14 5" xfId="3691"/>
    <cellStyle name="Calculation 2 3 2 14 5 2" xfId="3692"/>
    <cellStyle name="Calculation 2 3 2 14 6" xfId="3693"/>
    <cellStyle name="Calculation 2 3 2 14 6 2" xfId="3694"/>
    <cellStyle name="Calculation 2 3 2 14 7" xfId="3695"/>
    <cellStyle name="Calculation 2 3 2 14 8" xfId="3696"/>
    <cellStyle name="Calculation 2 3 2 15" xfId="3697"/>
    <cellStyle name="Calculation 2 3 2 15 2" xfId="3698"/>
    <cellStyle name="Calculation 2 3 2 15 2 2" xfId="3699"/>
    <cellStyle name="Calculation 2 3 2 15 2 3" xfId="3700"/>
    <cellStyle name="Calculation 2 3 2 15 2 4" xfId="3701"/>
    <cellStyle name="Calculation 2 3 2 15 2 5" xfId="3702"/>
    <cellStyle name="Calculation 2 3 2 15 3" xfId="3703"/>
    <cellStyle name="Calculation 2 3 2 15 3 2" xfId="3704"/>
    <cellStyle name="Calculation 2 3 2 15 3 3" xfId="3705"/>
    <cellStyle name="Calculation 2 3 2 15 3 4" xfId="3706"/>
    <cellStyle name="Calculation 2 3 2 15 3 5" xfId="3707"/>
    <cellStyle name="Calculation 2 3 2 15 4" xfId="3708"/>
    <cellStyle name="Calculation 2 3 2 15 4 2" xfId="3709"/>
    <cellStyle name="Calculation 2 3 2 15 5" xfId="3710"/>
    <cellStyle name="Calculation 2 3 2 15 5 2" xfId="3711"/>
    <cellStyle name="Calculation 2 3 2 15 6" xfId="3712"/>
    <cellStyle name="Calculation 2 3 2 15 7" xfId="3713"/>
    <cellStyle name="Calculation 2 3 2 16" xfId="3714"/>
    <cellStyle name="Calculation 2 3 2 16 2" xfId="3715"/>
    <cellStyle name="Calculation 2 3 2 16 3" xfId="3716"/>
    <cellStyle name="Calculation 2 3 2 16 4" xfId="3717"/>
    <cellStyle name="Calculation 2 3 2 16 5" xfId="3718"/>
    <cellStyle name="Calculation 2 3 2 17" xfId="3719"/>
    <cellStyle name="Calculation 2 3 2 17 2" xfId="3720"/>
    <cellStyle name="Calculation 2 3 2 17 3" xfId="3721"/>
    <cellStyle name="Calculation 2 3 2 17 4" xfId="3722"/>
    <cellStyle name="Calculation 2 3 2 17 5" xfId="3723"/>
    <cellStyle name="Calculation 2 3 2 18" xfId="3724"/>
    <cellStyle name="Calculation 2 3 2 18 2" xfId="3725"/>
    <cellStyle name="Calculation 2 3 2 19" xfId="3726"/>
    <cellStyle name="Calculation 2 3 2 19 2" xfId="3727"/>
    <cellStyle name="Calculation 2 3 2 2" xfId="235"/>
    <cellStyle name="Calculation 2 3 2 2 2" xfId="236"/>
    <cellStyle name="Calculation 2 3 2 2 2 2" xfId="3728"/>
    <cellStyle name="Calculation 2 3 2 2 2 2 2" xfId="3729"/>
    <cellStyle name="Calculation 2 3 2 2 2 2 3" xfId="3730"/>
    <cellStyle name="Calculation 2 3 2 2 2 2 4" xfId="3731"/>
    <cellStyle name="Calculation 2 3 2 2 2 2 5" xfId="3732"/>
    <cellStyle name="Calculation 2 3 2 2 2 3" xfId="3733"/>
    <cellStyle name="Calculation 2 3 2 2 2 3 2" xfId="3734"/>
    <cellStyle name="Calculation 2 3 2 2 2 3 3" xfId="3735"/>
    <cellStyle name="Calculation 2 3 2 2 2 3 4" xfId="3736"/>
    <cellStyle name="Calculation 2 3 2 2 2 3 5" xfId="3737"/>
    <cellStyle name="Calculation 2 3 2 2 2 4" xfId="3738"/>
    <cellStyle name="Calculation 2 3 2 2 2 4 2" xfId="3739"/>
    <cellStyle name="Calculation 2 3 2 2 2 5" xfId="3740"/>
    <cellStyle name="Calculation 2 3 2 2 2 5 2" xfId="3741"/>
    <cellStyle name="Calculation 2 3 2 2 2 6" xfId="3742"/>
    <cellStyle name="Calculation 2 3 2 2 2 7" xfId="3743"/>
    <cellStyle name="Calculation 2 3 2 2 3" xfId="3744"/>
    <cellStyle name="Calculation 2 3 2 2 3 2" xfId="3745"/>
    <cellStyle name="Calculation 2 3 2 2 3 3" xfId="3746"/>
    <cellStyle name="Calculation 2 3 2 2 3 4" xfId="3747"/>
    <cellStyle name="Calculation 2 3 2 2 3 5" xfId="3748"/>
    <cellStyle name="Calculation 2 3 2 2 4" xfId="3749"/>
    <cellStyle name="Calculation 2 3 2 2 4 2" xfId="3750"/>
    <cellStyle name="Calculation 2 3 2 2 4 3" xfId="3751"/>
    <cellStyle name="Calculation 2 3 2 2 4 4" xfId="3752"/>
    <cellStyle name="Calculation 2 3 2 2 4 5" xfId="3753"/>
    <cellStyle name="Calculation 2 3 2 2 5" xfId="3754"/>
    <cellStyle name="Calculation 2 3 2 2 5 2" xfId="3755"/>
    <cellStyle name="Calculation 2 3 2 2 6" xfId="3756"/>
    <cellStyle name="Calculation 2 3 2 2 6 2" xfId="3757"/>
    <cellStyle name="Calculation 2 3 2 2 7" xfId="3758"/>
    <cellStyle name="Calculation 2 3 2 2 8" xfId="3759"/>
    <cellStyle name="Calculation 2 3 2 20" xfId="3760"/>
    <cellStyle name="Calculation 2 3 2 21" xfId="3761"/>
    <cellStyle name="Calculation 2 3 2 3" xfId="237"/>
    <cellStyle name="Calculation 2 3 2 3 2" xfId="238"/>
    <cellStyle name="Calculation 2 3 2 3 2 2" xfId="3762"/>
    <cellStyle name="Calculation 2 3 2 3 2 2 2" xfId="3763"/>
    <cellStyle name="Calculation 2 3 2 3 2 2 3" xfId="3764"/>
    <cellStyle name="Calculation 2 3 2 3 2 2 4" xfId="3765"/>
    <cellStyle name="Calculation 2 3 2 3 2 2 5" xfId="3766"/>
    <cellStyle name="Calculation 2 3 2 3 2 3" xfId="3767"/>
    <cellStyle name="Calculation 2 3 2 3 2 3 2" xfId="3768"/>
    <cellStyle name="Calculation 2 3 2 3 2 3 3" xfId="3769"/>
    <cellStyle name="Calculation 2 3 2 3 2 3 4" xfId="3770"/>
    <cellStyle name="Calculation 2 3 2 3 2 3 5" xfId="3771"/>
    <cellStyle name="Calculation 2 3 2 3 2 4" xfId="3772"/>
    <cellStyle name="Calculation 2 3 2 3 2 4 2" xfId="3773"/>
    <cellStyle name="Calculation 2 3 2 3 2 5" xfId="3774"/>
    <cellStyle name="Calculation 2 3 2 3 2 5 2" xfId="3775"/>
    <cellStyle name="Calculation 2 3 2 3 2 6" xfId="3776"/>
    <cellStyle name="Calculation 2 3 2 3 2 7" xfId="3777"/>
    <cellStyle name="Calculation 2 3 2 3 3" xfId="3778"/>
    <cellStyle name="Calculation 2 3 2 3 3 2" xfId="3779"/>
    <cellStyle name="Calculation 2 3 2 3 3 3" xfId="3780"/>
    <cellStyle name="Calculation 2 3 2 3 3 4" xfId="3781"/>
    <cellStyle name="Calculation 2 3 2 3 3 5" xfId="3782"/>
    <cellStyle name="Calculation 2 3 2 3 4" xfId="3783"/>
    <cellStyle name="Calculation 2 3 2 3 4 2" xfId="3784"/>
    <cellStyle name="Calculation 2 3 2 3 4 3" xfId="3785"/>
    <cellStyle name="Calculation 2 3 2 3 4 4" xfId="3786"/>
    <cellStyle name="Calculation 2 3 2 3 4 5" xfId="3787"/>
    <cellStyle name="Calculation 2 3 2 3 5" xfId="3788"/>
    <cellStyle name="Calculation 2 3 2 3 5 2" xfId="3789"/>
    <cellStyle name="Calculation 2 3 2 3 6" xfId="3790"/>
    <cellStyle name="Calculation 2 3 2 3 6 2" xfId="3791"/>
    <cellStyle name="Calculation 2 3 2 3 7" xfId="3792"/>
    <cellStyle name="Calculation 2 3 2 3 8" xfId="3793"/>
    <cellStyle name="Calculation 2 3 2 4" xfId="239"/>
    <cellStyle name="Calculation 2 3 2 4 2" xfId="240"/>
    <cellStyle name="Calculation 2 3 2 4 2 2" xfId="3794"/>
    <cellStyle name="Calculation 2 3 2 4 2 2 2" xfId="3795"/>
    <cellStyle name="Calculation 2 3 2 4 2 2 3" xfId="3796"/>
    <cellStyle name="Calculation 2 3 2 4 2 2 4" xfId="3797"/>
    <cellStyle name="Calculation 2 3 2 4 2 2 5" xfId="3798"/>
    <cellStyle name="Calculation 2 3 2 4 2 3" xfId="3799"/>
    <cellStyle name="Calculation 2 3 2 4 2 3 2" xfId="3800"/>
    <cellStyle name="Calculation 2 3 2 4 2 3 3" xfId="3801"/>
    <cellStyle name="Calculation 2 3 2 4 2 3 4" xfId="3802"/>
    <cellStyle name="Calculation 2 3 2 4 2 3 5" xfId="3803"/>
    <cellStyle name="Calculation 2 3 2 4 2 4" xfId="3804"/>
    <cellStyle name="Calculation 2 3 2 4 2 4 2" xfId="3805"/>
    <cellStyle name="Calculation 2 3 2 4 2 5" xfId="3806"/>
    <cellStyle name="Calculation 2 3 2 4 2 5 2" xfId="3807"/>
    <cellStyle name="Calculation 2 3 2 4 2 6" xfId="3808"/>
    <cellStyle name="Calculation 2 3 2 4 2 7" xfId="3809"/>
    <cellStyle name="Calculation 2 3 2 4 3" xfId="3810"/>
    <cellStyle name="Calculation 2 3 2 4 3 2" xfId="3811"/>
    <cellStyle name="Calculation 2 3 2 4 3 3" xfId="3812"/>
    <cellStyle name="Calculation 2 3 2 4 3 4" xfId="3813"/>
    <cellStyle name="Calculation 2 3 2 4 3 5" xfId="3814"/>
    <cellStyle name="Calculation 2 3 2 4 4" xfId="3815"/>
    <cellStyle name="Calculation 2 3 2 4 4 2" xfId="3816"/>
    <cellStyle name="Calculation 2 3 2 4 4 3" xfId="3817"/>
    <cellStyle name="Calculation 2 3 2 4 4 4" xfId="3818"/>
    <cellStyle name="Calculation 2 3 2 4 4 5" xfId="3819"/>
    <cellStyle name="Calculation 2 3 2 4 5" xfId="3820"/>
    <cellStyle name="Calculation 2 3 2 4 5 2" xfId="3821"/>
    <cellStyle name="Calculation 2 3 2 4 6" xfId="3822"/>
    <cellStyle name="Calculation 2 3 2 4 6 2" xfId="3823"/>
    <cellStyle name="Calculation 2 3 2 4 7" xfId="3824"/>
    <cellStyle name="Calculation 2 3 2 4 8" xfId="3825"/>
    <cellStyle name="Calculation 2 3 2 5" xfId="241"/>
    <cellStyle name="Calculation 2 3 2 5 2" xfId="242"/>
    <cellStyle name="Calculation 2 3 2 5 2 2" xfId="3826"/>
    <cellStyle name="Calculation 2 3 2 5 2 2 2" xfId="3827"/>
    <cellStyle name="Calculation 2 3 2 5 2 2 3" xfId="3828"/>
    <cellStyle name="Calculation 2 3 2 5 2 2 4" xfId="3829"/>
    <cellStyle name="Calculation 2 3 2 5 2 2 5" xfId="3830"/>
    <cellStyle name="Calculation 2 3 2 5 2 3" xfId="3831"/>
    <cellStyle name="Calculation 2 3 2 5 2 3 2" xfId="3832"/>
    <cellStyle name="Calculation 2 3 2 5 2 3 3" xfId="3833"/>
    <cellStyle name="Calculation 2 3 2 5 2 3 4" xfId="3834"/>
    <cellStyle name="Calculation 2 3 2 5 2 3 5" xfId="3835"/>
    <cellStyle name="Calculation 2 3 2 5 2 4" xfId="3836"/>
    <cellStyle name="Calculation 2 3 2 5 2 4 2" xfId="3837"/>
    <cellStyle name="Calculation 2 3 2 5 2 5" xfId="3838"/>
    <cellStyle name="Calculation 2 3 2 5 2 5 2" xfId="3839"/>
    <cellStyle name="Calculation 2 3 2 5 2 6" xfId="3840"/>
    <cellStyle name="Calculation 2 3 2 5 2 7" xfId="3841"/>
    <cellStyle name="Calculation 2 3 2 5 3" xfId="3842"/>
    <cellStyle name="Calculation 2 3 2 5 3 2" xfId="3843"/>
    <cellStyle name="Calculation 2 3 2 5 3 3" xfId="3844"/>
    <cellStyle name="Calculation 2 3 2 5 3 4" xfId="3845"/>
    <cellStyle name="Calculation 2 3 2 5 3 5" xfId="3846"/>
    <cellStyle name="Calculation 2 3 2 5 4" xfId="3847"/>
    <cellStyle name="Calculation 2 3 2 5 4 2" xfId="3848"/>
    <cellStyle name="Calculation 2 3 2 5 4 3" xfId="3849"/>
    <cellStyle name="Calculation 2 3 2 5 4 4" xfId="3850"/>
    <cellStyle name="Calculation 2 3 2 5 4 5" xfId="3851"/>
    <cellStyle name="Calculation 2 3 2 5 5" xfId="3852"/>
    <cellStyle name="Calculation 2 3 2 5 5 2" xfId="3853"/>
    <cellStyle name="Calculation 2 3 2 5 6" xfId="3854"/>
    <cellStyle name="Calculation 2 3 2 5 6 2" xfId="3855"/>
    <cellStyle name="Calculation 2 3 2 5 7" xfId="3856"/>
    <cellStyle name="Calculation 2 3 2 5 8" xfId="3857"/>
    <cellStyle name="Calculation 2 3 2 6" xfId="243"/>
    <cellStyle name="Calculation 2 3 2 6 2" xfId="3858"/>
    <cellStyle name="Calculation 2 3 2 6 2 2" xfId="3859"/>
    <cellStyle name="Calculation 2 3 2 6 2 2 2" xfId="3860"/>
    <cellStyle name="Calculation 2 3 2 6 2 2 3" xfId="3861"/>
    <cellStyle name="Calculation 2 3 2 6 2 2 4" xfId="3862"/>
    <cellStyle name="Calculation 2 3 2 6 2 2 5" xfId="3863"/>
    <cellStyle name="Calculation 2 3 2 6 2 3" xfId="3864"/>
    <cellStyle name="Calculation 2 3 2 6 2 3 2" xfId="3865"/>
    <cellStyle name="Calculation 2 3 2 6 2 3 3" xfId="3866"/>
    <cellStyle name="Calculation 2 3 2 6 2 3 4" xfId="3867"/>
    <cellStyle name="Calculation 2 3 2 6 2 3 5" xfId="3868"/>
    <cellStyle name="Calculation 2 3 2 6 2 4" xfId="3869"/>
    <cellStyle name="Calculation 2 3 2 6 2 4 2" xfId="3870"/>
    <cellStyle name="Calculation 2 3 2 6 2 5" xfId="3871"/>
    <cellStyle name="Calculation 2 3 2 6 2 5 2" xfId="3872"/>
    <cellStyle name="Calculation 2 3 2 6 2 6" xfId="3873"/>
    <cellStyle name="Calculation 2 3 2 6 2 7" xfId="3874"/>
    <cellStyle name="Calculation 2 3 2 6 3" xfId="3875"/>
    <cellStyle name="Calculation 2 3 2 6 3 2" xfId="3876"/>
    <cellStyle name="Calculation 2 3 2 6 3 3" xfId="3877"/>
    <cellStyle name="Calculation 2 3 2 6 3 4" xfId="3878"/>
    <cellStyle name="Calculation 2 3 2 6 3 5" xfId="3879"/>
    <cellStyle name="Calculation 2 3 2 6 4" xfId="3880"/>
    <cellStyle name="Calculation 2 3 2 6 4 2" xfId="3881"/>
    <cellStyle name="Calculation 2 3 2 6 4 3" xfId="3882"/>
    <cellStyle name="Calculation 2 3 2 6 4 4" xfId="3883"/>
    <cellStyle name="Calculation 2 3 2 6 4 5" xfId="3884"/>
    <cellStyle name="Calculation 2 3 2 6 5" xfId="3885"/>
    <cellStyle name="Calculation 2 3 2 6 5 2" xfId="3886"/>
    <cellStyle name="Calculation 2 3 2 6 6" xfId="3887"/>
    <cellStyle name="Calculation 2 3 2 6 6 2" xfId="3888"/>
    <cellStyle name="Calculation 2 3 2 6 7" xfId="3889"/>
    <cellStyle name="Calculation 2 3 2 6 8" xfId="3890"/>
    <cellStyle name="Calculation 2 3 2 7" xfId="3891"/>
    <cellStyle name="Calculation 2 3 2 7 2" xfId="3892"/>
    <cellStyle name="Calculation 2 3 2 7 2 2" xfId="3893"/>
    <cellStyle name="Calculation 2 3 2 7 2 2 2" xfId="3894"/>
    <cellStyle name="Calculation 2 3 2 7 2 2 3" xfId="3895"/>
    <cellStyle name="Calculation 2 3 2 7 2 2 4" xfId="3896"/>
    <cellStyle name="Calculation 2 3 2 7 2 2 5" xfId="3897"/>
    <cellStyle name="Calculation 2 3 2 7 2 3" xfId="3898"/>
    <cellStyle name="Calculation 2 3 2 7 2 3 2" xfId="3899"/>
    <cellStyle name="Calculation 2 3 2 7 2 3 3" xfId="3900"/>
    <cellStyle name="Calculation 2 3 2 7 2 3 4" xfId="3901"/>
    <cellStyle name="Calculation 2 3 2 7 2 3 5" xfId="3902"/>
    <cellStyle name="Calculation 2 3 2 7 2 4" xfId="3903"/>
    <cellStyle name="Calculation 2 3 2 7 2 4 2" xfId="3904"/>
    <cellStyle name="Calculation 2 3 2 7 2 5" xfId="3905"/>
    <cellStyle name="Calculation 2 3 2 7 2 5 2" xfId="3906"/>
    <cellStyle name="Calculation 2 3 2 7 2 6" xfId="3907"/>
    <cellStyle name="Calculation 2 3 2 7 2 7" xfId="3908"/>
    <cellStyle name="Calculation 2 3 2 7 3" xfId="3909"/>
    <cellStyle name="Calculation 2 3 2 7 3 2" xfId="3910"/>
    <cellStyle name="Calculation 2 3 2 7 3 3" xfId="3911"/>
    <cellStyle name="Calculation 2 3 2 7 3 4" xfId="3912"/>
    <cellStyle name="Calculation 2 3 2 7 3 5" xfId="3913"/>
    <cellStyle name="Calculation 2 3 2 7 4" xfId="3914"/>
    <cellStyle name="Calculation 2 3 2 7 4 2" xfId="3915"/>
    <cellStyle name="Calculation 2 3 2 7 4 3" xfId="3916"/>
    <cellStyle name="Calculation 2 3 2 7 4 4" xfId="3917"/>
    <cellStyle name="Calculation 2 3 2 7 4 5" xfId="3918"/>
    <cellStyle name="Calculation 2 3 2 7 5" xfId="3919"/>
    <cellStyle name="Calculation 2 3 2 7 5 2" xfId="3920"/>
    <cellStyle name="Calculation 2 3 2 7 6" xfId="3921"/>
    <cellStyle name="Calculation 2 3 2 7 6 2" xfId="3922"/>
    <cellStyle name="Calculation 2 3 2 7 7" xfId="3923"/>
    <cellStyle name="Calculation 2 3 2 7 8" xfId="3924"/>
    <cellStyle name="Calculation 2 3 2 8" xfId="3925"/>
    <cellStyle name="Calculation 2 3 2 8 2" xfId="3926"/>
    <cellStyle name="Calculation 2 3 2 8 2 2" xfId="3927"/>
    <cellStyle name="Calculation 2 3 2 8 2 2 2" xfId="3928"/>
    <cellStyle name="Calculation 2 3 2 8 2 2 3" xfId="3929"/>
    <cellStyle name="Calculation 2 3 2 8 2 2 4" xfId="3930"/>
    <cellStyle name="Calculation 2 3 2 8 2 2 5" xfId="3931"/>
    <cellStyle name="Calculation 2 3 2 8 2 3" xfId="3932"/>
    <cellStyle name="Calculation 2 3 2 8 2 3 2" xfId="3933"/>
    <cellStyle name="Calculation 2 3 2 8 2 3 3" xfId="3934"/>
    <cellStyle name="Calculation 2 3 2 8 2 3 4" xfId="3935"/>
    <cellStyle name="Calculation 2 3 2 8 2 3 5" xfId="3936"/>
    <cellStyle name="Calculation 2 3 2 8 2 4" xfId="3937"/>
    <cellStyle name="Calculation 2 3 2 8 2 4 2" xfId="3938"/>
    <cellStyle name="Calculation 2 3 2 8 2 5" xfId="3939"/>
    <cellStyle name="Calculation 2 3 2 8 2 5 2" xfId="3940"/>
    <cellStyle name="Calculation 2 3 2 8 2 6" xfId="3941"/>
    <cellStyle name="Calculation 2 3 2 8 2 7" xfId="3942"/>
    <cellStyle name="Calculation 2 3 2 8 3" xfId="3943"/>
    <cellStyle name="Calculation 2 3 2 8 3 2" xfId="3944"/>
    <cellStyle name="Calculation 2 3 2 8 3 3" xfId="3945"/>
    <cellStyle name="Calculation 2 3 2 8 3 4" xfId="3946"/>
    <cellStyle name="Calculation 2 3 2 8 3 5" xfId="3947"/>
    <cellStyle name="Calculation 2 3 2 8 4" xfId="3948"/>
    <cellStyle name="Calculation 2 3 2 8 4 2" xfId="3949"/>
    <cellStyle name="Calculation 2 3 2 8 4 3" xfId="3950"/>
    <cellStyle name="Calculation 2 3 2 8 4 4" xfId="3951"/>
    <cellStyle name="Calculation 2 3 2 8 4 5" xfId="3952"/>
    <cellStyle name="Calculation 2 3 2 8 5" xfId="3953"/>
    <cellStyle name="Calculation 2 3 2 8 5 2" xfId="3954"/>
    <cellStyle name="Calculation 2 3 2 8 6" xfId="3955"/>
    <cellStyle name="Calculation 2 3 2 8 6 2" xfId="3956"/>
    <cellStyle name="Calculation 2 3 2 8 7" xfId="3957"/>
    <cellStyle name="Calculation 2 3 2 8 8" xfId="3958"/>
    <cellStyle name="Calculation 2 3 2 9" xfId="3959"/>
    <cellStyle name="Calculation 2 3 2 9 2" xfId="3960"/>
    <cellStyle name="Calculation 2 3 2 9 2 2" xfId="3961"/>
    <cellStyle name="Calculation 2 3 2 9 2 2 2" xfId="3962"/>
    <cellStyle name="Calculation 2 3 2 9 2 2 3" xfId="3963"/>
    <cellStyle name="Calculation 2 3 2 9 2 2 4" xfId="3964"/>
    <cellStyle name="Calculation 2 3 2 9 2 2 5" xfId="3965"/>
    <cellStyle name="Calculation 2 3 2 9 2 3" xfId="3966"/>
    <cellStyle name="Calculation 2 3 2 9 2 3 2" xfId="3967"/>
    <cellStyle name="Calculation 2 3 2 9 2 3 3" xfId="3968"/>
    <cellStyle name="Calculation 2 3 2 9 2 3 4" xfId="3969"/>
    <cellStyle name="Calculation 2 3 2 9 2 3 5" xfId="3970"/>
    <cellStyle name="Calculation 2 3 2 9 2 4" xfId="3971"/>
    <cellStyle name="Calculation 2 3 2 9 2 4 2" xfId="3972"/>
    <cellStyle name="Calculation 2 3 2 9 2 5" xfId="3973"/>
    <cellStyle name="Calculation 2 3 2 9 2 5 2" xfId="3974"/>
    <cellStyle name="Calculation 2 3 2 9 2 6" xfId="3975"/>
    <cellStyle name="Calculation 2 3 2 9 2 7" xfId="3976"/>
    <cellStyle name="Calculation 2 3 2 9 3" xfId="3977"/>
    <cellStyle name="Calculation 2 3 2 9 3 2" xfId="3978"/>
    <cellStyle name="Calculation 2 3 2 9 3 3" xfId="3979"/>
    <cellStyle name="Calculation 2 3 2 9 3 4" xfId="3980"/>
    <cellStyle name="Calculation 2 3 2 9 3 5" xfId="3981"/>
    <cellStyle name="Calculation 2 3 2 9 4" xfId="3982"/>
    <cellStyle name="Calculation 2 3 2 9 4 2" xfId="3983"/>
    <cellStyle name="Calculation 2 3 2 9 4 3" xfId="3984"/>
    <cellStyle name="Calculation 2 3 2 9 4 4" xfId="3985"/>
    <cellStyle name="Calculation 2 3 2 9 4 5" xfId="3986"/>
    <cellStyle name="Calculation 2 3 2 9 5" xfId="3987"/>
    <cellStyle name="Calculation 2 3 2 9 5 2" xfId="3988"/>
    <cellStyle name="Calculation 2 3 2 9 6" xfId="3989"/>
    <cellStyle name="Calculation 2 3 2 9 6 2" xfId="3990"/>
    <cellStyle name="Calculation 2 3 2 9 7" xfId="3991"/>
    <cellStyle name="Calculation 2 3 2 9 8" xfId="3992"/>
    <cellStyle name="Calculation 2 3 3" xfId="244"/>
    <cellStyle name="Calculation 2 3 3 2" xfId="245"/>
    <cellStyle name="Calculation 2 3 4" xfId="246"/>
    <cellStyle name="Calculation 2 3 4 2" xfId="247"/>
    <cellStyle name="Calculation 2 3 5" xfId="248"/>
    <cellStyle name="Calculation 2 3 6" xfId="3993"/>
    <cellStyle name="Calculation 2 3 6 2" xfId="3994"/>
    <cellStyle name="Calculation 2 3_T-straight with PEDs adjustor" xfId="3995"/>
    <cellStyle name="Calculation 2 4" xfId="249"/>
    <cellStyle name="Calculation 2 4 2" xfId="250"/>
    <cellStyle name="Calculation 2 4 3" xfId="3996"/>
    <cellStyle name="Calculation 2 4_T-straight with PEDs adjustor" xfId="3997"/>
    <cellStyle name="Calculation 2 5" xfId="251"/>
    <cellStyle name="Calculation 2 5 10" xfId="3998"/>
    <cellStyle name="Calculation 2 5 10 2" xfId="3999"/>
    <cellStyle name="Calculation 2 5 10 2 2" xfId="4000"/>
    <cellStyle name="Calculation 2 5 10 2 2 2" xfId="4001"/>
    <cellStyle name="Calculation 2 5 10 2 2 3" xfId="4002"/>
    <cellStyle name="Calculation 2 5 10 2 2 4" xfId="4003"/>
    <cellStyle name="Calculation 2 5 10 2 2 5" xfId="4004"/>
    <cellStyle name="Calculation 2 5 10 2 3" xfId="4005"/>
    <cellStyle name="Calculation 2 5 10 2 3 2" xfId="4006"/>
    <cellStyle name="Calculation 2 5 10 2 3 3" xfId="4007"/>
    <cellStyle name="Calculation 2 5 10 2 3 4" xfId="4008"/>
    <cellStyle name="Calculation 2 5 10 2 3 5" xfId="4009"/>
    <cellStyle name="Calculation 2 5 10 2 4" xfId="4010"/>
    <cellStyle name="Calculation 2 5 10 2 4 2" xfId="4011"/>
    <cellStyle name="Calculation 2 5 10 2 5" xfId="4012"/>
    <cellStyle name="Calculation 2 5 10 2 5 2" xfId="4013"/>
    <cellStyle name="Calculation 2 5 10 2 6" xfId="4014"/>
    <cellStyle name="Calculation 2 5 10 2 7" xfId="4015"/>
    <cellStyle name="Calculation 2 5 10 3" xfId="4016"/>
    <cellStyle name="Calculation 2 5 10 3 2" xfId="4017"/>
    <cellStyle name="Calculation 2 5 10 3 3" xfId="4018"/>
    <cellStyle name="Calculation 2 5 10 3 4" xfId="4019"/>
    <cellStyle name="Calculation 2 5 10 3 5" xfId="4020"/>
    <cellStyle name="Calculation 2 5 10 4" xfId="4021"/>
    <cellStyle name="Calculation 2 5 10 4 2" xfId="4022"/>
    <cellStyle name="Calculation 2 5 10 4 3" xfId="4023"/>
    <cellStyle name="Calculation 2 5 10 4 4" xfId="4024"/>
    <cellStyle name="Calculation 2 5 10 4 5" xfId="4025"/>
    <cellStyle name="Calculation 2 5 10 5" xfId="4026"/>
    <cellStyle name="Calculation 2 5 10 5 2" xfId="4027"/>
    <cellStyle name="Calculation 2 5 10 6" xfId="4028"/>
    <cellStyle name="Calculation 2 5 10 6 2" xfId="4029"/>
    <cellStyle name="Calculation 2 5 10 7" xfId="4030"/>
    <cellStyle name="Calculation 2 5 10 8" xfId="4031"/>
    <cellStyle name="Calculation 2 5 11" xfId="4032"/>
    <cellStyle name="Calculation 2 5 11 2" xfId="4033"/>
    <cellStyle name="Calculation 2 5 11 2 2" xfId="4034"/>
    <cellStyle name="Calculation 2 5 11 2 2 2" xfId="4035"/>
    <cellStyle name="Calculation 2 5 11 2 2 3" xfId="4036"/>
    <cellStyle name="Calculation 2 5 11 2 2 4" xfId="4037"/>
    <cellStyle name="Calculation 2 5 11 2 2 5" xfId="4038"/>
    <cellStyle name="Calculation 2 5 11 2 3" xfId="4039"/>
    <cellStyle name="Calculation 2 5 11 2 3 2" xfId="4040"/>
    <cellStyle name="Calculation 2 5 11 2 3 3" xfId="4041"/>
    <cellStyle name="Calculation 2 5 11 2 3 4" xfId="4042"/>
    <cellStyle name="Calculation 2 5 11 2 3 5" xfId="4043"/>
    <cellStyle name="Calculation 2 5 11 2 4" xfId="4044"/>
    <cellStyle name="Calculation 2 5 11 2 4 2" xfId="4045"/>
    <cellStyle name="Calculation 2 5 11 2 5" xfId="4046"/>
    <cellStyle name="Calculation 2 5 11 2 5 2" xfId="4047"/>
    <cellStyle name="Calculation 2 5 11 2 6" xfId="4048"/>
    <cellStyle name="Calculation 2 5 11 2 7" xfId="4049"/>
    <cellStyle name="Calculation 2 5 11 3" xfId="4050"/>
    <cellStyle name="Calculation 2 5 11 3 2" xfId="4051"/>
    <cellStyle name="Calculation 2 5 11 3 3" xfId="4052"/>
    <cellStyle name="Calculation 2 5 11 3 4" xfId="4053"/>
    <cellStyle name="Calculation 2 5 11 3 5" xfId="4054"/>
    <cellStyle name="Calculation 2 5 11 4" xfId="4055"/>
    <cellStyle name="Calculation 2 5 11 4 2" xfId="4056"/>
    <cellStyle name="Calculation 2 5 11 4 3" xfId="4057"/>
    <cellStyle name="Calculation 2 5 11 4 4" xfId="4058"/>
    <cellStyle name="Calculation 2 5 11 4 5" xfId="4059"/>
    <cellStyle name="Calculation 2 5 11 5" xfId="4060"/>
    <cellStyle name="Calculation 2 5 11 5 2" xfId="4061"/>
    <cellStyle name="Calculation 2 5 11 6" xfId="4062"/>
    <cellStyle name="Calculation 2 5 11 6 2" xfId="4063"/>
    <cellStyle name="Calculation 2 5 11 7" xfId="4064"/>
    <cellStyle name="Calculation 2 5 11 8" xfId="4065"/>
    <cellStyle name="Calculation 2 5 12" xfId="4066"/>
    <cellStyle name="Calculation 2 5 12 2" xfId="4067"/>
    <cellStyle name="Calculation 2 5 12 2 2" xfId="4068"/>
    <cellStyle name="Calculation 2 5 12 2 2 2" xfId="4069"/>
    <cellStyle name="Calculation 2 5 12 2 2 3" xfId="4070"/>
    <cellStyle name="Calculation 2 5 12 2 2 4" xfId="4071"/>
    <cellStyle name="Calculation 2 5 12 2 2 5" xfId="4072"/>
    <cellStyle name="Calculation 2 5 12 2 3" xfId="4073"/>
    <cellStyle name="Calculation 2 5 12 2 3 2" xfId="4074"/>
    <cellStyle name="Calculation 2 5 12 2 3 3" xfId="4075"/>
    <cellStyle name="Calculation 2 5 12 2 3 4" xfId="4076"/>
    <cellStyle name="Calculation 2 5 12 2 3 5" xfId="4077"/>
    <cellStyle name="Calculation 2 5 12 2 4" xfId="4078"/>
    <cellStyle name="Calculation 2 5 12 2 4 2" xfId="4079"/>
    <cellStyle name="Calculation 2 5 12 2 5" xfId="4080"/>
    <cellStyle name="Calculation 2 5 12 2 5 2" xfId="4081"/>
    <cellStyle name="Calculation 2 5 12 2 6" xfId="4082"/>
    <cellStyle name="Calculation 2 5 12 2 7" xfId="4083"/>
    <cellStyle name="Calculation 2 5 12 3" xfId="4084"/>
    <cellStyle name="Calculation 2 5 12 3 2" xfId="4085"/>
    <cellStyle name="Calculation 2 5 12 3 3" xfId="4086"/>
    <cellStyle name="Calculation 2 5 12 3 4" xfId="4087"/>
    <cellStyle name="Calculation 2 5 12 3 5" xfId="4088"/>
    <cellStyle name="Calculation 2 5 12 4" xfId="4089"/>
    <cellStyle name="Calculation 2 5 12 4 2" xfId="4090"/>
    <cellStyle name="Calculation 2 5 12 4 3" xfId="4091"/>
    <cellStyle name="Calculation 2 5 12 4 4" xfId="4092"/>
    <cellStyle name="Calculation 2 5 12 4 5" xfId="4093"/>
    <cellStyle name="Calculation 2 5 12 5" xfId="4094"/>
    <cellStyle name="Calculation 2 5 12 5 2" xfId="4095"/>
    <cellStyle name="Calculation 2 5 12 6" xfId="4096"/>
    <cellStyle name="Calculation 2 5 12 6 2" xfId="4097"/>
    <cellStyle name="Calculation 2 5 12 7" xfId="4098"/>
    <cellStyle name="Calculation 2 5 12 8" xfId="4099"/>
    <cellStyle name="Calculation 2 5 13" xfId="4100"/>
    <cellStyle name="Calculation 2 5 13 2" xfId="4101"/>
    <cellStyle name="Calculation 2 5 13 2 2" xfId="4102"/>
    <cellStyle name="Calculation 2 5 13 2 2 2" xfId="4103"/>
    <cellStyle name="Calculation 2 5 13 2 2 3" xfId="4104"/>
    <cellStyle name="Calculation 2 5 13 2 2 4" xfId="4105"/>
    <cellStyle name="Calculation 2 5 13 2 2 5" xfId="4106"/>
    <cellStyle name="Calculation 2 5 13 2 3" xfId="4107"/>
    <cellStyle name="Calculation 2 5 13 2 3 2" xfId="4108"/>
    <cellStyle name="Calculation 2 5 13 2 3 3" xfId="4109"/>
    <cellStyle name="Calculation 2 5 13 2 3 4" xfId="4110"/>
    <cellStyle name="Calculation 2 5 13 2 3 5" xfId="4111"/>
    <cellStyle name="Calculation 2 5 13 2 4" xfId="4112"/>
    <cellStyle name="Calculation 2 5 13 2 4 2" xfId="4113"/>
    <cellStyle name="Calculation 2 5 13 2 5" xfId="4114"/>
    <cellStyle name="Calculation 2 5 13 2 5 2" xfId="4115"/>
    <cellStyle name="Calculation 2 5 13 2 6" xfId="4116"/>
    <cellStyle name="Calculation 2 5 13 2 7" xfId="4117"/>
    <cellStyle name="Calculation 2 5 13 3" xfId="4118"/>
    <cellStyle name="Calculation 2 5 13 3 2" xfId="4119"/>
    <cellStyle name="Calculation 2 5 13 3 3" xfId="4120"/>
    <cellStyle name="Calculation 2 5 13 3 4" xfId="4121"/>
    <cellStyle name="Calculation 2 5 13 3 5" xfId="4122"/>
    <cellStyle name="Calculation 2 5 13 4" xfId="4123"/>
    <cellStyle name="Calculation 2 5 13 4 2" xfId="4124"/>
    <cellStyle name="Calculation 2 5 13 4 3" xfId="4125"/>
    <cellStyle name="Calculation 2 5 13 4 4" xfId="4126"/>
    <cellStyle name="Calculation 2 5 13 4 5" xfId="4127"/>
    <cellStyle name="Calculation 2 5 13 5" xfId="4128"/>
    <cellStyle name="Calculation 2 5 13 5 2" xfId="4129"/>
    <cellStyle name="Calculation 2 5 13 6" xfId="4130"/>
    <cellStyle name="Calculation 2 5 13 6 2" xfId="4131"/>
    <cellStyle name="Calculation 2 5 13 7" xfId="4132"/>
    <cellStyle name="Calculation 2 5 13 8" xfId="4133"/>
    <cellStyle name="Calculation 2 5 14" xfId="4134"/>
    <cellStyle name="Calculation 2 5 14 2" xfId="4135"/>
    <cellStyle name="Calculation 2 5 14 2 2" xfId="4136"/>
    <cellStyle name="Calculation 2 5 14 2 2 2" xfId="4137"/>
    <cellStyle name="Calculation 2 5 14 2 2 3" xfId="4138"/>
    <cellStyle name="Calculation 2 5 14 2 2 4" xfId="4139"/>
    <cellStyle name="Calculation 2 5 14 2 2 5" xfId="4140"/>
    <cellStyle name="Calculation 2 5 14 2 3" xfId="4141"/>
    <cellStyle name="Calculation 2 5 14 2 3 2" xfId="4142"/>
    <cellStyle name="Calculation 2 5 14 2 3 3" xfId="4143"/>
    <cellStyle name="Calculation 2 5 14 2 3 4" xfId="4144"/>
    <cellStyle name="Calculation 2 5 14 2 3 5" xfId="4145"/>
    <cellStyle name="Calculation 2 5 14 2 4" xfId="4146"/>
    <cellStyle name="Calculation 2 5 14 2 4 2" xfId="4147"/>
    <cellStyle name="Calculation 2 5 14 2 5" xfId="4148"/>
    <cellStyle name="Calculation 2 5 14 2 5 2" xfId="4149"/>
    <cellStyle name="Calculation 2 5 14 2 6" xfId="4150"/>
    <cellStyle name="Calculation 2 5 14 2 7" xfId="4151"/>
    <cellStyle name="Calculation 2 5 14 3" xfId="4152"/>
    <cellStyle name="Calculation 2 5 14 3 2" xfId="4153"/>
    <cellStyle name="Calculation 2 5 14 3 3" xfId="4154"/>
    <cellStyle name="Calculation 2 5 14 3 4" xfId="4155"/>
    <cellStyle name="Calculation 2 5 14 3 5" xfId="4156"/>
    <cellStyle name="Calculation 2 5 14 4" xfId="4157"/>
    <cellStyle name="Calculation 2 5 14 4 2" xfId="4158"/>
    <cellStyle name="Calculation 2 5 14 4 3" xfId="4159"/>
    <cellStyle name="Calculation 2 5 14 4 4" xfId="4160"/>
    <cellStyle name="Calculation 2 5 14 4 5" xfId="4161"/>
    <cellStyle name="Calculation 2 5 14 5" xfId="4162"/>
    <cellStyle name="Calculation 2 5 14 5 2" xfId="4163"/>
    <cellStyle name="Calculation 2 5 14 6" xfId="4164"/>
    <cellStyle name="Calculation 2 5 14 6 2" xfId="4165"/>
    <cellStyle name="Calculation 2 5 14 7" xfId="4166"/>
    <cellStyle name="Calculation 2 5 14 8" xfId="4167"/>
    <cellStyle name="Calculation 2 5 15" xfId="4168"/>
    <cellStyle name="Calculation 2 5 15 2" xfId="4169"/>
    <cellStyle name="Calculation 2 5 15 2 2" xfId="4170"/>
    <cellStyle name="Calculation 2 5 15 2 3" xfId="4171"/>
    <cellStyle name="Calculation 2 5 15 2 4" xfId="4172"/>
    <cellStyle name="Calculation 2 5 15 2 5" xfId="4173"/>
    <cellStyle name="Calculation 2 5 15 3" xfId="4174"/>
    <cellStyle name="Calculation 2 5 15 3 2" xfId="4175"/>
    <cellStyle name="Calculation 2 5 15 3 3" xfId="4176"/>
    <cellStyle name="Calculation 2 5 15 3 4" xfId="4177"/>
    <cellStyle name="Calculation 2 5 15 3 5" xfId="4178"/>
    <cellStyle name="Calculation 2 5 15 4" xfId="4179"/>
    <cellStyle name="Calculation 2 5 15 4 2" xfId="4180"/>
    <cellStyle name="Calculation 2 5 15 5" xfId="4181"/>
    <cellStyle name="Calculation 2 5 15 5 2" xfId="4182"/>
    <cellStyle name="Calculation 2 5 15 6" xfId="4183"/>
    <cellStyle name="Calculation 2 5 15 7" xfId="4184"/>
    <cellStyle name="Calculation 2 5 16" xfId="4185"/>
    <cellStyle name="Calculation 2 5 16 2" xfId="4186"/>
    <cellStyle name="Calculation 2 5 16 3" xfId="4187"/>
    <cellStyle name="Calculation 2 5 16 4" xfId="4188"/>
    <cellStyle name="Calculation 2 5 16 5" xfId="4189"/>
    <cellStyle name="Calculation 2 5 17" xfId="4190"/>
    <cellStyle name="Calculation 2 5 17 2" xfId="4191"/>
    <cellStyle name="Calculation 2 5 17 3" xfId="4192"/>
    <cellStyle name="Calculation 2 5 17 4" xfId="4193"/>
    <cellStyle name="Calculation 2 5 17 5" xfId="4194"/>
    <cellStyle name="Calculation 2 5 18" xfId="4195"/>
    <cellStyle name="Calculation 2 5 18 2" xfId="4196"/>
    <cellStyle name="Calculation 2 5 19" xfId="4197"/>
    <cellStyle name="Calculation 2 5 19 2" xfId="4198"/>
    <cellStyle name="Calculation 2 5 2" xfId="252"/>
    <cellStyle name="Calculation 2 5 2 2" xfId="253"/>
    <cellStyle name="Calculation 2 5 2 2 2" xfId="4199"/>
    <cellStyle name="Calculation 2 5 2 2 2 2" xfId="4200"/>
    <cellStyle name="Calculation 2 5 2 2 2 3" xfId="4201"/>
    <cellStyle name="Calculation 2 5 2 2 2 4" xfId="4202"/>
    <cellStyle name="Calculation 2 5 2 2 2 5" xfId="4203"/>
    <cellStyle name="Calculation 2 5 2 2 3" xfId="4204"/>
    <cellStyle name="Calculation 2 5 2 2 3 2" xfId="4205"/>
    <cellStyle name="Calculation 2 5 2 2 3 3" xfId="4206"/>
    <cellStyle name="Calculation 2 5 2 2 3 4" xfId="4207"/>
    <cellStyle name="Calculation 2 5 2 2 3 5" xfId="4208"/>
    <cellStyle name="Calculation 2 5 2 2 4" xfId="4209"/>
    <cellStyle name="Calculation 2 5 2 2 4 2" xfId="4210"/>
    <cellStyle name="Calculation 2 5 2 2 5" xfId="4211"/>
    <cellStyle name="Calculation 2 5 2 2 5 2" xfId="4212"/>
    <cellStyle name="Calculation 2 5 2 2 6" xfId="4213"/>
    <cellStyle name="Calculation 2 5 2 2 7" xfId="4214"/>
    <cellStyle name="Calculation 2 5 2 3" xfId="4215"/>
    <cellStyle name="Calculation 2 5 2 3 2" xfId="4216"/>
    <cellStyle name="Calculation 2 5 2 3 3" xfId="4217"/>
    <cellStyle name="Calculation 2 5 2 3 4" xfId="4218"/>
    <cellStyle name="Calculation 2 5 2 3 5" xfId="4219"/>
    <cellStyle name="Calculation 2 5 2 4" xfId="4220"/>
    <cellStyle name="Calculation 2 5 2 4 2" xfId="4221"/>
    <cellStyle name="Calculation 2 5 2 4 3" xfId="4222"/>
    <cellStyle name="Calculation 2 5 2 4 4" xfId="4223"/>
    <cellStyle name="Calculation 2 5 2 4 5" xfId="4224"/>
    <cellStyle name="Calculation 2 5 2 5" xfId="4225"/>
    <cellStyle name="Calculation 2 5 2 5 2" xfId="4226"/>
    <cellStyle name="Calculation 2 5 2 6" xfId="4227"/>
    <cellStyle name="Calculation 2 5 2 6 2" xfId="4228"/>
    <cellStyle name="Calculation 2 5 2 7" xfId="4229"/>
    <cellStyle name="Calculation 2 5 2 8" xfId="4230"/>
    <cellStyle name="Calculation 2 5 20" xfId="4231"/>
    <cellStyle name="Calculation 2 5 21" xfId="4232"/>
    <cellStyle name="Calculation 2 5 3" xfId="254"/>
    <cellStyle name="Calculation 2 5 3 2" xfId="255"/>
    <cellStyle name="Calculation 2 5 3 2 2" xfId="4233"/>
    <cellStyle name="Calculation 2 5 3 2 2 2" xfId="4234"/>
    <cellStyle name="Calculation 2 5 3 2 2 3" xfId="4235"/>
    <cellStyle name="Calculation 2 5 3 2 2 4" xfId="4236"/>
    <cellStyle name="Calculation 2 5 3 2 2 5" xfId="4237"/>
    <cellStyle name="Calculation 2 5 3 2 3" xfId="4238"/>
    <cellStyle name="Calculation 2 5 3 2 3 2" xfId="4239"/>
    <cellStyle name="Calculation 2 5 3 2 3 3" xfId="4240"/>
    <cellStyle name="Calculation 2 5 3 2 3 4" xfId="4241"/>
    <cellStyle name="Calculation 2 5 3 2 3 5" xfId="4242"/>
    <cellStyle name="Calculation 2 5 3 2 4" xfId="4243"/>
    <cellStyle name="Calculation 2 5 3 2 4 2" xfId="4244"/>
    <cellStyle name="Calculation 2 5 3 2 5" xfId="4245"/>
    <cellStyle name="Calculation 2 5 3 2 5 2" xfId="4246"/>
    <cellStyle name="Calculation 2 5 3 2 6" xfId="4247"/>
    <cellStyle name="Calculation 2 5 3 2 7" xfId="4248"/>
    <cellStyle name="Calculation 2 5 3 3" xfId="4249"/>
    <cellStyle name="Calculation 2 5 3 3 2" xfId="4250"/>
    <cellStyle name="Calculation 2 5 3 3 3" xfId="4251"/>
    <cellStyle name="Calculation 2 5 3 3 4" xfId="4252"/>
    <cellStyle name="Calculation 2 5 3 3 5" xfId="4253"/>
    <cellStyle name="Calculation 2 5 3 4" xfId="4254"/>
    <cellStyle name="Calculation 2 5 3 4 2" xfId="4255"/>
    <cellStyle name="Calculation 2 5 3 4 3" xfId="4256"/>
    <cellStyle name="Calculation 2 5 3 4 4" xfId="4257"/>
    <cellStyle name="Calculation 2 5 3 4 5" xfId="4258"/>
    <cellStyle name="Calculation 2 5 3 5" xfId="4259"/>
    <cellStyle name="Calculation 2 5 3 5 2" xfId="4260"/>
    <cellStyle name="Calculation 2 5 3 6" xfId="4261"/>
    <cellStyle name="Calculation 2 5 3 6 2" xfId="4262"/>
    <cellStyle name="Calculation 2 5 3 7" xfId="4263"/>
    <cellStyle name="Calculation 2 5 3 8" xfId="4264"/>
    <cellStyle name="Calculation 2 5 4" xfId="256"/>
    <cellStyle name="Calculation 2 5 4 2" xfId="257"/>
    <cellStyle name="Calculation 2 5 4 2 2" xfId="4265"/>
    <cellStyle name="Calculation 2 5 4 2 2 2" xfId="4266"/>
    <cellStyle name="Calculation 2 5 4 2 2 3" xfId="4267"/>
    <cellStyle name="Calculation 2 5 4 2 2 4" xfId="4268"/>
    <cellStyle name="Calculation 2 5 4 2 2 5" xfId="4269"/>
    <cellStyle name="Calculation 2 5 4 2 3" xfId="4270"/>
    <cellStyle name="Calculation 2 5 4 2 3 2" xfId="4271"/>
    <cellStyle name="Calculation 2 5 4 2 3 3" xfId="4272"/>
    <cellStyle name="Calculation 2 5 4 2 3 4" xfId="4273"/>
    <cellStyle name="Calculation 2 5 4 2 3 5" xfId="4274"/>
    <cellStyle name="Calculation 2 5 4 2 4" xfId="4275"/>
    <cellStyle name="Calculation 2 5 4 2 4 2" xfId="4276"/>
    <cellStyle name="Calculation 2 5 4 2 5" xfId="4277"/>
    <cellStyle name="Calculation 2 5 4 2 5 2" xfId="4278"/>
    <cellStyle name="Calculation 2 5 4 2 6" xfId="4279"/>
    <cellStyle name="Calculation 2 5 4 2 7" xfId="4280"/>
    <cellStyle name="Calculation 2 5 4 3" xfId="4281"/>
    <cellStyle name="Calculation 2 5 4 3 2" xfId="4282"/>
    <cellStyle name="Calculation 2 5 4 3 3" xfId="4283"/>
    <cellStyle name="Calculation 2 5 4 3 4" xfId="4284"/>
    <cellStyle name="Calculation 2 5 4 3 5" xfId="4285"/>
    <cellStyle name="Calculation 2 5 4 4" xfId="4286"/>
    <cellStyle name="Calculation 2 5 4 4 2" xfId="4287"/>
    <cellStyle name="Calculation 2 5 4 4 3" xfId="4288"/>
    <cellStyle name="Calculation 2 5 4 4 4" xfId="4289"/>
    <cellStyle name="Calculation 2 5 4 4 5" xfId="4290"/>
    <cellStyle name="Calculation 2 5 4 5" xfId="4291"/>
    <cellStyle name="Calculation 2 5 4 5 2" xfId="4292"/>
    <cellStyle name="Calculation 2 5 4 6" xfId="4293"/>
    <cellStyle name="Calculation 2 5 4 6 2" xfId="4294"/>
    <cellStyle name="Calculation 2 5 4 7" xfId="4295"/>
    <cellStyle name="Calculation 2 5 4 8" xfId="4296"/>
    <cellStyle name="Calculation 2 5 5" xfId="258"/>
    <cellStyle name="Calculation 2 5 5 2" xfId="259"/>
    <cellStyle name="Calculation 2 5 5 2 2" xfId="4297"/>
    <cellStyle name="Calculation 2 5 5 2 2 2" xfId="4298"/>
    <cellStyle name="Calculation 2 5 5 2 2 3" xfId="4299"/>
    <cellStyle name="Calculation 2 5 5 2 2 4" xfId="4300"/>
    <cellStyle name="Calculation 2 5 5 2 2 5" xfId="4301"/>
    <cellStyle name="Calculation 2 5 5 2 3" xfId="4302"/>
    <cellStyle name="Calculation 2 5 5 2 3 2" xfId="4303"/>
    <cellStyle name="Calculation 2 5 5 2 3 3" xfId="4304"/>
    <cellStyle name="Calculation 2 5 5 2 3 4" xfId="4305"/>
    <cellStyle name="Calculation 2 5 5 2 3 5" xfId="4306"/>
    <cellStyle name="Calculation 2 5 5 2 4" xfId="4307"/>
    <cellStyle name="Calculation 2 5 5 2 4 2" xfId="4308"/>
    <cellStyle name="Calculation 2 5 5 2 5" xfId="4309"/>
    <cellStyle name="Calculation 2 5 5 2 5 2" xfId="4310"/>
    <cellStyle name="Calculation 2 5 5 2 6" xfId="4311"/>
    <cellStyle name="Calculation 2 5 5 2 7" xfId="4312"/>
    <cellStyle name="Calculation 2 5 5 3" xfId="4313"/>
    <cellStyle name="Calculation 2 5 5 3 2" xfId="4314"/>
    <cellStyle name="Calculation 2 5 5 3 3" xfId="4315"/>
    <cellStyle name="Calculation 2 5 5 3 4" xfId="4316"/>
    <cellStyle name="Calculation 2 5 5 3 5" xfId="4317"/>
    <cellStyle name="Calculation 2 5 5 4" xfId="4318"/>
    <cellStyle name="Calculation 2 5 5 4 2" xfId="4319"/>
    <cellStyle name="Calculation 2 5 5 4 3" xfId="4320"/>
    <cellStyle name="Calculation 2 5 5 4 4" xfId="4321"/>
    <cellStyle name="Calculation 2 5 5 4 5" xfId="4322"/>
    <cellStyle name="Calculation 2 5 5 5" xfId="4323"/>
    <cellStyle name="Calculation 2 5 5 5 2" xfId="4324"/>
    <cellStyle name="Calculation 2 5 5 6" xfId="4325"/>
    <cellStyle name="Calculation 2 5 5 6 2" xfId="4326"/>
    <cellStyle name="Calculation 2 5 5 7" xfId="4327"/>
    <cellStyle name="Calculation 2 5 5 8" xfId="4328"/>
    <cellStyle name="Calculation 2 5 6" xfId="260"/>
    <cellStyle name="Calculation 2 5 6 2" xfId="4329"/>
    <cellStyle name="Calculation 2 5 6 2 2" xfId="4330"/>
    <cellStyle name="Calculation 2 5 6 2 2 2" xfId="4331"/>
    <cellStyle name="Calculation 2 5 6 2 2 3" xfId="4332"/>
    <cellStyle name="Calculation 2 5 6 2 2 4" xfId="4333"/>
    <cellStyle name="Calculation 2 5 6 2 2 5" xfId="4334"/>
    <cellStyle name="Calculation 2 5 6 2 3" xfId="4335"/>
    <cellStyle name="Calculation 2 5 6 2 3 2" xfId="4336"/>
    <cellStyle name="Calculation 2 5 6 2 3 3" xfId="4337"/>
    <cellStyle name="Calculation 2 5 6 2 3 4" xfId="4338"/>
    <cellStyle name="Calculation 2 5 6 2 3 5" xfId="4339"/>
    <cellStyle name="Calculation 2 5 6 2 4" xfId="4340"/>
    <cellStyle name="Calculation 2 5 6 2 4 2" xfId="4341"/>
    <cellStyle name="Calculation 2 5 6 2 5" xfId="4342"/>
    <cellStyle name="Calculation 2 5 6 2 5 2" xfId="4343"/>
    <cellStyle name="Calculation 2 5 6 2 6" xfId="4344"/>
    <cellStyle name="Calculation 2 5 6 2 7" xfId="4345"/>
    <cellStyle name="Calculation 2 5 6 3" xfId="4346"/>
    <cellStyle name="Calculation 2 5 6 3 2" xfId="4347"/>
    <cellStyle name="Calculation 2 5 6 3 3" xfId="4348"/>
    <cellStyle name="Calculation 2 5 6 3 4" xfId="4349"/>
    <cellStyle name="Calculation 2 5 6 3 5" xfId="4350"/>
    <cellStyle name="Calculation 2 5 6 4" xfId="4351"/>
    <cellStyle name="Calculation 2 5 6 4 2" xfId="4352"/>
    <cellStyle name="Calculation 2 5 6 4 3" xfId="4353"/>
    <cellStyle name="Calculation 2 5 6 4 4" xfId="4354"/>
    <cellStyle name="Calculation 2 5 6 4 5" xfId="4355"/>
    <cellStyle name="Calculation 2 5 6 5" xfId="4356"/>
    <cellStyle name="Calculation 2 5 6 5 2" xfId="4357"/>
    <cellStyle name="Calculation 2 5 6 6" xfId="4358"/>
    <cellStyle name="Calculation 2 5 6 6 2" xfId="4359"/>
    <cellStyle name="Calculation 2 5 6 7" xfId="4360"/>
    <cellStyle name="Calculation 2 5 6 8" xfId="4361"/>
    <cellStyle name="Calculation 2 5 7" xfId="4362"/>
    <cellStyle name="Calculation 2 5 7 2" xfId="4363"/>
    <cellStyle name="Calculation 2 5 7 2 2" xfId="4364"/>
    <cellStyle name="Calculation 2 5 7 2 2 2" xfId="4365"/>
    <cellStyle name="Calculation 2 5 7 2 2 3" xfId="4366"/>
    <cellStyle name="Calculation 2 5 7 2 2 4" xfId="4367"/>
    <cellStyle name="Calculation 2 5 7 2 2 5" xfId="4368"/>
    <cellStyle name="Calculation 2 5 7 2 3" xfId="4369"/>
    <cellStyle name="Calculation 2 5 7 2 3 2" xfId="4370"/>
    <cellStyle name="Calculation 2 5 7 2 3 3" xfId="4371"/>
    <cellStyle name="Calculation 2 5 7 2 3 4" xfId="4372"/>
    <cellStyle name="Calculation 2 5 7 2 3 5" xfId="4373"/>
    <cellStyle name="Calculation 2 5 7 2 4" xfId="4374"/>
    <cellStyle name="Calculation 2 5 7 2 4 2" xfId="4375"/>
    <cellStyle name="Calculation 2 5 7 2 5" xfId="4376"/>
    <cellStyle name="Calculation 2 5 7 2 5 2" xfId="4377"/>
    <cellStyle name="Calculation 2 5 7 2 6" xfId="4378"/>
    <cellStyle name="Calculation 2 5 7 2 7" xfId="4379"/>
    <cellStyle name="Calculation 2 5 7 3" xfId="4380"/>
    <cellStyle name="Calculation 2 5 7 3 2" xfId="4381"/>
    <cellStyle name="Calculation 2 5 7 3 3" xfId="4382"/>
    <cellStyle name="Calculation 2 5 7 3 4" xfId="4383"/>
    <cellStyle name="Calculation 2 5 7 3 5" xfId="4384"/>
    <cellStyle name="Calculation 2 5 7 4" xfId="4385"/>
    <cellStyle name="Calculation 2 5 7 4 2" xfId="4386"/>
    <cellStyle name="Calculation 2 5 7 4 3" xfId="4387"/>
    <cellStyle name="Calculation 2 5 7 4 4" xfId="4388"/>
    <cellStyle name="Calculation 2 5 7 4 5" xfId="4389"/>
    <cellStyle name="Calculation 2 5 7 5" xfId="4390"/>
    <cellStyle name="Calculation 2 5 7 5 2" xfId="4391"/>
    <cellStyle name="Calculation 2 5 7 6" xfId="4392"/>
    <cellStyle name="Calculation 2 5 7 6 2" xfId="4393"/>
    <cellStyle name="Calculation 2 5 7 7" xfId="4394"/>
    <cellStyle name="Calculation 2 5 7 8" xfId="4395"/>
    <cellStyle name="Calculation 2 5 8" xfId="4396"/>
    <cellStyle name="Calculation 2 5 8 2" xfId="4397"/>
    <cellStyle name="Calculation 2 5 8 2 2" xfId="4398"/>
    <cellStyle name="Calculation 2 5 8 2 2 2" xfId="4399"/>
    <cellStyle name="Calculation 2 5 8 2 2 3" xfId="4400"/>
    <cellStyle name="Calculation 2 5 8 2 2 4" xfId="4401"/>
    <cellStyle name="Calculation 2 5 8 2 2 5" xfId="4402"/>
    <cellStyle name="Calculation 2 5 8 2 3" xfId="4403"/>
    <cellStyle name="Calculation 2 5 8 2 3 2" xfId="4404"/>
    <cellStyle name="Calculation 2 5 8 2 3 3" xfId="4405"/>
    <cellStyle name="Calculation 2 5 8 2 3 4" xfId="4406"/>
    <cellStyle name="Calculation 2 5 8 2 3 5" xfId="4407"/>
    <cellStyle name="Calculation 2 5 8 2 4" xfId="4408"/>
    <cellStyle name="Calculation 2 5 8 2 4 2" xfId="4409"/>
    <cellStyle name="Calculation 2 5 8 2 5" xfId="4410"/>
    <cellStyle name="Calculation 2 5 8 2 5 2" xfId="4411"/>
    <cellStyle name="Calculation 2 5 8 2 6" xfId="4412"/>
    <cellStyle name="Calculation 2 5 8 2 7" xfId="4413"/>
    <cellStyle name="Calculation 2 5 8 3" xfId="4414"/>
    <cellStyle name="Calculation 2 5 8 3 2" xfId="4415"/>
    <cellStyle name="Calculation 2 5 8 3 3" xfId="4416"/>
    <cellStyle name="Calculation 2 5 8 3 4" xfId="4417"/>
    <cellStyle name="Calculation 2 5 8 3 5" xfId="4418"/>
    <cellStyle name="Calculation 2 5 8 4" xfId="4419"/>
    <cellStyle name="Calculation 2 5 8 4 2" xfId="4420"/>
    <cellStyle name="Calculation 2 5 8 4 3" xfId="4421"/>
    <cellStyle name="Calculation 2 5 8 4 4" xfId="4422"/>
    <cellStyle name="Calculation 2 5 8 4 5" xfId="4423"/>
    <cellStyle name="Calculation 2 5 8 5" xfId="4424"/>
    <cellStyle name="Calculation 2 5 8 5 2" xfId="4425"/>
    <cellStyle name="Calculation 2 5 8 6" xfId="4426"/>
    <cellStyle name="Calculation 2 5 8 6 2" xfId="4427"/>
    <cellStyle name="Calculation 2 5 8 7" xfId="4428"/>
    <cellStyle name="Calculation 2 5 8 8" xfId="4429"/>
    <cellStyle name="Calculation 2 5 9" xfId="4430"/>
    <cellStyle name="Calculation 2 5 9 2" xfId="4431"/>
    <cellStyle name="Calculation 2 5 9 2 2" xfId="4432"/>
    <cellStyle name="Calculation 2 5 9 2 2 2" xfId="4433"/>
    <cellStyle name="Calculation 2 5 9 2 2 3" xfId="4434"/>
    <cellStyle name="Calculation 2 5 9 2 2 4" xfId="4435"/>
    <cellStyle name="Calculation 2 5 9 2 2 5" xfId="4436"/>
    <cellStyle name="Calculation 2 5 9 2 3" xfId="4437"/>
    <cellStyle name="Calculation 2 5 9 2 3 2" xfId="4438"/>
    <cellStyle name="Calculation 2 5 9 2 3 3" xfId="4439"/>
    <cellStyle name="Calculation 2 5 9 2 3 4" xfId="4440"/>
    <cellStyle name="Calculation 2 5 9 2 3 5" xfId="4441"/>
    <cellStyle name="Calculation 2 5 9 2 4" xfId="4442"/>
    <cellStyle name="Calculation 2 5 9 2 4 2" xfId="4443"/>
    <cellStyle name="Calculation 2 5 9 2 5" xfId="4444"/>
    <cellStyle name="Calculation 2 5 9 2 5 2" xfId="4445"/>
    <cellStyle name="Calculation 2 5 9 2 6" xfId="4446"/>
    <cellStyle name="Calculation 2 5 9 2 7" xfId="4447"/>
    <cellStyle name="Calculation 2 5 9 3" xfId="4448"/>
    <cellStyle name="Calculation 2 5 9 3 2" xfId="4449"/>
    <cellStyle name="Calculation 2 5 9 3 3" xfId="4450"/>
    <cellStyle name="Calculation 2 5 9 3 4" xfId="4451"/>
    <cellStyle name="Calculation 2 5 9 3 5" xfId="4452"/>
    <cellStyle name="Calculation 2 5 9 4" xfId="4453"/>
    <cellStyle name="Calculation 2 5 9 4 2" xfId="4454"/>
    <cellStyle name="Calculation 2 5 9 4 3" xfId="4455"/>
    <cellStyle name="Calculation 2 5 9 4 4" xfId="4456"/>
    <cellStyle name="Calculation 2 5 9 4 5" xfId="4457"/>
    <cellStyle name="Calculation 2 5 9 5" xfId="4458"/>
    <cellStyle name="Calculation 2 5 9 5 2" xfId="4459"/>
    <cellStyle name="Calculation 2 5 9 6" xfId="4460"/>
    <cellStyle name="Calculation 2 5 9 6 2" xfId="4461"/>
    <cellStyle name="Calculation 2 5 9 7" xfId="4462"/>
    <cellStyle name="Calculation 2 5 9 8" xfId="4463"/>
    <cellStyle name="Calculation 2 6" xfId="261"/>
    <cellStyle name="Calculation 2 6 2" xfId="262"/>
    <cellStyle name="Calculation 2 7" xfId="263"/>
    <cellStyle name="Calculation 2 7 2" xfId="264"/>
    <cellStyle name="Calculation 2 8" xfId="265"/>
    <cellStyle name="Calculation 2 9" xfId="4464"/>
    <cellStyle name="Calculation 2 9 2" xfId="4465"/>
    <cellStyle name="Calculation 2_T-straight with PEDs adjustor" xfId="4466"/>
    <cellStyle name="Calculation 3" xfId="266"/>
    <cellStyle name="Calculation 3 2" xfId="267"/>
    <cellStyle name="Calculation 3 2 2" xfId="268"/>
    <cellStyle name="Calculation 3 2 2 10" xfId="4467"/>
    <cellStyle name="Calculation 3 2 2 10 2" xfId="4468"/>
    <cellStyle name="Calculation 3 2 2 10 2 2" xfId="4469"/>
    <cellStyle name="Calculation 3 2 2 10 2 2 2" xfId="4470"/>
    <cellStyle name="Calculation 3 2 2 10 2 2 3" xfId="4471"/>
    <cellStyle name="Calculation 3 2 2 10 2 2 4" xfId="4472"/>
    <cellStyle name="Calculation 3 2 2 10 2 2 5" xfId="4473"/>
    <cellStyle name="Calculation 3 2 2 10 2 3" xfId="4474"/>
    <cellStyle name="Calculation 3 2 2 10 2 3 2" xfId="4475"/>
    <cellStyle name="Calculation 3 2 2 10 2 3 3" xfId="4476"/>
    <cellStyle name="Calculation 3 2 2 10 2 3 4" xfId="4477"/>
    <cellStyle name="Calculation 3 2 2 10 2 3 5" xfId="4478"/>
    <cellStyle name="Calculation 3 2 2 10 2 4" xfId="4479"/>
    <cellStyle name="Calculation 3 2 2 10 2 4 2" xfId="4480"/>
    <cellStyle name="Calculation 3 2 2 10 2 5" xfId="4481"/>
    <cellStyle name="Calculation 3 2 2 10 2 5 2" xfId="4482"/>
    <cellStyle name="Calculation 3 2 2 10 2 6" xfId="4483"/>
    <cellStyle name="Calculation 3 2 2 10 2 7" xfId="4484"/>
    <cellStyle name="Calculation 3 2 2 10 3" xfId="4485"/>
    <cellStyle name="Calculation 3 2 2 10 3 2" xfId="4486"/>
    <cellStyle name="Calculation 3 2 2 10 3 3" xfId="4487"/>
    <cellStyle name="Calculation 3 2 2 10 3 4" xfId="4488"/>
    <cellStyle name="Calculation 3 2 2 10 3 5" xfId="4489"/>
    <cellStyle name="Calculation 3 2 2 10 4" xfId="4490"/>
    <cellStyle name="Calculation 3 2 2 10 4 2" xfId="4491"/>
    <cellStyle name="Calculation 3 2 2 10 4 3" xfId="4492"/>
    <cellStyle name="Calculation 3 2 2 10 4 4" xfId="4493"/>
    <cellStyle name="Calculation 3 2 2 10 4 5" xfId="4494"/>
    <cellStyle name="Calculation 3 2 2 10 5" xfId="4495"/>
    <cellStyle name="Calculation 3 2 2 10 5 2" xfId="4496"/>
    <cellStyle name="Calculation 3 2 2 10 6" xfId="4497"/>
    <cellStyle name="Calculation 3 2 2 10 6 2" xfId="4498"/>
    <cellStyle name="Calculation 3 2 2 10 7" xfId="4499"/>
    <cellStyle name="Calculation 3 2 2 10 8" xfId="4500"/>
    <cellStyle name="Calculation 3 2 2 11" xfId="4501"/>
    <cellStyle name="Calculation 3 2 2 11 2" xfId="4502"/>
    <cellStyle name="Calculation 3 2 2 11 2 2" xfId="4503"/>
    <cellStyle name="Calculation 3 2 2 11 2 2 2" xfId="4504"/>
    <cellStyle name="Calculation 3 2 2 11 2 2 3" xfId="4505"/>
    <cellStyle name="Calculation 3 2 2 11 2 2 4" xfId="4506"/>
    <cellStyle name="Calculation 3 2 2 11 2 2 5" xfId="4507"/>
    <cellStyle name="Calculation 3 2 2 11 2 3" xfId="4508"/>
    <cellStyle name="Calculation 3 2 2 11 2 3 2" xfId="4509"/>
    <cellStyle name="Calculation 3 2 2 11 2 3 3" xfId="4510"/>
    <cellStyle name="Calculation 3 2 2 11 2 3 4" xfId="4511"/>
    <cellStyle name="Calculation 3 2 2 11 2 3 5" xfId="4512"/>
    <cellStyle name="Calculation 3 2 2 11 2 4" xfId="4513"/>
    <cellStyle name="Calculation 3 2 2 11 2 4 2" xfId="4514"/>
    <cellStyle name="Calculation 3 2 2 11 2 5" xfId="4515"/>
    <cellStyle name="Calculation 3 2 2 11 2 5 2" xfId="4516"/>
    <cellStyle name="Calculation 3 2 2 11 2 6" xfId="4517"/>
    <cellStyle name="Calculation 3 2 2 11 2 7" xfId="4518"/>
    <cellStyle name="Calculation 3 2 2 11 3" xfId="4519"/>
    <cellStyle name="Calculation 3 2 2 11 3 2" xfId="4520"/>
    <cellStyle name="Calculation 3 2 2 11 3 3" xfId="4521"/>
    <cellStyle name="Calculation 3 2 2 11 3 4" xfId="4522"/>
    <cellStyle name="Calculation 3 2 2 11 3 5" xfId="4523"/>
    <cellStyle name="Calculation 3 2 2 11 4" xfId="4524"/>
    <cellStyle name="Calculation 3 2 2 11 4 2" xfId="4525"/>
    <cellStyle name="Calculation 3 2 2 11 4 3" xfId="4526"/>
    <cellStyle name="Calculation 3 2 2 11 4 4" xfId="4527"/>
    <cellStyle name="Calculation 3 2 2 11 4 5" xfId="4528"/>
    <cellStyle name="Calculation 3 2 2 11 5" xfId="4529"/>
    <cellStyle name="Calculation 3 2 2 11 5 2" xfId="4530"/>
    <cellStyle name="Calculation 3 2 2 11 6" xfId="4531"/>
    <cellStyle name="Calculation 3 2 2 11 6 2" xfId="4532"/>
    <cellStyle name="Calculation 3 2 2 11 7" xfId="4533"/>
    <cellStyle name="Calculation 3 2 2 11 8" xfId="4534"/>
    <cellStyle name="Calculation 3 2 2 12" xfId="4535"/>
    <cellStyle name="Calculation 3 2 2 12 2" xfId="4536"/>
    <cellStyle name="Calculation 3 2 2 12 2 2" xfId="4537"/>
    <cellStyle name="Calculation 3 2 2 12 2 2 2" xfId="4538"/>
    <cellStyle name="Calculation 3 2 2 12 2 2 3" xfId="4539"/>
    <cellStyle name="Calculation 3 2 2 12 2 2 4" xfId="4540"/>
    <cellStyle name="Calculation 3 2 2 12 2 2 5" xfId="4541"/>
    <cellStyle name="Calculation 3 2 2 12 2 3" xfId="4542"/>
    <cellStyle name="Calculation 3 2 2 12 2 3 2" xfId="4543"/>
    <cellStyle name="Calculation 3 2 2 12 2 3 3" xfId="4544"/>
    <cellStyle name="Calculation 3 2 2 12 2 3 4" xfId="4545"/>
    <cellStyle name="Calculation 3 2 2 12 2 3 5" xfId="4546"/>
    <cellStyle name="Calculation 3 2 2 12 2 4" xfId="4547"/>
    <cellStyle name="Calculation 3 2 2 12 2 4 2" xfId="4548"/>
    <cellStyle name="Calculation 3 2 2 12 2 5" xfId="4549"/>
    <cellStyle name="Calculation 3 2 2 12 2 5 2" xfId="4550"/>
    <cellStyle name="Calculation 3 2 2 12 2 6" xfId="4551"/>
    <cellStyle name="Calculation 3 2 2 12 2 7" xfId="4552"/>
    <cellStyle name="Calculation 3 2 2 12 3" xfId="4553"/>
    <cellStyle name="Calculation 3 2 2 12 3 2" xfId="4554"/>
    <cellStyle name="Calculation 3 2 2 12 3 3" xfId="4555"/>
    <cellStyle name="Calculation 3 2 2 12 3 4" xfId="4556"/>
    <cellStyle name="Calculation 3 2 2 12 3 5" xfId="4557"/>
    <cellStyle name="Calculation 3 2 2 12 4" xfId="4558"/>
    <cellStyle name="Calculation 3 2 2 12 4 2" xfId="4559"/>
    <cellStyle name="Calculation 3 2 2 12 4 3" xfId="4560"/>
    <cellStyle name="Calculation 3 2 2 12 4 4" xfId="4561"/>
    <cellStyle name="Calculation 3 2 2 12 4 5" xfId="4562"/>
    <cellStyle name="Calculation 3 2 2 12 5" xfId="4563"/>
    <cellStyle name="Calculation 3 2 2 12 5 2" xfId="4564"/>
    <cellStyle name="Calculation 3 2 2 12 6" xfId="4565"/>
    <cellStyle name="Calculation 3 2 2 12 6 2" xfId="4566"/>
    <cellStyle name="Calculation 3 2 2 12 7" xfId="4567"/>
    <cellStyle name="Calculation 3 2 2 12 8" xfId="4568"/>
    <cellStyle name="Calculation 3 2 2 13" xfId="4569"/>
    <cellStyle name="Calculation 3 2 2 13 2" xfId="4570"/>
    <cellStyle name="Calculation 3 2 2 13 2 2" xfId="4571"/>
    <cellStyle name="Calculation 3 2 2 13 2 2 2" xfId="4572"/>
    <cellStyle name="Calculation 3 2 2 13 2 2 3" xfId="4573"/>
    <cellStyle name="Calculation 3 2 2 13 2 2 4" xfId="4574"/>
    <cellStyle name="Calculation 3 2 2 13 2 2 5" xfId="4575"/>
    <cellStyle name="Calculation 3 2 2 13 2 3" xfId="4576"/>
    <cellStyle name="Calculation 3 2 2 13 2 3 2" xfId="4577"/>
    <cellStyle name="Calculation 3 2 2 13 2 3 3" xfId="4578"/>
    <cellStyle name="Calculation 3 2 2 13 2 3 4" xfId="4579"/>
    <cellStyle name="Calculation 3 2 2 13 2 3 5" xfId="4580"/>
    <cellStyle name="Calculation 3 2 2 13 2 4" xfId="4581"/>
    <cellStyle name="Calculation 3 2 2 13 2 4 2" xfId="4582"/>
    <cellStyle name="Calculation 3 2 2 13 2 5" xfId="4583"/>
    <cellStyle name="Calculation 3 2 2 13 2 5 2" xfId="4584"/>
    <cellStyle name="Calculation 3 2 2 13 2 6" xfId="4585"/>
    <cellStyle name="Calculation 3 2 2 13 2 7" xfId="4586"/>
    <cellStyle name="Calculation 3 2 2 13 3" xfId="4587"/>
    <cellStyle name="Calculation 3 2 2 13 3 2" xfId="4588"/>
    <cellStyle name="Calculation 3 2 2 13 3 3" xfId="4589"/>
    <cellStyle name="Calculation 3 2 2 13 3 4" xfId="4590"/>
    <cellStyle name="Calculation 3 2 2 13 3 5" xfId="4591"/>
    <cellStyle name="Calculation 3 2 2 13 4" xfId="4592"/>
    <cellStyle name="Calculation 3 2 2 13 4 2" xfId="4593"/>
    <cellStyle name="Calculation 3 2 2 13 4 3" xfId="4594"/>
    <cellStyle name="Calculation 3 2 2 13 4 4" xfId="4595"/>
    <cellStyle name="Calculation 3 2 2 13 4 5" xfId="4596"/>
    <cellStyle name="Calculation 3 2 2 13 5" xfId="4597"/>
    <cellStyle name="Calculation 3 2 2 13 5 2" xfId="4598"/>
    <cellStyle name="Calculation 3 2 2 13 6" xfId="4599"/>
    <cellStyle name="Calculation 3 2 2 13 6 2" xfId="4600"/>
    <cellStyle name="Calculation 3 2 2 13 7" xfId="4601"/>
    <cellStyle name="Calculation 3 2 2 13 8" xfId="4602"/>
    <cellStyle name="Calculation 3 2 2 14" xfId="4603"/>
    <cellStyle name="Calculation 3 2 2 14 2" xfId="4604"/>
    <cellStyle name="Calculation 3 2 2 14 2 2" xfId="4605"/>
    <cellStyle name="Calculation 3 2 2 14 2 2 2" xfId="4606"/>
    <cellStyle name="Calculation 3 2 2 14 2 2 3" xfId="4607"/>
    <cellStyle name="Calculation 3 2 2 14 2 2 4" xfId="4608"/>
    <cellStyle name="Calculation 3 2 2 14 2 2 5" xfId="4609"/>
    <cellStyle name="Calculation 3 2 2 14 2 3" xfId="4610"/>
    <cellStyle name="Calculation 3 2 2 14 2 3 2" xfId="4611"/>
    <cellStyle name="Calculation 3 2 2 14 2 3 3" xfId="4612"/>
    <cellStyle name="Calculation 3 2 2 14 2 3 4" xfId="4613"/>
    <cellStyle name="Calculation 3 2 2 14 2 3 5" xfId="4614"/>
    <cellStyle name="Calculation 3 2 2 14 2 4" xfId="4615"/>
    <cellStyle name="Calculation 3 2 2 14 2 4 2" xfId="4616"/>
    <cellStyle name="Calculation 3 2 2 14 2 5" xfId="4617"/>
    <cellStyle name="Calculation 3 2 2 14 2 5 2" xfId="4618"/>
    <cellStyle name="Calculation 3 2 2 14 2 6" xfId="4619"/>
    <cellStyle name="Calculation 3 2 2 14 2 7" xfId="4620"/>
    <cellStyle name="Calculation 3 2 2 14 3" xfId="4621"/>
    <cellStyle name="Calculation 3 2 2 14 3 2" xfId="4622"/>
    <cellStyle name="Calculation 3 2 2 14 3 3" xfId="4623"/>
    <cellStyle name="Calculation 3 2 2 14 3 4" xfId="4624"/>
    <cellStyle name="Calculation 3 2 2 14 3 5" xfId="4625"/>
    <cellStyle name="Calculation 3 2 2 14 4" xfId="4626"/>
    <cellStyle name="Calculation 3 2 2 14 4 2" xfId="4627"/>
    <cellStyle name="Calculation 3 2 2 14 4 3" xfId="4628"/>
    <cellStyle name="Calculation 3 2 2 14 4 4" xfId="4629"/>
    <cellStyle name="Calculation 3 2 2 14 4 5" xfId="4630"/>
    <cellStyle name="Calculation 3 2 2 14 5" xfId="4631"/>
    <cellStyle name="Calculation 3 2 2 14 5 2" xfId="4632"/>
    <cellStyle name="Calculation 3 2 2 14 6" xfId="4633"/>
    <cellStyle name="Calculation 3 2 2 14 6 2" xfId="4634"/>
    <cellStyle name="Calculation 3 2 2 14 7" xfId="4635"/>
    <cellStyle name="Calculation 3 2 2 14 8" xfId="4636"/>
    <cellStyle name="Calculation 3 2 2 15" xfId="4637"/>
    <cellStyle name="Calculation 3 2 2 15 2" xfId="4638"/>
    <cellStyle name="Calculation 3 2 2 15 2 2" xfId="4639"/>
    <cellStyle name="Calculation 3 2 2 15 2 3" xfId="4640"/>
    <cellStyle name="Calculation 3 2 2 15 2 4" xfId="4641"/>
    <cellStyle name="Calculation 3 2 2 15 2 5" xfId="4642"/>
    <cellStyle name="Calculation 3 2 2 15 3" xfId="4643"/>
    <cellStyle name="Calculation 3 2 2 15 3 2" xfId="4644"/>
    <cellStyle name="Calculation 3 2 2 15 3 3" xfId="4645"/>
    <cellStyle name="Calculation 3 2 2 15 3 4" xfId="4646"/>
    <cellStyle name="Calculation 3 2 2 15 3 5" xfId="4647"/>
    <cellStyle name="Calculation 3 2 2 15 4" xfId="4648"/>
    <cellStyle name="Calculation 3 2 2 15 4 2" xfId="4649"/>
    <cellStyle name="Calculation 3 2 2 15 5" xfId="4650"/>
    <cellStyle name="Calculation 3 2 2 15 5 2" xfId="4651"/>
    <cellStyle name="Calculation 3 2 2 15 6" xfId="4652"/>
    <cellStyle name="Calculation 3 2 2 15 7" xfId="4653"/>
    <cellStyle name="Calculation 3 2 2 16" xfId="4654"/>
    <cellStyle name="Calculation 3 2 2 16 2" xfId="4655"/>
    <cellStyle name="Calculation 3 2 2 16 3" xfId="4656"/>
    <cellStyle name="Calculation 3 2 2 16 4" xfId="4657"/>
    <cellStyle name="Calculation 3 2 2 16 5" xfId="4658"/>
    <cellStyle name="Calculation 3 2 2 17" xfId="4659"/>
    <cellStyle name="Calculation 3 2 2 17 2" xfId="4660"/>
    <cellStyle name="Calculation 3 2 2 17 3" xfId="4661"/>
    <cellStyle name="Calculation 3 2 2 17 4" xfId="4662"/>
    <cellStyle name="Calculation 3 2 2 17 5" xfId="4663"/>
    <cellStyle name="Calculation 3 2 2 18" xfId="4664"/>
    <cellStyle name="Calculation 3 2 2 18 2" xfId="4665"/>
    <cellStyle name="Calculation 3 2 2 19" xfId="4666"/>
    <cellStyle name="Calculation 3 2 2 19 2" xfId="4667"/>
    <cellStyle name="Calculation 3 2 2 2" xfId="269"/>
    <cellStyle name="Calculation 3 2 2 2 2" xfId="270"/>
    <cellStyle name="Calculation 3 2 2 2 2 2" xfId="4668"/>
    <cellStyle name="Calculation 3 2 2 2 2 2 2" xfId="4669"/>
    <cellStyle name="Calculation 3 2 2 2 2 2 3" xfId="4670"/>
    <cellStyle name="Calculation 3 2 2 2 2 2 4" xfId="4671"/>
    <cellStyle name="Calculation 3 2 2 2 2 2 5" xfId="4672"/>
    <cellStyle name="Calculation 3 2 2 2 2 3" xfId="4673"/>
    <cellStyle name="Calculation 3 2 2 2 2 3 2" xfId="4674"/>
    <cellStyle name="Calculation 3 2 2 2 2 3 3" xfId="4675"/>
    <cellStyle name="Calculation 3 2 2 2 2 3 4" xfId="4676"/>
    <cellStyle name="Calculation 3 2 2 2 2 3 5" xfId="4677"/>
    <cellStyle name="Calculation 3 2 2 2 2 4" xfId="4678"/>
    <cellStyle name="Calculation 3 2 2 2 2 4 2" xfId="4679"/>
    <cellStyle name="Calculation 3 2 2 2 2 5" xfId="4680"/>
    <cellStyle name="Calculation 3 2 2 2 2 5 2" xfId="4681"/>
    <cellStyle name="Calculation 3 2 2 2 2 6" xfId="4682"/>
    <cellStyle name="Calculation 3 2 2 2 2 7" xfId="4683"/>
    <cellStyle name="Calculation 3 2 2 2 3" xfId="4684"/>
    <cellStyle name="Calculation 3 2 2 2 3 2" xfId="4685"/>
    <cellStyle name="Calculation 3 2 2 2 3 3" xfId="4686"/>
    <cellStyle name="Calculation 3 2 2 2 3 4" xfId="4687"/>
    <cellStyle name="Calculation 3 2 2 2 3 5" xfId="4688"/>
    <cellStyle name="Calculation 3 2 2 2 4" xfId="4689"/>
    <cellStyle name="Calculation 3 2 2 2 4 2" xfId="4690"/>
    <cellStyle name="Calculation 3 2 2 2 4 3" xfId="4691"/>
    <cellStyle name="Calculation 3 2 2 2 4 4" xfId="4692"/>
    <cellStyle name="Calculation 3 2 2 2 4 5" xfId="4693"/>
    <cellStyle name="Calculation 3 2 2 2 5" xfId="4694"/>
    <cellStyle name="Calculation 3 2 2 2 5 2" xfId="4695"/>
    <cellStyle name="Calculation 3 2 2 2 6" xfId="4696"/>
    <cellStyle name="Calculation 3 2 2 2 6 2" xfId="4697"/>
    <cellStyle name="Calculation 3 2 2 2 7" xfId="4698"/>
    <cellStyle name="Calculation 3 2 2 2 8" xfId="4699"/>
    <cellStyle name="Calculation 3 2 2 20" xfId="4700"/>
    <cellStyle name="Calculation 3 2 2 21" xfId="4701"/>
    <cellStyle name="Calculation 3 2 2 3" xfId="271"/>
    <cellStyle name="Calculation 3 2 2 3 2" xfId="272"/>
    <cellStyle name="Calculation 3 2 2 3 2 2" xfId="4702"/>
    <cellStyle name="Calculation 3 2 2 3 2 2 2" xfId="4703"/>
    <cellStyle name="Calculation 3 2 2 3 2 2 3" xfId="4704"/>
    <cellStyle name="Calculation 3 2 2 3 2 2 4" xfId="4705"/>
    <cellStyle name="Calculation 3 2 2 3 2 2 5" xfId="4706"/>
    <cellStyle name="Calculation 3 2 2 3 2 3" xfId="4707"/>
    <cellStyle name="Calculation 3 2 2 3 2 3 2" xfId="4708"/>
    <cellStyle name="Calculation 3 2 2 3 2 3 3" xfId="4709"/>
    <cellStyle name="Calculation 3 2 2 3 2 3 4" xfId="4710"/>
    <cellStyle name="Calculation 3 2 2 3 2 3 5" xfId="4711"/>
    <cellStyle name="Calculation 3 2 2 3 2 4" xfId="4712"/>
    <cellStyle name="Calculation 3 2 2 3 2 4 2" xfId="4713"/>
    <cellStyle name="Calculation 3 2 2 3 2 5" xfId="4714"/>
    <cellStyle name="Calculation 3 2 2 3 2 5 2" xfId="4715"/>
    <cellStyle name="Calculation 3 2 2 3 2 6" xfId="4716"/>
    <cellStyle name="Calculation 3 2 2 3 2 7" xfId="4717"/>
    <cellStyle name="Calculation 3 2 2 3 3" xfId="4718"/>
    <cellStyle name="Calculation 3 2 2 3 3 2" xfId="4719"/>
    <cellStyle name="Calculation 3 2 2 3 3 3" xfId="4720"/>
    <cellStyle name="Calculation 3 2 2 3 3 4" xfId="4721"/>
    <cellStyle name="Calculation 3 2 2 3 3 5" xfId="4722"/>
    <cellStyle name="Calculation 3 2 2 3 4" xfId="4723"/>
    <cellStyle name="Calculation 3 2 2 3 4 2" xfId="4724"/>
    <cellStyle name="Calculation 3 2 2 3 4 3" xfId="4725"/>
    <cellStyle name="Calculation 3 2 2 3 4 4" xfId="4726"/>
    <cellStyle name="Calculation 3 2 2 3 4 5" xfId="4727"/>
    <cellStyle name="Calculation 3 2 2 3 5" xfId="4728"/>
    <cellStyle name="Calculation 3 2 2 3 5 2" xfId="4729"/>
    <cellStyle name="Calculation 3 2 2 3 6" xfId="4730"/>
    <cellStyle name="Calculation 3 2 2 3 6 2" xfId="4731"/>
    <cellStyle name="Calculation 3 2 2 3 7" xfId="4732"/>
    <cellStyle name="Calculation 3 2 2 3 8" xfId="4733"/>
    <cellStyle name="Calculation 3 2 2 4" xfId="273"/>
    <cellStyle name="Calculation 3 2 2 4 2" xfId="274"/>
    <cellStyle name="Calculation 3 2 2 4 2 2" xfId="4734"/>
    <cellStyle name="Calculation 3 2 2 4 2 2 2" xfId="4735"/>
    <cellStyle name="Calculation 3 2 2 4 2 2 3" xfId="4736"/>
    <cellStyle name="Calculation 3 2 2 4 2 2 4" xfId="4737"/>
    <cellStyle name="Calculation 3 2 2 4 2 2 5" xfId="4738"/>
    <cellStyle name="Calculation 3 2 2 4 2 3" xfId="4739"/>
    <cellStyle name="Calculation 3 2 2 4 2 3 2" xfId="4740"/>
    <cellStyle name="Calculation 3 2 2 4 2 3 3" xfId="4741"/>
    <cellStyle name="Calculation 3 2 2 4 2 3 4" xfId="4742"/>
    <cellStyle name="Calculation 3 2 2 4 2 3 5" xfId="4743"/>
    <cellStyle name="Calculation 3 2 2 4 2 4" xfId="4744"/>
    <cellStyle name="Calculation 3 2 2 4 2 4 2" xfId="4745"/>
    <cellStyle name="Calculation 3 2 2 4 2 5" xfId="4746"/>
    <cellStyle name="Calculation 3 2 2 4 2 5 2" xfId="4747"/>
    <cellStyle name="Calculation 3 2 2 4 2 6" xfId="4748"/>
    <cellStyle name="Calculation 3 2 2 4 2 7" xfId="4749"/>
    <cellStyle name="Calculation 3 2 2 4 3" xfId="4750"/>
    <cellStyle name="Calculation 3 2 2 4 3 2" xfId="4751"/>
    <cellStyle name="Calculation 3 2 2 4 3 3" xfId="4752"/>
    <cellStyle name="Calculation 3 2 2 4 3 4" xfId="4753"/>
    <cellStyle name="Calculation 3 2 2 4 3 5" xfId="4754"/>
    <cellStyle name="Calculation 3 2 2 4 4" xfId="4755"/>
    <cellStyle name="Calculation 3 2 2 4 4 2" xfId="4756"/>
    <cellStyle name="Calculation 3 2 2 4 4 3" xfId="4757"/>
    <cellStyle name="Calculation 3 2 2 4 4 4" xfId="4758"/>
    <cellStyle name="Calculation 3 2 2 4 4 5" xfId="4759"/>
    <cellStyle name="Calculation 3 2 2 4 5" xfId="4760"/>
    <cellStyle name="Calculation 3 2 2 4 5 2" xfId="4761"/>
    <cellStyle name="Calculation 3 2 2 4 6" xfId="4762"/>
    <cellStyle name="Calculation 3 2 2 4 6 2" xfId="4763"/>
    <cellStyle name="Calculation 3 2 2 4 7" xfId="4764"/>
    <cellStyle name="Calculation 3 2 2 4 8" xfId="4765"/>
    <cellStyle name="Calculation 3 2 2 5" xfId="275"/>
    <cellStyle name="Calculation 3 2 2 5 2" xfId="276"/>
    <cellStyle name="Calculation 3 2 2 5 2 2" xfId="4766"/>
    <cellStyle name="Calculation 3 2 2 5 2 2 2" xfId="4767"/>
    <cellStyle name="Calculation 3 2 2 5 2 2 3" xfId="4768"/>
    <cellStyle name="Calculation 3 2 2 5 2 2 4" xfId="4769"/>
    <cellStyle name="Calculation 3 2 2 5 2 2 5" xfId="4770"/>
    <cellStyle name="Calculation 3 2 2 5 2 3" xfId="4771"/>
    <cellStyle name="Calculation 3 2 2 5 2 3 2" xfId="4772"/>
    <cellStyle name="Calculation 3 2 2 5 2 3 3" xfId="4773"/>
    <cellStyle name="Calculation 3 2 2 5 2 3 4" xfId="4774"/>
    <cellStyle name="Calculation 3 2 2 5 2 3 5" xfId="4775"/>
    <cellStyle name="Calculation 3 2 2 5 2 4" xfId="4776"/>
    <cellStyle name="Calculation 3 2 2 5 2 4 2" xfId="4777"/>
    <cellStyle name="Calculation 3 2 2 5 2 5" xfId="4778"/>
    <cellStyle name="Calculation 3 2 2 5 2 5 2" xfId="4779"/>
    <cellStyle name="Calculation 3 2 2 5 2 6" xfId="4780"/>
    <cellStyle name="Calculation 3 2 2 5 2 7" xfId="4781"/>
    <cellStyle name="Calculation 3 2 2 5 3" xfId="4782"/>
    <cellStyle name="Calculation 3 2 2 5 3 2" xfId="4783"/>
    <cellStyle name="Calculation 3 2 2 5 3 3" xfId="4784"/>
    <cellStyle name="Calculation 3 2 2 5 3 4" xfId="4785"/>
    <cellStyle name="Calculation 3 2 2 5 3 5" xfId="4786"/>
    <cellStyle name="Calculation 3 2 2 5 4" xfId="4787"/>
    <cellStyle name="Calculation 3 2 2 5 4 2" xfId="4788"/>
    <cellStyle name="Calculation 3 2 2 5 4 3" xfId="4789"/>
    <cellStyle name="Calculation 3 2 2 5 4 4" xfId="4790"/>
    <cellStyle name="Calculation 3 2 2 5 4 5" xfId="4791"/>
    <cellStyle name="Calculation 3 2 2 5 5" xfId="4792"/>
    <cellStyle name="Calculation 3 2 2 5 5 2" xfId="4793"/>
    <cellStyle name="Calculation 3 2 2 5 6" xfId="4794"/>
    <cellStyle name="Calculation 3 2 2 5 6 2" xfId="4795"/>
    <cellStyle name="Calculation 3 2 2 5 7" xfId="4796"/>
    <cellStyle name="Calculation 3 2 2 5 8" xfId="4797"/>
    <cellStyle name="Calculation 3 2 2 6" xfId="277"/>
    <cellStyle name="Calculation 3 2 2 6 2" xfId="4798"/>
    <cellStyle name="Calculation 3 2 2 6 2 2" xfId="4799"/>
    <cellStyle name="Calculation 3 2 2 6 2 2 2" xfId="4800"/>
    <cellStyle name="Calculation 3 2 2 6 2 2 3" xfId="4801"/>
    <cellStyle name="Calculation 3 2 2 6 2 2 4" xfId="4802"/>
    <cellStyle name="Calculation 3 2 2 6 2 2 5" xfId="4803"/>
    <cellStyle name="Calculation 3 2 2 6 2 3" xfId="4804"/>
    <cellStyle name="Calculation 3 2 2 6 2 3 2" xfId="4805"/>
    <cellStyle name="Calculation 3 2 2 6 2 3 3" xfId="4806"/>
    <cellStyle name="Calculation 3 2 2 6 2 3 4" xfId="4807"/>
    <cellStyle name="Calculation 3 2 2 6 2 3 5" xfId="4808"/>
    <cellStyle name="Calculation 3 2 2 6 2 4" xfId="4809"/>
    <cellStyle name="Calculation 3 2 2 6 2 4 2" xfId="4810"/>
    <cellStyle name="Calculation 3 2 2 6 2 5" xfId="4811"/>
    <cellStyle name="Calculation 3 2 2 6 2 5 2" xfId="4812"/>
    <cellStyle name="Calculation 3 2 2 6 2 6" xfId="4813"/>
    <cellStyle name="Calculation 3 2 2 6 2 7" xfId="4814"/>
    <cellStyle name="Calculation 3 2 2 6 3" xfId="4815"/>
    <cellStyle name="Calculation 3 2 2 6 3 2" xfId="4816"/>
    <cellStyle name="Calculation 3 2 2 6 3 3" xfId="4817"/>
    <cellStyle name="Calculation 3 2 2 6 3 4" xfId="4818"/>
    <cellStyle name="Calculation 3 2 2 6 3 5" xfId="4819"/>
    <cellStyle name="Calculation 3 2 2 6 4" xfId="4820"/>
    <cellStyle name="Calculation 3 2 2 6 4 2" xfId="4821"/>
    <cellStyle name="Calculation 3 2 2 6 4 3" xfId="4822"/>
    <cellStyle name="Calculation 3 2 2 6 4 4" xfId="4823"/>
    <cellStyle name="Calculation 3 2 2 6 4 5" xfId="4824"/>
    <cellStyle name="Calculation 3 2 2 6 5" xfId="4825"/>
    <cellStyle name="Calculation 3 2 2 6 5 2" xfId="4826"/>
    <cellStyle name="Calculation 3 2 2 6 6" xfId="4827"/>
    <cellStyle name="Calculation 3 2 2 6 6 2" xfId="4828"/>
    <cellStyle name="Calculation 3 2 2 6 7" xfId="4829"/>
    <cellStyle name="Calculation 3 2 2 6 8" xfId="4830"/>
    <cellStyle name="Calculation 3 2 2 7" xfId="4831"/>
    <cellStyle name="Calculation 3 2 2 7 2" xfId="4832"/>
    <cellStyle name="Calculation 3 2 2 7 2 2" xfId="4833"/>
    <cellStyle name="Calculation 3 2 2 7 2 2 2" xfId="4834"/>
    <cellStyle name="Calculation 3 2 2 7 2 2 3" xfId="4835"/>
    <cellStyle name="Calculation 3 2 2 7 2 2 4" xfId="4836"/>
    <cellStyle name="Calculation 3 2 2 7 2 2 5" xfId="4837"/>
    <cellStyle name="Calculation 3 2 2 7 2 3" xfId="4838"/>
    <cellStyle name="Calculation 3 2 2 7 2 3 2" xfId="4839"/>
    <cellStyle name="Calculation 3 2 2 7 2 3 3" xfId="4840"/>
    <cellStyle name="Calculation 3 2 2 7 2 3 4" xfId="4841"/>
    <cellStyle name="Calculation 3 2 2 7 2 3 5" xfId="4842"/>
    <cellStyle name="Calculation 3 2 2 7 2 4" xfId="4843"/>
    <cellStyle name="Calculation 3 2 2 7 2 4 2" xfId="4844"/>
    <cellStyle name="Calculation 3 2 2 7 2 5" xfId="4845"/>
    <cellStyle name="Calculation 3 2 2 7 2 5 2" xfId="4846"/>
    <cellStyle name="Calculation 3 2 2 7 2 6" xfId="4847"/>
    <cellStyle name="Calculation 3 2 2 7 2 7" xfId="4848"/>
    <cellStyle name="Calculation 3 2 2 7 3" xfId="4849"/>
    <cellStyle name="Calculation 3 2 2 7 3 2" xfId="4850"/>
    <cellStyle name="Calculation 3 2 2 7 3 3" xfId="4851"/>
    <cellStyle name="Calculation 3 2 2 7 3 4" xfId="4852"/>
    <cellStyle name="Calculation 3 2 2 7 3 5" xfId="4853"/>
    <cellStyle name="Calculation 3 2 2 7 4" xfId="4854"/>
    <cellStyle name="Calculation 3 2 2 7 4 2" xfId="4855"/>
    <cellStyle name="Calculation 3 2 2 7 4 3" xfId="4856"/>
    <cellStyle name="Calculation 3 2 2 7 4 4" xfId="4857"/>
    <cellStyle name="Calculation 3 2 2 7 4 5" xfId="4858"/>
    <cellStyle name="Calculation 3 2 2 7 5" xfId="4859"/>
    <cellStyle name="Calculation 3 2 2 7 5 2" xfId="4860"/>
    <cellStyle name="Calculation 3 2 2 7 6" xfId="4861"/>
    <cellStyle name="Calculation 3 2 2 7 6 2" xfId="4862"/>
    <cellStyle name="Calculation 3 2 2 7 7" xfId="4863"/>
    <cellStyle name="Calculation 3 2 2 7 8" xfId="4864"/>
    <cellStyle name="Calculation 3 2 2 8" xfId="4865"/>
    <cellStyle name="Calculation 3 2 2 8 2" xfId="4866"/>
    <cellStyle name="Calculation 3 2 2 8 2 2" xfId="4867"/>
    <cellStyle name="Calculation 3 2 2 8 2 2 2" xfId="4868"/>
    <cellStyle name="Calculation 3 2 2 8 2 2 3" xfId="4869"/>
    <cellStyle name="Calculation 3 2 2 8 2 2 4" xfId="4870"/>
    <cellStyle name="Calculation 3 2 2 8 2 2 5" xfId="4871"/>
    <cellStyle name="Calculation 3 2 2 8 2 3" xfId="4872"/>
    <cellStyle name="Calculation 3 2 2 8 2 3 2" xfId="4873"/>
    <cellStyle name="Calculation 3 2 2 8 2 3 3" xfId="4874"/>
    <cellStyle name="Calculation 3 2 2 8 2 3 4" xfId="4875"/>
    <cellStyle name="Calculation 3 2 2 8 2 3 5" xfId="4876"/>
    <cellStyle name="Calculation 3 2 2 8 2 4" xfId="4877"/>
    <cellStyle name="Calculation 3 2 2 8 2 4 2" xfId="4878"/>
    <cellStyle name="Calculation 3 2 2 8 2 5" xfId="4879"/>
    <cellStyle name="Calculation 3 2 2 8 2 5 2" xfId="4880"/>
    <cellStyle name="Calculation 3 2 2 8 2 6" xfId="4881"/>
    <cellStyle name="Calculation 3 2 2 8 2 7" xfId="4882"/>
    <cellStyle name="Calculation 3 2 2 8 3" xfId="4883"/>
    <cellStyle name="Calculation 3 2 2 8 3 2" xfId="4884"/>
    <cellStyle name="Calculation 3 2 2 8 3 3" xfId="4885"/>
    <cellStyle name="Calculation 3 2 2 8 3 4" xfId="4886"/>
    <cellStyle name="Calculation 3 2 2 8 3 5" xfId="4887"/>
    <cellStyle name="Calculation 3 2 2 8 4" xfId="4888"/>
    <cellStyle name="Calculation 3 2 2 8 4 2" xfId="4889"/>
    <cellStyle name="Calculation 3 2 2 8 4 3" xfId="4890"/>
    <cellStyle name="Calculation 3 2 2 8 4 4" xfId="4891"/>
    <cellStyle name="Calculation 3 2 2 8 4 5" xfId="4892"/>
    <cellStyle name="Calculation 3 2 2 8 5" xfId="4893"/>
    <cellStyle name="Calculation 3 2 2 8 5 2" xfId="4894"/>
    <cellStyle name="Calculation 3 2 2 8 6" xfId="4895"/>
    <cellStyle name="Calculation 3 2 2 8 6 2" xfId="4896"/>
    <cellStyle name="Calculation 3 2 2 8 7" xfId="4897"/>
    <cellStyle name="Calculation 3 2 2 8 8" xfId="4898"/>
    <cellStyle name="Calculation 3 2 2 9" xfId="4899"/>
    <cellStyle name="Calculation 3 2 2 9 2" xfId="4900"/>
    <cellStyle name="Calculation 3 2 2 9 2 2" xfId="4901"/>
    <cellStyle name="Calculation 3 2 2 9 2 2 2" xfId="4902"/>
    <cellStyle name="Calculation 3 2 2 9 2 2 3" xfId="4903"/>
    <cellStyle name="Calculation 3 2 2 9 2 2 4" xfId="4904"/>
    <cellStyle name="Calculation 3 2 2 9 2 2 5" xfId="4905"/>
    <cellStyle name="Calculation 3 2 2 9 2 3" xfId="4906"/>
    <cellStyle name="Calculation 3 2 2 9 2 3 2" xfId="4907"/>
    <cellStyle name="Calculation 3 2 2 9 2 3 3" xfId="4908"/>
    <cellStyle name="Calculation 3 2 2 9 2 3 4" xfId="4909"/>
    <cellStyle name="Calculation 3 2 2 9 2 3 5" xfId="4910"/>
    <cellStyle name="Calculation 3 2 2 9 2 4" xfId="4911"/>
    <cellStyle name="Calculation 3 2 2 9 2 4 2" xfId="4912"/>
    <cellStyle name="Calculation 3 2 2 9 2 5" xfId="4913"/>
    <cellStyle name="Calculation 3 2 2 9 2 5 2" xfId="4914"/>
    <cellStyle name="Calculation 3 2 2 9 2 6" xfId="4915"/>
    <cellStyle name="Calculation 3 2 2 9 2 7" xfId="4916"/>
    <cellStyle name="Calculation 3 2 2 9 3" xfId="4917"/>
    <cellStyle name="Calculation 3 2 2 9 3 2" xfId="4918"/>
    <cellStyle name="Calculation 3 2 2 9 3 3" xfId="4919"/>
    <cellStyle name="Calculation 3 2 2 9 3 4" xfId="4920"/>
    <cellStyle name="Calculation 3 2 2 9 3 5" xfId="4921"/>
    <cellStyle name="Calculation 3 2 2 9 4" xfId="4922"/>
    <cellStyle name="Calculation 3 2 2 9 4 2" xfId="4923"/>
    <cellStyle name="Calculation 3 2 2 9 4 3" xfId="4924"/>
    <cellStyle name="Calculation 3 2 2 9 4 4" xfId="4925"/>
    <cellStyle name="Calculation 3 2 2 9 4 5" xfId="4926"/>
    <cellStyle name="Calculation 3 2 2 9 5" xfId="4927"/>
    <cellStyle name="Calculation 3 2 2 9 5 2" xfId="4928"/>
    <cellStyle name="Calculation 3 2 2 9 6" xfId="4929"/>
    <cellStyle name="Calculation 3 2 2 9 6 2" xfId="4930"/>
    <cellStyle name="Calculation 3 2 2 9 7" xfId="4931"/>
    <cellStyle name="Calculation 3 2 2 9 8" xfId="4932"/>
    <cellStyle name="Calculation 3 2 3" xfId="278"/>
    <cellStyle name="Calculation 3 2 3 2" xfId="279"/>
    <cellStyle name="Calculation 3 2 4" xfId="280"/>
    <cellStyle name="Calculation 3 2 4 2" xfId="281"/>
    <cellStyle name="Calculation 3 2 5" xfId="282"/>
    <cellStyle name="Calculation 3 2 6" xfId="4933"/>
    <cellStyle name="Calculation 3 2 6 2" xfId="4934"/>
    <cellStyle name="Calculation 3 2_T-straight with PEDs adjustor" xfId="4935"/>
    <cellStyle name="Calculation 3 3" xfId="283"/>
    <cellStyle name="Calculation 3 3 10" xfId="4936"/>
    <cellStyle name="Calculation 3 3 10 2" xfId="4937"/>
    <cellStyle name="Calculation 3 3 10 2 2" xfId="4938"/>
    <cellStyle name="Calculation 3 3 10 2 2 2" xfId="4939"/>
    <cellStyle name="Calculation 3 3 10 2 2 3" xfId="4940"/>
    <cellStyle name="Calculation 3 3 10 2 2 4" xfId="4941"/>
    <cellStyle name="Calculation 3 3 10 2 2 5" xfId="4942"/>
    <cellStyle name="Calculation 3 3 10 2 3" xfId="4943"/>
    <cellStyle name="Calculation 3 3 10 2 3 2" xfId="4944"/>
    <cellStyle name="Calculation 3 3 10 2 3 3" xfId="4945"/>
    <cellStyle name="Calculation 3 3 10 2 3 4" xfId="4946"/>
    <cellStyle name="Calculation 3 3 10 2 3 5" xfId="4947"/>
    <cellStyle name="Calculation 3 3 10 2 4" xfId="4948"/>
    <cellStyle name="Calculation 3 3 10 2 4 2" xfId="4949"/>
    <cellStyle name="Calculation 3 3 10 2 5" xfId="4950"/>
    <cellStyle name="Calculation 3 3 10 2 5 2" xfId="4951"/>
    <cellStyle name="Calculation 3 3 10 2 6" xfId="4952"/>
    <cellStyle name="Calculation 3 3 10 2 7" xfId="4953"/>
    <cellStyle name="Calculation 3 3 10 3" xfId="4954"/>
    <cellStyle name="Calculation 3 3 10 3 2" xfId="4955"/>
    <cellStyle name="Calculation 3 3 10 3 3" xfId="4956"/>
    <cellStyle name="Calculation 3 3 10 3 4" xfId="4957"/>
    <cellStyle name="Calculation 3 3 10 3 5" xfId="4958"/>
    <cellStyle name="Calculation 3 3 10 4" xfId="4959"/>
    <cellStyle name="Calculation 3 3 10 4 2" xfId="4960"/>
    <cellStyle name="Calculation 3 3 10 4 3" xfId="4961"/>
    <cellStyle name="Calculation 3 3 10 4 4" xfId="4962"/>
    <cellStyle name="Calculation 3 3 10 4 5" xfId="4963"/>
    <cellStyle name="Calculation 3 3 10 5" xfId="4964"/>
    <cellStyle name="Calculation 3 3 10 5 2" xfId="4965"/>
    <cellStyle name="Calculation 3 3 10 6" xfId="4966"/>
    <cellStyle name="Calculation 3 3 10 6 2" xfId="4967"/>
    <cellStyle name="Calculation 3 3 10 7" xfId="4968"/>
    <cellStyle name="Calculation 3 3 10 8" xfId="4969"/>
    <cellStyle name="Calculation 3 3 11" xfId="4970"/>
    <cellStyle name="Calculation 3 3 11 2" xfId="4971"/>
    <cellStyle name="Calculation 3 3 11 2 2" xfId="4972"/>
    <cellStyle name="Calculation 3 3 11 2 2 2" xfId="4973"/>
    <cellStyle name="Calculation 3 3 11 2 2 3" xfId="4974"/>
    <cellStyle name="Calculation 3 3 11 2 2 4" xfId="4975"/>
    <cellStyle name="Calculation 3 3 11 2 2 5" xfId="4976"/>
    <cellStyle name="Calculation 3 3 11 2 3" xfId="4977"/>
    <cellStyle name="Calculation 3 3 11 2 3 2" xfId="4978"/>
    <cellStyle name="Calculation 3 3 11 2 3 3" xfId="4979"/>
    <cellStyle name="Calculation 3 3 11 2 3 4" xfId="4980"/>
    <cellStyle name="Calculation 3 3 11 2 3 5" xfId="4981"/>
    <cellStyle name="Calculation 3 3 11 2 4" xfId="4982"/>
    <cellStyle name="Calculation 3 3 11 2 4 2" xfId="4983"/>
    <cellStyle name="Calculation 3 3 11 2 5" xfId="4984"/>
    <cellStyle name="Calculation 3 3 11 2 5 2" xfId="4985"/>
    <cellStyle name="Calculation 3 3 11 2 6" xfId="4986"/>
    <cellStyle name="Calculation 3 3 11 2 7" xfId="4987"/>
    <cellStyle name="Calculation 3 3 11 3" xfId="4988"/>
    <cellStyle name="Calculation 3 3 11 3 2" xfId="4989"/>
    <cellStyle name="Calculation 3 3 11 3 3" xfId="4990"/>
    <cellStyle name="Calculation 3 3 11 3 4" xfId="4991"/>
    <cellStyle name="Calculation 3 3 11 3 5" xfId="4992"/>
    <cellStyle name="Calculation 3 3 11 4" xfId="4993"/>
    <cellStyle name="Calculation 3 3 11 4 2" xfId="4994"/>
    <cellStyle name="Calculation 3 3 11 4 3" xfId="4995"/>
    <cellStyle name="Calculation 3 3 11 4 4" xfId="4996"/>
    <cellStyle name="Calculation 3 3 11 4 5" xfId="4997"/>
    <cellStyle name="Calculation 3 3 11 5" xfId="4998"/>
    <cellStyle name="Calculation 3 3 11 5 2" xfId="4999"/>
    <cellStyle name="Calculation 3 3 11 6" xfId="5000"/>
    <cellStyle name="Calculation 3 3 11 6 2" xfId="5001"/>
    <cellStyle name="Calculation 3 3 11 7" xfId="5002"/>
    <cellStyle name="Calculation 3 3 11 8" xfId="5003"/>
    <cellStyle name="Calculation 3 3 12" xfId="5004"/>
    <cellStyle name="Calculation 3 3 12 2" xfId="5005"/>
    <cellStyle name="Calculation 3 3 12 2 2" xfId="5006"/>
    <cellStyle name="Calculation 3 3 12 2 2 2" xfId="5007"/>
    <cellStyle name="Calculation 3 3 12 2 2 3" xfId="5008"/>
    <cellStyle name="Calculation 3 3 12 2 2 4" xfId="5009"/>
    <cellStyle name="Calculation 3 3 12 2 2 5" xfId="5010"/>
    <cellStyle name="Calculation 3 3 12 2 3" xfId="5011"/>
    <cellStyle name="Calculation 3 3 12 2 3 2" xfId="5012"/>
    <cellStyle name="Calculation 3 3 12 2 3 3" xfId="5013"/>
    <cellStyle name="Calculation 3 3 12 2 3 4" xfId="5014"/>
    <cellStyle name="Calculation 3 3 12 2 3 5" xfId="5015"/>
    <cellStyle name="Calculation 3 3 12 2 4" xfId="5016"/>
    <cellStyle name="Calculation 3 3 12 2 4 2" xfId="5017"/>
    <cellStyle name="Calculation 3 3 12 2 5" xfId="5018"/>
    <cellStyle name="Calculation 3 3 12 2 5 2" xfId="5019"/>
    <cellStyle name="Calculation 3 3 12 2 6" xfId="5020"/>
    <cellStyle name="Calculation 3 3 12 2 7" xfId="5021"/>
    <cellStyle name="Calculation 3 3 12 3" xfId="5022"/>
    <cellStyle name="Calculation 3 3 12 3 2" xfId="5023"/>
    <cellStyle name="Calculation 3 3 12 3 3" xfId="5024"/>
    <cellStyle name="Calculation 3 3 12 3 4" xfId="5025"/>
    <cellStyle name="Calculation 3 3 12 3 5" xfId="5026"/>
    <cellStyle name="Calculation 3 3 12 4" xfId="5027"/>
    <cellStyle name="Calculation 3 3 12 4 2" xfId="5028"/>
    <cellStyle name="Calculation 3 3 12 4 3" xfId="5029"/>
    <cellStyle name="Calculation 3 3 12 4 4" xfId="5030"/>
    <cellStyle name="Calculation 3 3 12 4 5" xfId="5031"/>
    <cellStyle name="Calculation 3 3 12 5" xfId="5032"/>
    <cellStyle name="Calculation 3 3 12 5 2" xfId="5033"/>
    <cellStyle name="Calculation 3 3 12 6" xfId="5034"/>
    <cellStyle name="Calculation 3 3 12 6 2" xfId="5035"/>
    <cellStyle name="Calculation 3 3 12 7" xfId="5036"/>
    <cellStyle name="Calculation 3 3 12 8" xfId="5037"/>
    <cellStyle name="Calculation 3 3 13" xfId="5038"/>
    <cellStyle name="Calculation 3 3 13 2" xfId="5039"/>
    <cellStyle name="Calculation 3 3 13 2 2" xfId="5040"/>
    <cellStyle name="Calculation 3 3 13 2 2 2" xfId="5041"/>
    <cellStyle name="Calculation 3 3 13 2 2 3" xfId="5042"/>
    <cellStyle name="Calculation 3 3 13 2 2 4" xfId="5043"/>
    <cellStyle name="Calculation 3 3 13 2 2 5" xfId="5044"/>
    <cellStyle name="Calculation 3 3 13 2 3" xfId="5045"/>
    <cellStyle name="Calculation 3 3 13 2 3 2" xfId="5046"/>
    <cellStyle name="Calculation 3 3 13 2 3 3" xfId="5047"/>
    <cellStyle name="Calculation 3 3 13 2 3 4" xfId="5048"/>
    <cellStyle name="Calculation 3 3 13 2 3 5" xfId="5049"/>
    <cellStyle name="Calculation 3 3 13 2 4" xfId="5050"/>
    <cellStyle name="Calculation 3 3 13 2 4 2" xfId="5051"/>
    <cellStyle name="Calculation 3 3 13 2 5" xfId="5052"/>
    <cellStyle name="Calculation 3 3 13 2 5 2" xfId="5053"/>
    <cellStyle name="Calculation 3 3 13 2 6" xfId="5054"/>
    <cellStyle name="Calculation 3 3 13 2 7" xfId="5055"/>
    <cellStyle name="Calculation 3 3 13 3" xfId="5056"/>
    <cellStyle name="Calculation 3 3 13 3 2" xfId="5057"/>
    <cellStyle name="Calculation 3 3 13 3 3" xfId="5058"/>
    <cellStyle name="Calculation 3 3 13 3 4" xfId="5059"/>
    <cellStyle name="Calculation 3 3 13 3 5" xfId="5060"/>
    <cellStyle name="Calculation 3 3 13 4" xfId="5061"/>
    <cellStyle name="Calculation 3 3 13 4 2" xfId="5062"/>
    <cellStyle name="Calculation 3 3 13 4 3" xfId="5063"/>
    <cellStyle name="Calculation 3 3 13 4 4" xfId="5064"/>
    <cellStyle name="Calculation 3 3 13 4 5" xfId="5065"/>
    <cellStyle name="Calculation 3 3 13 5" xfId="5066"/>
    <cellStyle name="Calculation 3 3 13 5 2" xfId="5067"/>
    <cellStyle name="Calculation 3 3 13 6" xfId="5068"/>
    <cellStyle name="Calculation 3 3 13 6 2" xfId="5069"/>
    <cellStyle name="Calculation 3 3 13 7" xfId="5070"/>
    <cellStyle name="Calculation 3 3 13 8" xfId="5071"/>
    <cellStyle name="Calculation 3 3 14" xfId="5072"/>
    <cellStyle name="Calculation 3 3 14 2" xfId="5073"/>
    <cellStyle name="Calculation 3 3 14 2 2" xfId="5074"/>
    <cellStyle name="Calculation 3 3 14 2 2 2" xfId="5075"/>
    <cellStyle name="Calculation 3 3 14 2 2 3" xfId="5076"/>
    <cellStyle name="Calculation 3 3 14 2 2 4" xfId="5077"/>
    <cellStyle name="Calculation 3 3 14 2 2 5" xfId="5078"/>
    <cellStyle name="Calculation 3 3 14 2 3" xfId="5079"/>
    <cellStyle name="Calculation 3 3 14 2 3 2" xfId="5080"/>
    <cellStyle name="Calculation 3 3 14 2 3 3" xfId="5081"/>
    <cellStyle name="Calculation 3 3 14 2 3 4" xfId="5082"/>
    <cellStyle name="Calculation 3 3 14 2 3 5" xfId="5083"/>
    <cellStyle name="Calculation 3 3 14 2 4" xfId="5084"/>
    <cellStyle name="Calculation 3 3 14 2 4 2" xfId="5085"/>
    <cellStyle name="Calculation 3 3 14 2 5" xfId="5086"/>
    <cellStyle name="Calculation 3 3 14 2 5 2" xfId="5087"/>
    <cellStyle name="Calculation 3 3 14 2 6" xfId="5088"/>
    <cellStyle name="Calculation 3 3 14 2 7" xfId="5089"/>
    <cellStyle name="Calculation 3 3 14 3" xfId="5090"/>
    <cellStyle name="Calculation 3 3 14 3 2" xfId="5091"/>
    <cellStyle name="Calculation 3 3 14 3 3" xfId="5092"/>
    <cellStyle name="Calculation 3 3 14 3 4" xfId="5093"/>
    <cellStyle name="Calculation 3 3 14 3 5" xfId="5094"/>
    <cellStyle name="Calculation 3 3 14 4" xfId="5095"/>
    <cellStyle name="Calculation 3 3 14 4 2" xfId="5096"/>
    <cellStyle name="Calculation 3 3 14 4 3" xfId="5097"/>
    <cellStyle name="Calculation 3 3 14 4 4" xfId="5098"/>
    <cellStyle name="Calculation 3 3 14 4 5" xfId="5099"/>
    <cellStyle name="Calculation 3 3 14 5" xfId="5100"/>
    <cellStyle name="Calculation 3 3 14 5 2" xfId="5101"/>
    <cellStyle name="Calculation 3 3 14 6" xfId="5102"/>
    <cellStyle name="Calculation 3 3 14 6 2" xfId="5103"/>
    <cellStyle name="Calculation 3 3 14 7" xfId="5104"/>
    <cellStyle name="Calculation 3 3 14 8" xfId="5105"/>
    <cellStyle name="Calculation 3 3 15" xfId="5106"/>
    <cellStyle name="Calculation 3 3 15 2" xfId="5107"/>
    <cellStyle name="Calculation 3 3 15 2 2" xfId="5108"/>
    <cellStyle name="Calculation 3 3 15 2 3" xfId="5109"/>
    <cellStyle name="Calculation 3 3 15 2 4" xfId="5110"/>
    <cellStyle name="Calculation 3 3 15 2 5" xfId="5111"/>
    <cellStyle name="Calculation 3 3 15 3" xfId="5112"/>
    <cellStyle name="Calculation 3 3 15 3 2" xfId="5113"/>
    <cellStyle name="Calculation 3 3 15 3 3" xfId="5114"/>
    <cellStyle name="Calculation 3 3 15 3 4" xfId="5115"/>
    <cellStyle name="Calculation 3 3 15 3 5" xfId="5116"/>
    <cellStyle name="Calculation 3 3 15 4" xfId="5117"/>
    <cellStyle name="Calculation 3 3 15 4 2" xfId="5118"/>
    <cellStyle name="Calculation 3 3 15 5" xfId="5119"/>
    <cellStyle name="Calculation 3 3 15 5 2" xfId="5120"/>
    <cellStyle name="Calculation 3 3 15 6" xfId="5121"/>
    <cellStyle name="Calculation 3 3 15 7" xfId="5122"/>
    <cellStyle name="Calculation 3 3 16" xfId="5123"/>
    <cellStyle name="Calculation 3 3 16 2" xfId="5124"/>
    <cellStyle name="Calculation 3 3 16 3" xfId="5125"/>
    <cellStyle name="Calculation 3 3 16 4" xfId="5126"/>
    <cellStyle name="Calculation 3 3 16 5" xfId="5127"/>
    <cellStyle name="Calculation 3 3 17" xfId="5128"/>
    <cellStyle name="Calculation 3 3 17 2" xfId="5129"/>
    <cellStyle name="Calculation 3 3 17 3" xfId="5130"/>
    <cellStyle name="Calculation 3 3 17 4" xfId="5131"/>
    <cellStyle name="Calculation 3 3 17 5" xfId="5132"/>
    <cellStyle name="Calculation 3 3 18" xfId="5133"/>
    <cellStyle name="Calculation 3 3 18 2" xfId="5134"/>
    <cellStyle name="Calculation 3 3 19" xfId="5135"/>
    <cellStyle name="Calculation 3 3 19 2" xfId="5136"/>
    <cellStyle name="Calculation 3 3 2" xfId="284"/>
    <cellStyle name="Calculation 3 3 2 2" xfId="285"/>
    <cellStyle name="Calculation 3 3 2 2 2" xfId="5137"/>
    <cellStyle name="Calculation 3 3 2 2 2 2" xfId="5138"/>
    <cellStyle name="Calculation 3 3 2 2 2 3" xfId="5139"/>
    <cellStyle name="Calculation 3 3 2 2 2 4" xfId="5140"/>
    <cellStyle name="Calculation 3 3 2 2 2 5" xfId="5141"/>
    <cellStyle name="Calculation 3 3 2 2 3" xfId="5142"/>
    <cellStyle name="Calculation 3 3 2 2 3 2" xfId="5143"/>
    <cellStyle name="Calculation 3 3 2 2 3 3" xfId="5144"/>
    <cellStyle name="Calculation 3 3 2 2 3 4" xfId="5145"/>
    <cellStyle name="Calculation 3 3 2 2 3 5" xfId="5146"/>
    <cellStyle name="Calculation 3 3 2 2 4" xfId="5147"/>
    <cellStyle name="Calculation 3 3 2 2 4 2" xfId="5148"/>
    <cellStyle name="Calculation 3 3 2 2 5" xfId="5149"/>
    <cellStyle name="Calculation 3 3 2 2 5 2" xfId="5150"/>
    <cellStyle name="Calculation 3 3 2 2 6" xfId="5151"/>
    <cellStyle name="Calculation 3 3 2 2 7" xfId="5152"/>
    <cellStyle name="Calculation 3 3 2 3" xfId="5153"/>
    <cellStyle name="Calculation 3 3 2 3 2" xfId="5154"/>
    <cellStyle name="Calculation 3 3 2 3 3" xfId="5155"/>
    <cellStyle name="Calculation 3 3 2 3 4" xfId="5156"/>
    <cellStyle name="Calculation 3 3 2 3 5" xfId="5157"/>
    <cellStyle name="Calculation 3 3 2 4" xfId="5158"/>
    <cellStyle name="Calculation 3 3 2 4 2" xfId="5159"/>
    <cellStyle name="Calculation 3 3 2 4 3" xfId="5160"/>
    <cellStyle name="Calculation 3 3 2 4 4" xfId="5161"/>
    <cellStyle name="Calculation 3 3 2 4 5" xfId="5162"/>
    <cellStyle name="Calculation 3 3 2 5" xfId="5163"/>
    <cellStyle name="Calculation 3 3 2 5 2" xfId="5164"/>
    <cellStyle name="Calculation 3 3 2 6" xfId="5165"/>
    <cellStyle name="Calculation 3 3 2 6 2" xfId="5166"/>
    <cellStyle name="Calculation 3 3 2 7" xfId="5167"/>
    <cellStyle name="Calculation 3 3 2 8" xfId="5168"/>
    <cellStyle name="Calculation 3 3 20" xfId="5169"/>
    <cellStyle name="Calculation 3 3 21" xfId="5170"/>
    <cellStyle name="Calculation 3 3 3" xfId="286"/>
    <cellStyle name="Calculation 3 3 3 2" xfId="287"/>
    <cellStyle name="Calculation 3 3 3 2 2" xfId="5171"/>
    <cellStyle name="Calculation 3 3 3 2 2 2" xfId="5172"/>
    <cellStyle name="Calculation 3 3 3 2 2 3" xfId="5173"/>
    <cellStyle name="Calculation 3 3 3 2 2 4" xfId="5174"/>
    <cellStyle name="Calculation 3 3 3 2 2 5" xfId="5175"/>
    <cellStyle name="Calculation 3 3 3 2 3" xfId="5176"/>
    <cellStyle name="Calculation 3 3 3 2 3 2" xfId="5177"/>
    <cellStyle name="Calculation 3 3 3 2 3 3" xfId="5178"/>
    <cellStyle name="Calculation 3 3 3 2 3 4" xfId="5179"/>
    <cellStyle name="Calculation 3 3 3 2 3 5" xfId="5180"/>
    <cellStyle name="Calculation 3 3 3 2 4" xfId="5181"/>
    <cellStyle name="Calculation 3 3 3 2 4 2" xfId="5182"/>
    <cellStyle name="Calculation 3 3 3 2 5" xfId="5183"/>
    <cellStyle name="Calculation 3 3 3 2 5 2" xfId="5184"/>
    <cellStyle name="Calculation 3 3 3 2 6" xfId="5185"/>
    <cellStyle name="Calculation 3 3 3 2 7" xfId="5186"/>
    <cellStyle name="Calculation 3 3 3 3" xfId="5187"/>
    <cellStyle name="Calculation 3 3 3 3 2" xfId="5188"/>
    <cellStyle name="Calculation 3 3 3 3 3" xfId="5189"/>
    <cellStyle name="Calculation 3 3 3 3 4" xfId="5190"/>
    <cellStyle name="Calculation 3 3 3 3 5" xfId="5191"/>
    <cellStyle name="Calculation 3 3 3 4" xfId="5192"/>
    <cellStyle name="Calculation 3 3 3 4 2" xfId="5193"/>
    <cellStyle name="Calculation 3 3 3 4 3" xfId="5194"/>
    <cellStyle name="Calculation 3 3 3 4 4" xfId="5195"/>
    <cellStyle name="Calculation 3 3 3 4 5" xfId="5196"/>
    <cellStyle name="Calculation 3 3 3 5" xfId="5197"/>
    <cellStyle name="Calculation 3 3 3 5 2" xfId="5198"/>
    <cellStyle name="Calculation 3 3 3 6" xfId="5199"/>
    <cellStyle name="Calculation 3 3 3 6 2" xfId="5200"/>
    <cellStyle name="Calculation 3 3 3 7" xfId="5201"/>
    <cellStyle name="Calculation 3 3 3 8" xfId="5202"/>
    <cellStyle name="Calculation 3 3 4" xfId="288"/>
    <cellStyle name="Calculation 3 3 4 2" xfId="289"/>
    <cellStyle name="Calculation 3 3 4 2 2" xfId="5203"/>
    <cellStyle name="Calculation 3 3 4 2 2 2" xfId="5204"/>
    <cellStyle name="Calculation 3 3 4 2 2 3" xfId="5205"/>
    <cellStyle name="Calculation 3 3 4 2 2 4" xfId="5206"/>
    <cellStyle name="Calculation 3 3 4 2 2 5" xfId="5207"/>
    <cellStyle name="Calculation 3 3 4 2 3" xfId="5208"/>
    <cellStyle name="Calculation 3 3 4 2 3 2" xfId="5209"/>
    <cellStyle name="Calculation 3 3 4 2 3 3" xfId="5210"/>
    <cellStyle name="Calculation 3 3 4 2 3 4" xfId="5211"/>
    <cellStyle name="Calculation 3 3 4 2 3 5" xfId="5212"/>
    <cellStyle name="Calculation 3 3 4 2 4" xfId="5213"/>
    <cellStyle name="Calculation 3 3 4 2 4 2" xfId="5214"/>
    <cellStyle name="Calculation 3 3 4 2 5" xfId="5215"/>
    <cellStyle name="Calculation 3 3 4 2 5 2" xfId="5216"/>
    <cellStyle name="Calculation 3 3 4 2 6" xfId="5217"/>
    <cellStyle name="Calculation 3 3 4 2 7" xfId="5218"/>
    <cellStyle name="Calculation 3 3 4 3" xfId="5219"/>
    <cellStyle name="Calculation 3 3 4 3 2" xfId="5220"/>
    <cellStyle name="Calculation 3 3 4 3 3" xfId="5221"/>
    <cellStyle name="Calculation 3 3 4 3 4" xfId="5222"/>
    <cellStyle name="Calculation 3 3 4 3 5" xfId="5223"/>
    <cellStyle name="Calculation 3 3 4 4" xfId="5224"/>
    <cellStyle name="Calculation 3 3 4 4 2" xfId="5225"/>
    <cellStyle name="Calculation 3 3 4 4 3" xfId="5226"/>
    <cellStyle name="Calculation 3 3 4 4 4" xfId="5227"/>
    <cellStyle name="Calculation 3 3 4 4 5" xfId="5228"/>
    <cellStyle name="Calculation 3 3 4 5" xfId="5229"/>
    <cellStyle name="Calculation 3 3 4 5 2" xfId="5230"/>
    <cellStyle name="Calculation 3 3 4 6" xfId="5231"/>
    <cellStyle name="Calculation 3 3 4 6 2" xfId="5232"/>
    <cellStyle name="Calculation 3 3 4 7" xfId="5233"/>
    <cellStyle name="Calculation 3 3 4 8" xfId="5234"/>
    <cellStyle name="Calculation 3 3 5" xfId="290"/>
    <cellStyle name="Calculation 3 3 5 2" xfId="291"/>
    <cellStyle name="Calculation 3 3 5 2 2" xfId="5235"/>
    <cellStyle name="Calculation 3 3 5 2 2 2" xfId="5236"/>
    <cellStyle name="Calculation 3 3 5 2 2 3" xfId="5237"/>
    <cellStyle name="Calculation 3 3 5 2 2 4" xfId="5238"/>
    <cellStyle name="Calculation 3 3 5 2 2 5" xfId="5239"/>
    <cellStyle name="Calculation 3 3 5 2 3" xfId="5240"/>
    <cellStyle name="Calculation 3 3 5 2 3 2" xfId="5241"/>
    <cellStyle name="Calculation 3 3 5 2 3 3" xfId="5242"/>
    <cellStyle name="Calculation 3 3 5 2 3 4" xfId="5243"/>
    <cellStyle name="Calculation 3 3 5 2 3 5" xfId="5244"/>
    <cellStyle name="Calculation 3 3 5 2 4" xfId="5245"/>
    <cellStyle name="Calculation 3 3 5 2 4 2" xfId="5246"/>
    <cellStyle name="Calculation 3 3 5 2 5" xfId="5247"/>
    <cellStyle name="Calculation 3 3 5 2 5 2" xfId="5248"/>
    <cellStyle name="Calculation 3 3 5 2 6" xfId="5249"/>
    <cellStyle name="Calculation 3 3 5 2 7" xfId="5250"/>
    <cellStyle name="Calculation 3 3 5 3" xfId="5251"/>
    <cellStyle name="Calculation 3 3 5 3 2" xfId="5252"/>
    <cellStyle name="Calculation 3 3 5 3 3" xfId="5253"/>
    <cellStyle name="Calculation 3 3 5 3 4" xfId="5254"/>
    <cellStyle name="Calculation 3 3 5 3 5" xfId="5255"/>
    <cellStyle name="Calculation 3 3 5 4" xfId="5256"/>
    <cellStyle name="Calculation 3 3 5 4 2" xfId="5257"/>
    <cellStyle name="Calculation 3 3 5 4 3" xfId="5258"/>
    <cellStyle name="Calculation 3 3 5 4 4" xfId="5259"/>
    <cellStyle name="Calculation 3 3 5 4 5" xfId="5260"/>
    <cellStyle name="Calculation 3 3 5 5" xfId="5261"/>
    <cellStyle name="Calculation 3 3 5 5 2" xfId="5262"/>
    <cellStyle name="Calculation 3 3 5 6" xfId="5263"/>
    <cellStyle name="Calculation 3 3 5 6 2" xfId="5264"/>
    <cellStyle name="Calculation 3 3 5 7" xfId="5265"/>
    <cellStyle name="Calculation 3 3 5 8" xfId="5266"/>
    <cellStyle name="Calculation 3 3 6" xfId="292"/>
    <cellStyle name="Calculation 3 3 6 2" xfId="5267"/>
    <cellStyle name="Calculation 3 3 6 2 2" xfId="5268"/>
    <cellStyle name="Calculation 3 3 6 2 2 2" xfId="5269"/>
    <cellStyle name="Calculation 3 3 6 2 2 3" xfId="5270"/>
    <cellStyle name="Calculation 3 3 6 2 2 4" xfId="5271"/>
    <cellStyle name="Calculation 3 3 6 2 2 5" xfId="5272"/>
    <cellStyle name="Calculation 3 3 6 2 3" xfId="5273"/>
    <cellStyle name="Calculation 3 3 6 2 3 2" xfId="5274"/>
    <cellStyle name="Calculation 3 3 6 2 3 3" xfId="5275"/>
    <cellStyle name="Calculation 3 3 6 2 3 4" xfId="5276"/>
    <cellStyle name="Calculation 3 3 6 2 3 5" xfId="5277"/>
    <cellStyle name="Calculation 3 3 6 2 4" xfId="5278"/>
    <cellStyle name="Calculation 3 3 6 2 4 2" xfId="5279"/>
    <cellStyle name="Calculation 3 3 6 2 5" xfId="5280"/>
    <cellStyle name="Calculation 3 3 6 2 5 2" xfId="5281"/>
    <cellStyle name="Calculation 3 3 6 2 6" xfId="5282"/>
    <cellStyle name="Calculation 3 3 6 2 7" xfId="5283"/>
    <cellStyle name="Calculation 3 3 6 3" xfId="5284"/>
    <cellStyle name="Calculation 3 3 6 3 2" xfId="5285"/>
    <cellStyle name="Calculation 3 3 6 3 3" xfId="5286"/>
    <cellStyle name="Calculation 3 3 6 3 4" xfId="5287"/>
    <cellStyle name="Calculation 3 3 6 3 5" xfId="5288"/>
    <cellStyle name="Calculation 3 3 6 4" xfId="5289"/>
    <cellStyle name="Calculation 3 3 6 4 2" xfId="5290"/>
    <cellStyle name="Calculation 3 3 6 4 3" xfId="5291"/>
    <cellStyle name="Calculation 3 3 6 4 4" xfId="5292"/>
    <cellStyle name="Calculation 3 3 6 4 5" xfId="5293"/>
    <cellStyle name="Calculation 3 3 6 5" xfId="5294"/>
    <cellStyle name="Calculation 3 3 6 5 2" xfId="5295"/>
    <cellStyle name="Calculation 3 3 6 6" xfId="5296"/>
    <cellStyle name="Calculation 3 3 6 6 2" xfId="5297"/>
    <cellStyle name="Calculation 3 3 6 7" xfId="5298"/>
    <cellStyle name="Calculation 3 3 6 8" xfId="5299"/>
    <cellStyle name="Calculation 3 3 7" xfId="5300"/>
    <cellStyle name="Calculation 3 3 7 2" xfId="5301"/>
    <cellStyle name="Calculation 3 3 7 2 2" xfId="5302"/>
    <cellStyle name="Calculation 3 3 7 2 2 2" xfId="5303"/>
    <cellStyle name="Calculation 3 3 7 2 2 3" xfId="5304"/>
    <cellStyle name="Calculation 3 3 7 2 2 4" xfId="5305"/>
    <cellStyle name="Calculation 3 3 7 2 2 5" xfId="5306"/>
    <cellStyle name="Calculation 3 3 7 2 3" xfId="5307"/>
    <cellStyle name="Calculation 3 3 7 2 3 2" xfId="5308"/>
    <cellStyle name="Calculation 3 3 7 2 3 3" xfId="5309"/>
    <cellStyle name="Calculation 3 3 7 2 3 4" xfId="5310"/>
    <cellStyle name="Calculation 3 3 7 2 3 5" xfId="5311"/>
    <cellStyle name="Calculation 3 3 7 2 4" xfId="5312"/>
    <cellStyle name="Calculation 3 3 7 2 4 2" xfId="5313"/>
    <cellStyle name="Calculation 3 3 7 2 5" xfId="5314"/>
    <cellStyle name="Calculation 3 3 7 2 5 2" xfId="5315"/>
    <cellStyle name="Calculation 3 3 7 2 6" xfId="5316"/>
    <cellStyle name="Calculation 3 3 7 2 7" xfId="5317"/>
    <cellStyle name="Calculation 3 3 7 3" xfId="5318"/>
    <cellStyle name="Calculation 3 3 7 3 2" xfId="5319"/>
    <cellStyle name="Calculation 3 3 7 3 3" xfId="5320"/>
    <cellStyle name="Calculation 3 3 7 3 4" xfId="5321"/>
    <cellStyle name="Calculation 3 3 7 3 5" xfId="5322"/>
    <cellStyle name="Calculation 3 3 7 4" xfId="5323"/>
    <cellStyle name="Calculation 3 3 7 4 2" xfId="5324"/>
    <cellStyle name="Calculation 3 3 7 4 3" xfId="5325"/>
    <cellStyle name="Calculation 3 3 7 4 4" xfId="5326"/>
    <cellStyle name="Calculation 3 3 7 4 5" xfId="5327"/>
    <cellStyle name="Calculation 3 3 7 5" xfId="5328"/>
    <cellStyle name="Calculation 3 3 7 5 2" xfId="5329"/>
    <cellStyle name="Calculation 3 3 7 6" xfId="5330"/>
    <cellStyle name="Calculation 3 3 7 6 2" xfId="5331"/>
    <cellStyle name="Calculation 3 3 7 7" xfId="5332"/>
    <cellStyle name="Calculation 3 3 7 8" xfId="5333"/>
    <cellStyle name="Calculation 3 3 8" xfId="5334"/>
    <cellStyle name="Calculation 3 3 8 2" xfId="5335"/>
    <cellStyle name="Calculation 3 3 8 2 2" xfId="5336"/>
    <cellStyle name="Calculation 3 3 8 2 2 2" xfId="5337"/>
    <cellStyle name="Calculation 3 3 8 2 2 3" xfId="5338"/>
    <cellStyle name="Calculation 3 3 8 2 2 4" xfId="5339"/>
    <cellStyle name="Calculation 3 3 8 2 2 5" xfId="5340"/>
    <cellStyle name="Calculation 3 3 8 2 3" xfId="5341"/>
    <cellStyle name="Calculation 3 3 8 2 3 2" xfId="5342"/>
    <cellStyle name="Calculation 3 3 8 2 3 3" xfId="5343"/>
    <cellStyle name="Calculation 3 3 8 2 3 4" xfId="5344"/>
    <cellStyle name="Calculation 3 3 8 2 3 5" xfId="5345"/>
    <cellStyle name="Calculation 3 3 8 2 4" xfId="5346"/>
    <cellStyle name="Calculation 3 3 8 2 4 2" xfId="5347"/>
    <cellStyle name="Calculation 3 3 8 2 5" xfId="5348"/>
    <cellStyle name="Calculation 3 3 8 2 5 2" xfId="5349"/>
    <cellStyle name="Calculation 3 3 8 2 6" xfId="5350"/>
    <cellStyle name="Calculation 3 3 8 2 7" xfId="5351"/>
    <cellStyle name="Calculation 3 3 8 3" xfId="5352"/>
    <cellStyle name="Calculation 3 3 8 3 2" xfId="5353"/>
    <cellStyle name="Calculation 3 3 8 3 3" xfId="5354"/>
    <cellStyle name="Calculation 3 3 8 3 4" xfId="5355"/>
    <cellStyle name="Calculation 3 3 8 3 5" xfId="5356"/>
    <cellStyle name="Calculation 3 3 8 4" xfId="5357"/>
    <cellStyle name="Calculation 3 3 8 4 2" xfId="5358"/>
    <cellStyle name="Calculation 3 3 8 4 3" xfId="5359"/>
    <cellStyle name="Calculation 3 3 8 4 4" xfId="5360"/>
    <cellStyle name="Calculation 3 3 8 4 5" xfId="5361"/>
    <cellStyle name="Calculation 3 3 8 5" xfId="5362"/>
    <cellStyle name="Calculation 3 3 8 5 2" xfId="5363"/>
    <cellStyle name="Calculation 3 3 8 6" xfId="5364"/>
    <cellStyle name="Calculation 3 3 8 6 2" xfId="5365"/>
    <cellStyle name="Calculation 3 3 8 7" xfId="5366"/>
    <cellStyle name="Calculation 3 3 8 8" xfId="5367"/>
    <cellStyle name="Calculation 3 3 9" xfId="5368"/>
    <cellStyle name="Calculation 3 3 9 2" xfId="5369"/>
    <cellStyle name="Calculation 3 3 9 2 2" xfId="5370"/>
    <cellStyle name="Calculation 3 3 9 2 2 2" xfId="5371"/>
    <cellStyle name="Calculation 3 3 9 2 2 3" xfId="5372"/>
    <cellStyle name="Calculation 3 3 9 2 2 4" xfId="5373"/>
    <cellStyle name="Calculation 3 3 9 2 2 5" xfId="5374"/>
    <cellStyle name="Calculation 3 3 9 2 3" xfId="5375"/>
    <cellStyle name="Calculation 3 3 9 2 3 2" xfId="5376"/>
    <cellStyle name="Calculation 3 3 9 2 3 3" xfId="5377"/>
    <cellStyle name="Calculation 3 3 9 2 3 4" xfId="5378"/>
    <cellStyle name="Calculation 3 3 9 2 3 5" xfId="5379"/>
    <cellStyle name="Calculation 3 3 9 2 4" xfId="5380"/>
    <cellStyle name="Calculation 3 3 9 2 4 2" xfId="5381"/>
    <cellStyle name="Calculation 3 3 9 2 5" xfId="5382"/>
    <cellStyle name="Calculation 3 3 9 2 5 2" xfId="5383"/>
    <cellStyle name="Calculation 3 3 9 2 6" xfId="5384"/>
    <cellStyle name="Calculation 3 3 9 2 7" xfId="5385"/>
    <cellStyle name="Calculation 3 3 9 3" xfId="5386"/>
    <cellStyle name="Calculation 3 3 9 3 2" xfId="5387"/>
    <cellStyle name="Calculation 3 3 9 3 3" xfId="5388"/>
    <cellStyle name="Calculation 3 3 9 3 4" xfId="5389"/>
    <cellStyle name="Calculation 3 3 9 3 5" xfId="5390"/>
    <cellStyle name="Calculation 3 3 9 4" xfId="5391"/>
    <cellStyle name="Calculation 3 3 9 4 2" xfId="5392"/>
    <cellStyle name="Calculation 3 3 9 4 3" xfId="5393"/>
    <cellStyle name="Calculation 3 3 9 4 4" xfId="5394"/>
    <cellStyle name="Calculation 3 3 9 4 5" xfId="5395"/>
    <cellStyle name="Calculation 3 3 9 5" xfId="5396"/>
    <cellStyle name="Calculation 3 3 9 5 2" xfId="5397"/>
    <cellStyle name="Calculation 3 3 9 6" xfId="5398"/>
    <cellStyle name="Calculation 3 3 9 6 2" xfId="5399"/>
    <cellStyle name="Calculation 3 3 9 7" xfId="5400"/>
    <cellStyle name="Calculation 3 3 9 8" xfId="5401"/>
    <cellStyle name="Calculation 3 4" xfId="293"/>
    <cellStyle name="Calculation 3 4 2" xfId="294"/>
    <cellStyle name="Calculation 3 5" xfId="295"/>
    <cellStyle name="Calculation 3 5 2" xfId="296"/>
    <cellStyle name="Calculation 3 6" xfId="297"/>
    <cellStyle name="Calculation 3 7" xfId="5402"/>
    <cellStyle name="Calculation 3 7 2" xfId="5403"/>
    <cellStyle name="Calculation 3_T-straight with PEDs adjustor" xfId="5404"/>
    <cellStyle name="Calculation 4" xfId="298"/>
    <cellStyle name="Calculation 4 2" xfId="299"/>
    <cellStyle name="Calculation 4 2 10" xfId="5405"/>
    <cellStyle name="Calculation 4 2 10 2" xfId="5406"/>
    <cellStyle name="Calculation 4 2 10 2 2" xfId="5407"/>
    <cellStyle name="Calculation 4 2 10 2 2 2" xfId="5408"/>
    <cellStyle name="Calculation 4 2 10 2 2 3" xfId="5409"/>
    <cellStyle name="Calculation 4 2 10 2 2 4" xfId="5410"/>
    <cellStyle name="Calculation 4 2 10 2 2 5" xfId="5411"/>
    <cellStyle name="Calculation 4 2 10 2 3" xfId="5412"/>
    <cellStyle name="Calculation 4 2 10 2 3 2" xfId="5413"/>
    <cellStyle name="Calculation 4 2 10 2 3 3" xfId="5414"/>
    <cellStyle name="Calculation 4 2 10 2 3 4" xfId="5415"/>
    <cellStyle name="Calculation 4 2 10 2 3 5" xfId="5416"/>
    <cellStyle name="Calculation 4 2 10 2 4" xfId="5417"/>
    <cellStyle name="Calculation 4 2 10 2 4 2" xfId="5418"/>
    <cellStyle name="Calculation 4 2 10 2 5" xfId="5419"/>
    <cellStyle name="Calculation 4 2 10 2 5 2" xfId="5420"/>
    <cellStyle name="Calculation 4 2 10 2 6" xfId="5421"/>
    <cellStyle name="Calculation 4 2 10 2 7" xfId="5422"/>
    <cellStyle name="Calculation 4 2 10 3" xfId="5423"/>
    <cellStyle name="Calculation 4 2 10 3 2" xfId="5424"/>
    <cellStyle name="Calculation 4 2 10 3 3" xfId="5425"/>
    <cellStyle name="Calculation 4 2 10 3 4" xfId="5426"/>
    <cellStyle name="Calculation 4 2 10 3 5" xfId="5427"/>
    <cellStyle name="Calculation 4 2 10 4" xfId="5428"/>
    <cellStyle name="Calculation 4 2 10 4 2" xfId="5429"/>
    <cellStyle name="Calculation 4 2 10 4 3" xfId="5430"/>
    <cellStyle name="Calculation 4 2 10 4 4" xfId="5431"/>
    <cellStyle name="Calculation 4 2 10 4 5" xfId="5432"/>
    <cellStyle name="Calculation 4 2 10 5" xfId="5433"/>
    <cellStyle name="Calculation 4 2 10 5 2" xfId="5434"/>
    <cellStyle name="Calculation 4 2 10 6" xfId="5435"/>
    <cellStyle name="Calculation 4 2 10 6 2" xfId="5436"/>
    <cellStyle name="Calculation 4 2 10 7" xfId="5437"/>
    <cellStyle name="Calculation 4 2 10 8" xfId="5438"/>
    <cellStyle name="Calculation 4 2 11" xfId="5439"/>
    <cellStyle name="Calculation 4 2 11 2" xfId="5440"/>
    <cellStyle name="Calculation 4 2 11 2 2" xfId="5441"/>
    <cellStyle name="Calculation 4 2 11 2 2 2" xfId="5442"/>
    <cellStyle name="Calculation 4 2 11 2 2 3" xfId="5443"/>
    <cellStyle name="Calculation 4 2 11 2 2 4" xfId="5444"/>
    <cellStyle name="Calculation 4 2 11 2 2 5" xfId="5445"/>
    <cellStyle name="Calculation 4 2 11 2 3" xfId="5446"/>
    <cellStyle name="Calculation 4 2 11 2 3 2" xfId="5447"/>
    <cellStyle name="Calculation 4 2 11 2 3 3" xfId="5448"/>
    <cellStyle name="Calculation 4 2 11 2 3 4" xfId="5449"/>
    <cellStyle name="Calculation 4 2 11 2 3 5" xfId="5450"/>
    <cellStyle name="Calculation 4 2 11 2 4" xfId="5451"/>
    <cellStyle name="Calculation 4 2 11 2 4 2" xfId="5452"/>
    <cellStyle name="Calculation 4 2 11 2 5" xfId="5453"/>
    <cellStyle name="Calculation 4 2 11 2 5 2" xfId="5454"/>
    <cellStyle name="Calculation 4 2 11 2 6" xfId="5455"/>
    <cellStyle name="Calculation 4 2 11 2 7" xfId="5456"/>
    <cellStyle name="Calculation 4 2 11 3" xfId="5457"/>
    <cellStyle name="Calculation 4 2 11 3 2" xfId="5458"/>
    <cellStyle name="Calculation 4 2 11 3 3" xfId="5459"/>
    <cellStyle name="Calculation 4 2 11 3 4" xfId="5460"/>
    <cellStyle name="Calculation 4 2 11 3 5" xfId="5461"/>
    <cellStyle name="Calculation 4 2 11 4" xfId="5462"/>
    <cellStyle name="Calculation 4 2 11 4 2" xfId="5463"/>
    <cellStyle name="Calculation 4 2 11 4 3" xfId="5464"/>
    <cellStyle name="Calculation 4 2 11 4 4" xfId="5465"/>
    <cellStyle name="Calculation 4 2 11 4 5" xfId="5466"/>
    <cellStyle name="Calculation 4 2 11 5" xfId="5467"/>
    <cellStyle name="Calculation 4 2 11 5 2" xfId="5468"/>
    <cellStyle name="Calculation 4 2 11 6" xfId="5469"/>
    <cellStyle name="Calculation 4 2 11 6 2" xfId="5470"/>
    <cellStyle name="Calculation 4 2 11 7" xfId="5471"/>
    <cellStyle name="Calculation 4 2 11 8" xfId="5472"/>
    <cellStyle name="Calculation 4 2 12" xfId="5473"/>
    <cellStyle name="Calculation 4 2 12 2" xfId="5474"/>
    <cellStyle name="Calculation 4 2 12 2 2" xfId="5475"/>
    <cellStyle name="Calculation 4 2 12 2 2 2" xfId="5476"/>
    <cellStyle name="Calculation 4 2 12 2 2 3" xfId="5477"/>
    <cellStyle name="Calculation 4 2 12 2 2 4" xfId="5478"/>
    <cellStyle name="Calculation 4 2 12 2 2 5" xfId="5479"/>
    <cellStyle name="Calculation 4 2 12 2 3" xfId="5480"/>
    <cellStyle name="Calculation 4 2 12 2 3 2" xfId="5481"/>
    <cellStyle name="Calculation 4 2 12 2 3 3" xfId="5482"/>
    <cellStyle name="Calculation 4 2 12 2 3 4" xfId="5483"/>
    <cellStyle name="Calculation 4 2 12 2 3 5" xfId="5484"/>
    <cellStyle name="Calculation 4 2 12 2 4" xfId="5485"/>
    <cellStyle name="Calculation 4 2 12 2 4 2" xfId="5486"/>
    <cellStyle name="Calculation 4 2 12 2 5" xfId="5487"/>
    <cellStyle name="Calculation 4 2 12 2 5 2" xfId="5488"/>
    <cellStyle name="Calculation 4 2 12 2 6" xfId="5489"/>
    <cellStyle name="Calculation 4 2 12 2 7" xfId="5490"/>
    <cellStyle name="Calculation 4 2 12 3" xfId="5491"/>
    <cellStyle name="Calculation 4 2 12 3 2" xfId="5492"/>
    <cellStyle name="Calculation 4 2 12 3 3" xfId="5493"/>
    <cellStyle name="Calculation 4 2 12 3 4" xfId="5494"/>
    <cellStyle name="Calculation 4 2 12 3 5" xfId="5495"/>
    <cellStyle name="Calculation 4 2 12 4" xfId="5496"/>
    <cellStyle name="Calculation 4 2 12 4 2" xfId="5497"/>
    <cellStyle name="Calculation 4 2 12 4 3" xfId="5498"/>
    <cellStyle name="Calculation 4 2 12 4 4" xfId="5499"/>
    <cellStyle name="Calculation 4 2 12 4 5" xfId="5500"/>
    <cellStyle name="Calculation 4 2 12 5" xfId="5501"/>
    <cellStyle name="Calculation 4 2 12 5 2" xfId="5502"/>
    <cellStyle name="Calculation 4 2 12 6" xfId="5503"/>
    <cellStyle name="Calculation 4 2 12 6 2" xfId="5504"/>
    <cellStyle name="Calculation 4 2 12 7" xfId="5505"/>
    <cellStyle name="Calculation 4 2 12 8" xfId="5506"/>
    <cellStyle name="Calculation 4 2 13" xfId="5507"/>
    <cellStyle name="Calculation 4 2 13 2" xfId="5508"/>
    <cellStyle name="Calculation 4 2 13 2 2" xfId="5509"/>
    <cellStyle name="Calculation 4 2 13 2 2 2" xfId="5510"/>
    <cellStyle name="Calculation 4 2 13 2 2 3" xfId="5511"/>
    <cellStyle name="Calculation 4 2 13 2 2 4" xfId="5512"/>
    <cellStyle name="Calculation 4 2 13 2 2 5" xfId="5513"/>
    <cellStyle name="Calculation 4 2 13 2 3" xfId="5514"/>
    <cellStyle name="Calculation 4 2 13 2 3 2" xfId="5515"/>
    <cellStyle name="Calculation 4 2 13 2 3 3" xfId="5516"/>
    <cellStyle name="Calculation 4 2 13 2 3 4" xfId="5517"/>
    <cellStyle name="Calculation 4 2 13 2 3 5" xfId="5518"/>
    <cellStyle name="Calculation 4 2 13 2 4" xfId="5519"/>
    <cellStyle name="Calculation 4 2 13 2 4 2" xfId="5520"/>
    <cellStyle name="Calculation 4 2 13 2 5" xfId="5521"/>
    <cellStyle name="Calculation 4 2 13 2 5 2" xfId="5522"/>
    <cellStyle name="Calculation 4 2 13 2 6" xfId="5523"/>
    <cellStyle name="Calculation 4 2 13 2 7" xfId="5524"/>
    <cellStyle name="Calculation 4 2 13 3" xfId="5525"/>
    <cellStyle name="Calculation 4 2 13 3 2" xfId="5526"/>
    <cellStyle name="Calculation 4 2 13 3 3" xfId="5527"/>
    <cellStyle name="Calculation 4 2 13 3 4" xfId="5528"/>
    <cellStyle name="Calculation 4 2 13 3 5" xfId="5529"/>
    <cellStyle name="Calculation 4 2 13 4" xfId="5530"/>
    <cellStyle name="Calculation 4 2 13 4 2" xfId="5531"/>
    <cellStyle name="Calculation 4 2 13 4 3" xfId="5532"/>
    <cellStyle name="Calculation 4 2 13 4 4" xfId="5533"/>
    <cellStyle name="Calculation 4 2 13 4 5" xfId="5534"/>
    <cellStyle name="Calculation 4 2 13 5" xfId="5535"/>
    <cellStyle name="Calculation 4 2 13 5 2" xfId="5536"/>
    <cellStyle name="Calculation 4 2 13 6" xfId="5537"/>
    <cellStyle name="Calculation 4 2 13 6 2" xfId="5538"/>
    <cellStyle name="Calculation 4 2 13 7" xfId="5539"/>
    <cellStyle name="Calculation 4 2 13 8" xfId="5540"/>
    <cellStyle name="Calculation 4 2 14" xfId="5541"/>
    <cellStyle name="Calculation 4 2 14 2" xfId="5542"/>
    <cellStyle name="Calculation 4 2 14 2 2" xfId="5543"/>
    <cellStyle name="Calculation 4 2 14 2 2 2" xfId="5544"/>
    <cellStyle name="Calculation 4 2 14 2 2 3" xfId="5545"/>
    <cellStyle name="Calculation 4 2 14 2 2 4" xfId="5546"/>
    <cellStyle name="Calculation 4 2 14 2 2 5" xfId="5547"/>
    <cellStyle name="Calculation 4 2 14 2 3" xfId="5548"/>
    <cellStyle name="Calculation 4 2 14 2 3 2" xfId="5549"/>
    <cellStyle name="Calculation 4 2 14 2 3 3" xfId="5550"/>
    <cellStyle name="Calculation 4 2 14 2 3 4" xfId="5551"/>
    <cellStyle name="Calculation 4 2 14 2 3 5" xfId="5552"/>
    <cellStyle name="Calculation 4 2 14 2 4" xfId="5553"/>
    <cellStyle name="Calculation 4 2 14 2 4 2" xfId="5554"/>
    <cellStyle name="Calculation 4 2 14 2 5" xfId="5555"/>
    <cellStyle name="Calculation 4 2 14 2 5 2" xfId="5556"/>
    <cellStyle name="Calculation 4 2 14 2 6" xfId="5557"/>
    <cellStyle name="Calculation 4 2 14 2 7" xfId="5558"/>
    <cellStyle name="Calculation 4 2 14 3" xfId="5559"/>
    <cellStyle name="Calculation 4 2 14 3 2" xfId="5560"/>
    <cellStyle name="Calculation 4 2 14 3 3" xfId="5561"/>
    <cellStyle name="Calculation 4 2 14 3 4" xfId="5562"/>
    <cellStyle name="Calculation 4 2 14 3 5" xfId="5563"/>
    <cellStyle name="Calculation 4 2 14 4" xfId="5564"/>
    <cellStyle name="Calculation 4 2 14 4 2" xfId="5565"/>
    <cellStyle name="Calculation 4 2 14 4 3" xfId="5566"/>
    <cellStyle name="Calculation 4 2 14 4 4" xfId="5567"/>
    <cellStyle name="Calculation 4 2 14 4 5" xfId="5568"/>
    <cellStyle name="Calculation 4 2 14 5" xfId="5569"/>
    <cellStyle name="Calculation 4 2 14 5 2" xfId="5570"/>
    <cellStyle name="Calculation 4 2 14 6" xfId="5571"/>
    <cellStyle name="Calculation 4 2 14 6 2" xfId="5572"/>
    <cellStyle name="Calculation 4 2 14 7" xfId="5573"/>
    <cellStyle name="Calculation 4 2 14 8" xfId="5574"/>
    <cellStyle name="Calculation 4 2 15" xfId="5575"/>
    <cellStyle name="Calculation 4 2 15 2" xfId="5576"/>
    <cellStyle name="Calculation 4 2 15 2 2" xfId="5577"/>
    <cellStyle name="Calculation 4 2 15 2 3" xfId="5578"/>
    <cellStyle name="Calculation 4 2 15 2 4" xfId="5579"/>
    <cellStyle name="Calculation 4 2 15 2 5" xfId="5580"/>
    <cellStyle name="Calculation 4 2 15 3" xfId="5581"/>
    <cellStyle name="Calculation 4 2 15 3 2" xfId="5582"/>
    <cellStyle name="Calculation 4 2 15 3 3" xfId="5583"/>
    <cellStyle name="Calculation 4 2 15 3 4" xfId="5584"/>
    <cellStyle name="Calculation 4 2 15 3 5" xfId="5585"/>
    <cellStyle name="Calculation 4 2 15 4" xfId="5586"/>
    <cellStyle name="Calculation 4 2 15 4 2" xfId="5587"/>
    <cellStyle name="Calculation 4 2 15 5" xfId="5588"/>
    <cellStyle name="Calculation 4 2 15 5 2" xfId="5589"/>
    <cellStyle name="Calculation 4 2 15 6" xfId="5590"/>
    <cellStyle name="Calculation 4 2 15 7" xfId="5591"/>
    <cellStyle name="Calculation 4 2 16" xfId="5592"/>
    <cellStyle name="Calculation 4 2 16 2" xfId="5593"/>
    <cellStyle name="Calculation 4 2 16 3" xfId="5594"/>
    <cellStyle name="Calculation 4 2 16 4" xfId="5595"/>
    <cellStyle name="Calculation 4 2 16 5" xfId="5596"/>
    <cellStyle name="Calculation 4 2 17" xfId="5597"/>
    <cellStyle name="Calculation 4 2 17 2" xfId="5598"/>
    <cellStyle name="Calculation 4 2 17 3" xfId="5599"/>
    <cellStyle name="Calculation 4 2 17 4" xfId="5600"/>
    <cellStyle name="Calculation 4 2 17 5" xfId="5601"/>
    <cellStyle name="Calculation 4 2 18" xfId="5602"/>
    <cellStyle name="Calculation 4 2 18 2" xfId="5603"/>
    <cellStyle name="Calculation 4 2 19" xfId="5604"/>
    <cellStyle name="Calculation 4 2 19 2" xfId="5605"/>
    <cellStyle name="Calculation 4 2 2" xfId="300"/>
    <cellStyle name="Calculation 4 2 2 2" xfId="301"/>
    <cellStyle name="Calculation 4 2 2 2 2" xfId="5606"/>
    <cellStyle name="Calculation 4 2 2 2 2 2" xfId="5607"/>
    <cellStyle name="Calculation 4 2 2 2 2 3" xfId="5608"/>
    <cellStyle name="Calculation 4 2 2 2 2 4" xfId="5609"/>
    <cellStyle name="Calculation 4 2 2 2 2 5" xfId="5610"/>
    <cellStyle name="Calculation 4 2 2 2 3" xfId="5611"/>
    <cellStyle name="Calculation 4 2 2 2 3 2" xfId="5612"/>
    <cellStyle name="Calculation 4 2 2 2 3 3" xfId="5613"/>
    <cellStyle name="Calculation 4 2 2 2 3 4" xfId="5614"/>
    <cellStyle name="Calculation 4 2 2 2 3 5" xfId="5615"/>
    <cellStyle name="Calculation 4 2 2 2 4" xfId="5616"/>
    <cellStyle name="Calculation 4 2 2 2 4 2" xfId="5617"/>
    <cellStyle name="Calculation 4 2 2 2 5" xfId="5618"/>
    <cellStyle name="Calculation 4 2 2 2 5 2" xfId="5619"/>
    <cellStyle name="Calculation 4 2 2 2 6" xfId="5620"/>
    <cellStyle name="Calculation 4 2 2 2 7" xfId="5621"/>
    <cellStyle name="Calculation 4 2 2 3" xfId="5622"/>
    <cellStyle name="Calculation 4 2 2 3 2" xfId="5623"/>
    <cellStyle name="Calculation 4 2 2 3 3" xfId="5624"/>
    <cellStyle name="Calculation 4 2 2 3 4" xfId="5625"/>
    <cellStyle name="Calculation 4 2 2 3 5" xfId="5626"/>
    <cellStyle name="Calculation 4 2 2 4" xfId="5627"/>
    <cellStyle name="Calculation 4 2 2 4 2" xfId="5628"/>
    <cellStyle name="Calculation 4 2 2 4 3" xfId="5629"/>
    <cellStyle name="Calculation 4 2 2 4 4" xfId="5630"/>
    <cellStyle name="Calculation 4 2 2 4 5" xfId="5631"/>
    <cellStyle name="Calculation 4 2 2 5" xfId="5632"/>
    <cellStyle name="Calculation 4 2 2 5 2" xfId="5633"/>
    <cellStyle name="Calculation 4 2 2 6" xfId="5634"/>
    <cellStyle name="Calculation 4 2 2 6 2" xfId="5635"/>
    <cellStyle name="Calculation 4 2 2 7" xfId="5636"/>
    <cellStyle name="Calculation 4 2 2 8" xfId="5637"/>
    <cellStyle name="Calculation 4 2 20" xfId="5638"/>
    <cellStyle name="Calculation 4 2 21" xfId="5639"/>
    <cellStyle name="Calculation 4 2 3" xfId="302"/>
    <cellStyle name="Calculation 4 2 3 2" xfId="303"/>
    <cellStyle name="Calculation 4 2 3 2 2" xfId="5640"/>
    <cellStyle name="Calculation 4 2 3 2 2 2" xfId="5641"/>
    <cellStyle name="Calculation 4 2 3 2 2 3" xfId="5642"/>
    <cellStyle name="Calculation 4 2 3 2 2 4" xfId="5643"/>
    <cellStyle name="Calculation 4 2 3 2 2 5" xfId="5644"/>
    <cellStyle name="Calculation 4 2 3 2 3" xfId="5645"/>
    <cellStyle name="Calculation 4 2 3 2 3 2" xfId="5646"/>
    <cellStyle name="Calculation 4 2 3 2 3 3" xfId="5647"/>
    <cellStyle name="Calculation 4 2 3 2 3 4" xfId="5648"/>
    <cellStyle name="Calculation 4 2 3 2 3 5" xfId="5649"/>
    <cellStyle name="Calculation 4 2 3 2 4" xfId="5650"/>
    <cellStyle name="Calculation 4 2 3 2 4 2" xfId="5651"/>
    <cellStyle name="Calculation 4 2 3 2 5" xfId="5652"/>
    <cellStyle name="Calculation 4 2 3 2 5 2" xfId="5653"/>
    <cellStyle name="Calculation 4 2 3 2 6" xfId="5654"/>
    <cellStyle name="Calculation 4 2 3 2 7" xfId="5655"/>
    <cellStyle name="Calculation 4 2 3 3" xfId="5656"/>
    <cellStyle name="Calculation 4 2 3 3 2" xfId="5657"/>
    <cellStyle name="Calculation 4 2 3 3 3" xfId="5658"/>
    <cellStyle name="Calculation 4 2 3 3 4" xfId="5659"/>
    <cellStyle name="Calculation 4 2 3 3 5" xfId="5660"/>
    <cellStyle name="Calculation 4 2 3 4" xfId="5661"/>
    <cellStyle name="Calculation 4 2 3 4 2" xfId="5662"/>
    <cellStyle name="Calculation 4 2 3 4 3" xfId="5663"/>
    <cellStyle name="Calculation 4 2 3 4 4" xfId="5664"/>
    <cellStyle name="Calculation 4 2 3 4 5" xfId="5665"/>
    <cellStyle name="Calculation 4 2 3 5" xfId="5666"/>
    <cellStyle name="Calculation 4 2 3 5 2" xfId="5667"/>
    <cellStyle name="Calculation 4 2 3 6" xfId="5668"/>
    <cellStyle name="Calculation 4 2 3 6 2" xfId="5669"/>
    <cellStyle name="Calculation 4 2 3 7" xfId="5670"/>
    <cellStyle name="Calculation 4 2 3 8" xfId="5671"/>
    <cellStyle name="Calculation 4 2 4" xfId="304"/>
    <cellStyle name="Calculation 4 2 4 2" xfId="305"/>
    <cellStyle name="Calculation 4 2 4 2 2" xfId="5672"/>
    <cellStyle name="Calculation 4 2 4 2 2 2" xfId="5673"/>
    <cellStyle name="Calculation 4 2 4 2 2 3" xfId="5674"/>
    <cellStyle name="Calculation 4 2 4 2 2 4" xfId="5675"/>
    <cellStyle name="Calculation 4 2 4 2 2 5" xfId="5676"/>
    <cellStyle name="Calculation 4 2 4 2 3" xfId="5677"/>
    <cellStyle name="Calculation 4 2 4 2 3 2" xfId="5678"/>
    <cellStyle name="Calculation 4 2 4 2 3 3" xfId="5679"/>
    <cellStyle name="Calculation 4 2 4 2 3 4" xfId="5680"/>
    <cellStyle name="Calculation 4 2 4 2 3 5" xfId="5681"/>
    <cellStyle name="Calculation 4 2 4 2 4" xfId="5682"/>
    <cellStyle name="Calculation 4 2 4 2 4 2" xfId="5683"/>
    <cellStyle name="Calculation 4 2 4 2 5" xfId="5684"/>
    <cellStyle name="Calculation 4 2 4 2 5 2" xfId="5685"/>
    <cellStyle name="Calculation 4 2 4 2 6" xfId="5686"/>
    <cellStyle name="Calculation 4 2 4 2 7" xfId="5687"/>
    <cellStyle name="Calculation 4 2 4 3" xfId="5688"/>
    <cellStyle name="Calculation 4 2 4 3 2" xfId="5689"/>
    <cellStyle name="Calculation 4 2 4 3 3" xfId="5690"/>
    <cellStyle name="Calculation 4 2 4 3 4" xfId="5691"/>
    <cellStyle name="Calculation 4 2 4 3 5" xfId="5692"/>
    <cellStyle name="Calculation 4 2 4 4" xfId="5693"/>
    <cellStyle name="Calculation 4 2 4 4 2" xfId="5694"/>
    <cellStyle name="Calculation 4 2 4 4 3" xfId="5695"/>
    <cellStyle name="Calculation 4 2 4 4 4" xfId="5696"/>
    <cellStyle name="Calculation 4 2 4 4 5" xfId="5697"/>
    <cellStyle name="Calculation 4 2 4 5" xfId="5698"/>
    <cellStyle name="Calculation 4 2 4 5 2" xfId="5699"/>
    <cellStyle name="Calculation 4 2 4 6" xfId="5700"/>
    <cellStyle name="Calculation 4 2 4 6 2" xfId="5701"/>
    <cellStyle name="Calculation 4 2 4 7" xfId="5702"/>
    <cellStyle name="Calculation 4 2 4 8" xfId="5703"/>
    <cellStyle name="Calculation 4 2 5" xfId="306"/>
    <cellStyle name="Calculation 4 2 5 2" xfId="307"/>
    <cellStyle name="Calculation 4 2 5 2 2" xfId="5704"/>
    <cellStyle name="Calculation 4 2 5 2 2 2" xfId="5705"/>
    <cellStyle name="Calculation 4 2 5 2 2 3" xfId="5706"/>
    <cellStyle name="Calculation 4 2 5 2 2 4" xfId="5707"/>
    <cellStyle name="Calculation 4 2 5 2 2 5" xfId="5708"/>
    <cellStyle name="Calculation 4 2 5 2 3" xfId="5709"/>
    <cellStyle name="Calculation 4 2 5 2 3 2" xfId="5710"/>
    <cellStyle name="Calculation 4 2 5 2 3 3" xfId="5711"/>
    <cellStyle name="Calculation 4 2 5 2 3 4" xfId="5712"/>
    <cellStyle name="Calculation 4 2 5 2 3 5" xfId="5713"/>
    <cellStyle name="Calculation 4 2 5 2 4" xfId="5714"/>
    <cellStyle name="Calculation 4 2 5 2 4 2" xfId="5715"/>
    <cellStyle name="Calculation 4 2 5 2 5" xfId="5716"/>
    <cellStyle name="Calculation 4 2 5 2 5 2" xfId="5717"/>
    <cellStyle name="Calculation 4 2 5 2 6" xfId="5718"/>
    <cellStyle name="Calculation 4 2 5 2 7" xfId="5719"/>
    <cellStyle name="Calculation 4 2 5 3" xfId="5720"/>
    <cellStyle name="Calculation 4 2 5 3 2" xfId="5721"/>
    <cellStyle name="Calculation 4 2 5 3 3" xfId="5722"/>
    <cellStyle name="Calculation 4 2 5 3 4" xfId="5723"/>
    <cellStyle name="Calculation 4 2 5 3 5" xfId="5724"/>
    <cellStyle name="Calculation 4 2 5 4" xfId="5725"/>
    <cellStyle name="Calculation 4 2 5 4 2" xfId="5726"/>
    <cellStyle name="Calculation 4 2 5 4 3" xfId="5727"/>
    <cellStyle name="Calculation 4 2 5 4 4" xfId="5728"/>
    <cellStyle name="Calculation 4 2 5 4 5" xfId="5729"/>
    <cellStyle name="Calculation 4 2 5 5" xfId="5730"/>
    <cellStyle name="Calculation 4 2 5 5 2" xfId="5731"/>
    <cellStyle name="Calculation 4 2 5 6" xfId="5732"/>
    <cellStyle name="Calculation 4 2 5 6 2" xfId="5733"/>
    <cellStyle name="Calculation 4 2 5 7" xfId="5734"/>
    <cellStyle name="Calculation 4 2 5 8" xfId="5735"/>
    <cellStyle name="Calculation 4 2 6" xfId="308"/>
    <cellStyle name="Calculation 4 2 6 2" xfId="5736"/>
    <cellStyle name="Calculation 4 2 6 2 2" xfId="5737"/>
    <cellStyle name="Calculation 4 2 6 2 2 2" xfId="5738"/>
    <cellStyle name="Calculation 4 2 6 2 2 3" xfId="5739"/>
    <cellStyle name="Calculation 4 2 6 2 2 4" xfId="5740"/>
    <cellStyle name="Calculation 4 2 6 2 2 5" xfId="5741"/>
    <cellStyle name="Calculation 4 2 6 2 3" xfId="5742"/>
    <cellStyle name="Calculation 4 2 6 2 3 2" xfId="5743"/>
    <cellStyle name="Calculation 4 2 6 2 3 3" xfId="5744"/>
    <cellStyle name="Calculation 4 2 6 2 3 4" xfId="5745"/>
    <cellStyle name="Calculation 4 2 6 2 3 5" xfId="5746"/>
    <cellStyle name="Calculation 4 2 6 2 4" xfId="5747"/>
    <cellStyle name="Calculation 4 2 6 2 4 2" xfId="5748"/>
    <cellStyle name="Calculation 4 2 6 2 5" xfId="5749"/>
    <cellStyle name="Calculation 4 2 6 2 5 2" xfId="5750"/>
    <cellStyle name="Calculation 4 2 6 2 6" xfId="5751"/>
    <cellStyle name="Calculation 4 2 6 2 7" xfId="5752"/>
    <cellStyle name="Calculation 4 2 6 3" xfId="5753"/>
    <cellStyle name="Calculation 4 2 6 3 2" xfId="5754"/>
    <cellStyle name="Calculation 4 2 6 3 3" xfId="5755"/>
    <cellStyle name="Calculation 4 2 6 3 4" xfId="5756"/>
    <cellStyle name="Calculation 4 2 6 3 5" xfId="5757"/>
    <cellStyle name="Calculation 4 2 6 4" xfId="5758"/>
    <cellStyle name="Calculation 4 2 6 4 2" xfId="5759"/>
    <cellStyle name="Calculation 4 2 6 4 3" xfId="5760"/>
    <cellStyle name="Calculation 4 2 6 4 4" xfId="5761"/>
    <cellStyle name="Calculation 4 2 6 4 5" xfId="5762"/>
    <cellStyle name="Calculation 4 2 6 5" xfId="5763"/>
    <cellStyle name="Calculation 4 2 6 5 2" xfId="5764"/>
    <cellStyle name="Calculation 4 2 6 6" xfId="5765"/>
    <cellStyle name="Calculation 4 2 6 6 2" xfId="5766"/>
    <cellStyle name="Calculation 4 2 6 7" xfId="5767"/>
    <cellStyle name="Calculation 4 2 6 8" xfId="5768"/>
    <cellStyle name="Calculation 4 2 7" xfId="5769"/>
    <cellStyle name="Calculation 4 2 7 2" xfId="5770"/>
    <cellStyle name="Calculation 4 2 7 2 2" xfId="5771"/>
    <cellStyle name="Calculation 4 2 7 2 2 2" xfId="5772"/>
    <cellStyle name="Calculation 4 2 7 2 2 3" xfId="5773"/>
    <cellStyle name="Calculation 4 2 7 2 2 4" xfId="5774"/>
    <cellStyle name="Calculation 4 2 7 2 2 5" xfId="5775"/>
    <cellStyle name="Calculation 4 2 7 2 3" xfId="5776"/>
    <cellStyle name="Calculation 4 2 7 2 3 2" xfId="5777"/>
    <cellStyle name="Calculation 4 2 7 2 3 3" xfId="5778"/>
    <cellStyle name="Calculation 4 2 7 2 3 4" xfId="5779"/>
    <cellStyle name="Calculation 4 2 7 2 3 5" xfId="5780"/>
    <cellStyle name="Calculation 4 2 7 2 4" xfId="5781"/>
    <cellStyle name="Calculation 4 2 7 2 4 2" xfId="5782"/>
    <cellStyle name="Calculation 4 2 7 2 5" xfId="5783"/>
    <cellStyle name="Calculation 4 2 7 2 5 2" xfId="5784"/>
    <cellStyle name="Calculation 4 2 7 2 6" xfId="5785"/>
    <cellStyle name="Calculation 4 2 7 2 7" xfId="5786"/>
    <cellStyle name="Calculation 4 2 7 3" xfId="5787"/>
    <cellStyle name="Calculation 4 2 7 3 2" xfId="5788"/>
    <cellStyle name="Calculation 4 2 7 3 3" xfId="5789"/>
    <cellStyle name="Calculation 4 2 7 3 4" xfId="5790"/>
    <cellStyle name="Calculation 4 2 7 3 5" xfId="5791"/>
    <cellStyle name="Calculation 4 2 7 4" xfId="5792"/>
    <cellStyle name="Calculation 4 2 7 4 2" xfId="5793"/>
    <cellStyle name="Calculation 4 2 7 4 3" xfId="5794"/>
    <cellStyle name="Calculation 4 2 7 4 4" xfId="5795"/>
    <cellStyle name="Calculation 4 2 7 4 5" xfId="5796"/>
    <cellStyle name="Calculation 4 2 7 5" xfId="5797"/>
    <cellStyle name="Calculation 4 2 7 5 2" xfId="5798"/>
    <cellStyle name="Calculation 4 2 7 6" xfId="5799"/>
    <cellStyle name="Calculation 4 2 7 6 2" xfId="5800"/>
    <cellStyle name="Calculation 4 2 7 7" xfId="5801"/>
    <cellStyle name="Calculation 4 2 7 8" xfId="5802"/>
    <cellStyle name="Calculation 4 2 8" xfId="5803"/>
    <cellStyle name="Calculation 4 2 8 2" xfId="5804"/>
    <cellStyle name="Calculation 4 2 8 2 2" xfId="5805"/>
    <cellStyle name="Calculation 4 2 8 2 2 2" xfId="5806"/>
    <cellStyle name="Calculation 4 2 8 2 2 3" xfId="5807"/>
    <cellStyle name="Calculation 4 2 8 2 2 4" xfId="5808"/>
    <cellStyle name="Calculation 4 2 8 2 2 5" xfId="5809"/>
    <cellStyle name="Calculation 4 2 8 2 3" xfId="5810"/>
    <cellStyle name="Calculation 4 2 8 2 3 2" xfId="5811"/>
    <cellStyle name="Calculation 4 2 8 2 3 3" xfId="5812"/>
    <cellStyle name="Calculation 4 2 8 2 3 4" xfId="5813"/>
    <cellStyle name="Calculation 4 2 8 2 3 5" xfId="5814"/>
    <cellStyle name="Calculation 4 2 8 2 4" xfId="5815"/>
    <cellStyle name="Calculation 4 2 8 2 4 2" xfId="5816"/>
    <cellStyle name="Calculation 4 2 8 2 5" xfId="5817"/>
    <cellStyle name="Calculation 4 2 8 2 5 2" xfId="5818"/>
    <cellStyle name="Calculation 4 2 8 2 6" xfId="5819"/>
    <cellStyle name="Calculation 4 2 8 2 7" xfId="5820"/>
    <cellStyle name="Calculation 4 2 8 3" xfId="5821"/>
    <cellStyle name="Calculation 4 2 8 3 2" xfId="5822"/>
    <cellStyle name="Calculation 4 2 8 3 3" xfId="5823"/>
    <cellStyle name="Calculation 4 2 8 3 4" xfId="5824"/>
    <cellStyle name="Calculation 4 2 8 3 5" xfId="5825"/>
    <cellStyle name="Calculation 4 2 8 4" xfId="5826"/>
    <cellStyle name="Calculation 4 2 8 4 2" xfId="5827"/>
    <cellStyle name="Calculation 4 2 8 4 3" xfId="5828"/>
    <cellStyle name="Calculation 4 2 8 4 4" xfId="5829"/>
    <cellStyle name="Calculation 4 2 8 4 5" xfId="5830"/>
    <cellStyle name="Calculation 4 2 8 5" xfId="5831"/>
    <cellStyle name="Calculation 4 2 8 5 2" xfId="5832"/>
    <cellStyle name="Calculation 4 2 8 6" xfId="5833"/>
    <cellStyle name="Calculation 4 2 8 6 2" xfId="5834"/>
    <cellStyle name="Calculation 4 2 8 7" xfId="5835"/>
    <cellStyle name="Calculation 4 2 8 8" xfId="5836"/>
    <cellStyle name="Calculation 4 2 9" xfId="5837"/>
    <cellStyle name="Calculation 4 2 9 2" xfId="5838"/>
    <cellStyle name="Calculation 4 2 9 2 2" xfId="5839"/>
    <cellStyle name="Calculation 4 2 9 2 2 2" xfId="5840"/>
    <cellStyle name="Calculation 4 2 9 2 2 3" xfId="5841"/>
    <cellStyle name="Calculation 4 2 9 2 2 4" xfId="5842"/>
    <cellStyle name="Calculation 4 2 9 2 2 5" xfId="5843"/>
    <cellStyle name="Calculation 4 2 9 2 3" xfId="5844"/>
    <cellStyle name="Calculation 4 2 9 2 3 2" xfId="5845"/>
    <cellStyle name="Calculation 4 2 9 2 3 3" xfId="5846"/>
    <cellStyle name="Calculation 4 2 9 2 3 4" xfId="5847"/>
    <cellStyle name="Calculation 4 2 9 2 3 5" xfId="5848"/>
    <cellStyle name="Calculation 4 2 9 2 4" xfId="5849"/>
    <cellStyle name="Calculation 4 2 9 2 4 2" xfId="5850"/>
    <cellStyle name="Calculation 4 2 9 2 5" xfId="5851"/>
    <cellStyle name="Calculation 4 2 9 2 5 2" xfId="5852"/>
    <cellStyle name="Calculation 4 2 9 2 6" xfId="5853"/>
    <cellStyle name="Calculation 4 2 9 2 7" xfId="5854"/>
    <cellStyle name="Calculation 4 2 9 3" xfId="5855"/>
    <cellStyle name="Calculation 4 2 9 3 2" xfId="5856"/>
    <cellStyle name="Calculation 4 2 9 3 3" xfId="5857"/>
    <cellStyle name="Calculation 4 2 9 3 4" xfId="5858"/>
    <cellStyle name="Calculation 4 2 9 3 5" xfId="5859"/>
    <cellStyle name="Calculation 4 2 9 4" xfId="5860"/>
    <cellStyle name="Calculation 4 2 9 4 2" xfId="5861"/>
    <cellStyle name="Calculation 4 2 9 4 3" xfId="5862"/>
    <cellStyle name="Calculation 4 2 9 4 4" xfId="5863"/>
    <cellStyle name="Calculation 4 2 9 4 5" xfId="5864"/>
    <cellStyle name="Calculation 4 2 9 5" xfId="5865"/>
    <cellStyle name="Calculation 4 2 9 5 2" xfId="5866"/>
    <cellStyle name="Calculation 4 2 9 6" xfId="5867"/>
    <cellStyle name="Calculation 4 2 9 6 2" xfId="5868"/>
    <cellStyle name="Calculation 4 2 9 7" xfId="5869"/>
    <cellStyle name="Calculation 4 2 9 8" xfId="5870"/>
    <cellStyle name="Calculation 4 3" xfId="309"/>
    <cellStyle name="Calculation 4 3 2" xfId="310"/>
    <cellStyle name="Calculation 4 4" xfId="311"/>
    <cellStyle name="Calculation 4 4 2" xfId="312"/>
    <cellStyle name="Calculation 4 5" xfId="313"/>
    <cellStyle name="Calculation 4 6" xfId="5871"/>
    <cellStyle name="Calculation 4 6 2" xfId="5872"/>
    <cellStyle name="Calculation 4_T-straight with PEDs adjustor" xfId="5873"/>
    <cellStyle name="Calculation 5" xfId="314"/>
    <cellStyle name="Calculation 5 2" xfId="315"/>
    <cellStyle name="Calculation 5 2 2" xfId="5874"/>
    <cellStyle name="Calculation 5 3" xfId="316"/>
    <cellStyle name="Calculation 5 3 2" xfId="5875"/>
    <cellStyle name="Calculation 5 4" xfId="5876"/>
    <cellStyle name="Calculation 6" xfId="5877"/>
    <cellStyle name="Calculation 6 2" xfId="5878"/>
    <cellStyle name="Calculation 7" xfId="5879"/>
    <cellStyle name="Calculation 7 2" xfId="5880"/>
    <cellStyle name="Calculation 8" xfId="5881"/>
    <cellStyle name="Calculation 8 2" xfId="5882"/>
    <cellStyle name="Calculation 9" xfId="5883"/>
    <cellStyle name="Calculation 9 2" xfId="5884"/>
    <cellStyle name="Check Cell 10" xfId="5885"/>
    <cellStyle name="Check Cell 11" xfId="5886"/>
    <cellStyle name="Check Cell 2" xfId="317"/>
    <cellStyle name="Check Cell 2 2" xfId="318"/>
    <cellStyle name="Check Cell 2 2 2" xfId="319"/>
    <cellStyle name="Check Cell 2 2 3" xfId="5887"/>
    <cellStyle name="Check Cell 2 2_T-straight with PEDs adjustor" xfId="5888"/>
    <cellStyle name="Check Cell 2 3" xfId="5889"/>
    <cellStyle name="Check Cell 3" xfId="320"/>
    <cellStyle name="Check Cell 3 2" xfId="5890"/>
    <cellStyle name="Check Cell 4" xfId="321"/>
    <cellStyle name="Check Cell 4 2" xfId="5891"/>
    <cellStyle name="Check Cell 5" xfId="5892"/>
    <cellStyle name="Check Cell 6" xfId="5893"/>
    <cellStyle name="Check Cell 7" xfId="5894"/>
    <cellStyle name="Check Cell 8" xfId="5895"/>
    <cellStyle name="Check Cell 9" xfId="5896"/>
    <cellStyle name="Comma" xfId="322" builtinId="3"/>
    <cellStyle name="Comma 10" xfId="323"/>
    <cellStyle name="Comma 10 10" xfId="5897"/>
    <cellStyle name="Comma 10 11" xfId="5898"/>
    <cellStyle name="Comma 10 2" xfId="324"/>
    <cellStyle name="Comma 10 2 10" xfId="5899"/>
    <cellStyle name="Comma 10 2 10 2" xfId="5900"/>
    <cellStyle name="Comma 10 2 2" xfId="325"/>
    <cellStyle name="Comma 10 2 2 2" xfId="5901"/>
    <cellStyle name="Comma 10 2 2 2 2" xfId="5902"/>
    <cellStyle name="Comma 10 2 2 2 3" xfId="5903"/>
    <cellStyle name="Comma 10 2 2 2 3 2" xfId="5904"/>
    <cellStyle name="Comma 10 2 2 2 3 2 2" xfId="5905"/>
    <cellStyle name="Comma 10 2 2 2 3 3" xfId="5906"/>
    <cellStyle name="Comma 10 2 2 2 4" xfId="5907"/>
    <cellStyle name="Comma 10 2 2 3" xfId="5908"/>
    <cellStyle name="Comma 10 2 2 4" xfId="5909"/>
    <cellStyle name="Comma 10 2 2 4 2" xfId="5910"/>
    <cellStyle name="Comma 10 2 2 4 2 2" xfId="5911"/>
    <cellStyle name="Comma 10 2 2 4 3" xfId="5912"/>
    <cellStyle name="Comma 10 2 2 5" xfId="5913"/>
    <cellStyle name="Comma 10 2 3" xfId="5914"/>
    <cellStyle name="Comma 10 2 3 2" xfId="5915"/>
    <cellStyle name="Comma 10 2 3 3" xfId="5916"/>
    <cellStyle name="Comma 10 2 3 3 2" xfId="5917"/>
    <cellStyle name="Comma 10 2 3 3 2 2" xfId="5918"/>
    <cellStyle name="Comma 10 2 3 3 3" xfId="5919"/>
    <cellStyle name="Comma 10 2 3 4" xfId="5920"/>
    <cellStyle name="Comma 10 2 4" xfId="5921"/>
    <cellStyle name="Comma 10 2 4 2" xfId="5922"/>
    <cellStyle name="Comma 10 2 4 3" xfId="5923"/>
    <cellStyle name="Comma 10 2 4 3 2" xfId="5924"/>
    <cellStyle name="Comma 10 2 4 3 2 2" xfId="5925"/>
    <cellStyle name="Comma 10 2 4 3 3" xfId="5926"/>
    <cellStyle name="Comma 10 2 4 4" xfId="5927"/>
    <cellStyle name="Comma 10 2 5" xfId="5928"/>
    <cellStyle name="Comma 10 2 6" xfId="5929"/>
    <cellStyle name="Comma 10 2 6 2" xfId="5930"/>
    <cellStyle name="Comma 10 2 6 2 2" xfId="5931"/>
    <cellStyle name="Comma 10 2 6 3" xfId="5932"/>
    <cellStyle name="Comma 10 2 7" xfId="5933"/>
    <cellStyle name="Comma 10 2 7 2" xfId="5934"/>
    <cellStyle name="Comma 10 2 8" xfId="5935"/>
    <cellStyle name="Comma 10 2 8 2" xfId="5936"/>
    <cellStyle name="Comma 10 2 8 3" xfId="5937"/>
    <cellStyle name="Comma 10 2 9" xfId="5938"/>
    <cellStyle name="Comma 10 3" xfId="326"/>
    <cellStyle name="Comma 10 3 2" xfId="5939"/>
    <cellStyle name="Comma 10 3 2 2" xfId="5940"/>
    <cellStyle name="Comma 10 3 2 2 2" xfId="5941"/>
    <cellStyle name="Comma 10 3 2 2 3" xfId="5942"/>
    <cellStyle name="Comma 10 3 2 2 3 2" xfId="5943"/>
    <cellStyle name="Comma 10 3 2 2 3 2 2" xfId="5944"/>
    <cellStyle name="Comma 10 3 2 2 3 3" xfId="5945"/>
    <cellStyle name="Comma 10 3 2 2 4" xfId="5946"/>
    <cellStyle name="Comma 10 3 2 3" xfId="5947"/>
    <cellStyle name="Comma 10 3 2 4" xfId="5948"/>
    <cellStyle name="Comma 10 3 2 4 2" xfId="5949"/>
    <cellStyle name="Comma 10 3 2 4 2 2" xfId="5950"/>
    <cellStyle name="Comma 10 3 2 4 3" xfId="5951"/>
    <cellStyle name="Comma 10 3 2 5" xfId="5952"/>
    <cellStyle name="Comma 10 3 3" xfId="5953"/>
    <cellStyle name="Comma 10 3 3 2" xfId="5954"/>
    <cellStyle name="Comma 10 3 3 3" xfId="5955"/>
    <cellStyle name="Comma 10 3 3 3 2" xfId="5956"/>
    <cellStyle name="Comma 10 3 3 3 2 2" xfId="5957"/>
    <cellStyle name="Comma 10 3 3 3 3" xfId="5958"/>
    <cellStyle name="Comma 10 3 3 4" xfId="5959"/>
    <cellStyle name="Comma 10 3 4" xfId="5960"/>
    <cellStyle name="Comma 10 3 5" xfId="5961"/>
    <cellStyle name="Comma 10 3 5 2" xfId="5962"/>
    <cellStyle name="Comma 10 3 5 2 2" xfId="5963"/>
    <cellStyle name="Comma 10 3 5 3" xfId="5964"/>
    <cellStyle name="Comma 10 3 6" xfId="5965"/>
    <cellStyle name="Comma 10 4" xfId="327"/>
    <cellStyle name="Comma 10 4 2" xfId="5966"/>
    <cellStyle name="Comma 10 5" xfId="5967"/>
    <cellStyle name="Comma 10 5 2" xfId="5968"/>
    <cellStyle name="Comma 10 5 2 2" xfId="5969"/>
    <cellStyle name="Comma 10 5 2 3" xfId="5970"/>
    <cellStyle name="Comma 10 5 2 3 2" xfId="5971"/>
    <cellStyle name="Comma 10 5 2 3 2 2" xfId="5972"/>
    <cellStyle name="Comma 10 5 2 3 3" xfId="5973"/>
    <cellStyle name="Comma 10 5 2 4" xfId="5974"/>
    <cellStyle name="Comma 10 5 3" xfId="5975"/>
    <cellStyle name="Comma 10 5 4" xfId="5976"/>
    <cellStyle name="Comma 10 5 4 2" xfId="5977"/>
    <cellStyle name="Comma 10 5 4 2 2" xfId="5978"/>
    <cellStyle name="Comma 10 5 4 3" xfId="5979"/>
    <cellStyle name="Comma 10 5 5" xfId="5980"/>
    <cellStyle name="Comma 10 6" xfId="5981"/>
    <cellStyle name="Comma 10 6 2" xfId="5982"/>
    <cellStyle name="Comma 10 6 3" xfId="5983"/>
    <cellStyle name="Comma 10 6 3 2" xfId="5984"/>
    <cellStyle name="Comma 10 6 3 2 2" xfId="5985"/>
    <cellStyle name="Comma 10 6 3 3" xfId="5986"/>
    <cellStyle name="Comma 10 6 4" xfId="5987"/>
    <cellStyle name="Comma 10 7" xfId="5988"/>
    <cellStyle name="Comma 10 7 2" xfId="5989"/>
    <cellStyle name="Comma 10 8" xfId="5990"/>
    <cellStyle name="Comma 10 8 2" xfId="5991"/>
    <cellStyle name="Comma 10 8 2 2" xfId="5992"/>
    <cellStyle name="Comma 10 8 3" xfId="5993"/>
    <cellStyle name="Comma 10 9" xfId="5994"/>
    <cellStyle name="Comma 10 9 2" xfId="5995"/>
    <cellStyle name="Comma 11" xfId="328"/>
    <cellStyle name="Comma 11 2" xfId="329"/>
    <cellStyle name="Comma 11 2 2" xfId="5996"/>
    <cellStyle name="Comma 11 2 3" xfId="5997"/>
    <cellStyle name="Comma 11 2 4" xfId="5998"/>
    <cellStyle name="Comma 11 3" xfId="5999"/>
    <cellStyle name="Comma 11 4" xfId="6000"/>
    <cellStyle name="Comma 11 5" xfId="6001"/>
    <cellStyle name="Comma 12" xfId="6002"/>
    <cellStyle name="Comma 12 2" xfId="6003"/>
    <cellStyle name="Comma 13" xfId="6004"/>
    <cellStyle name="Comma 13 2" xfId="6005"/>
    <cellStyle name="Comma 14" xfId="6006"/>
    <cellStyle name="Comma 15" xfId="6007"/>
    <cellStyle name="Comma 15 2" xfId="6008"/>
    <cellStyle name="Comma 15 2 2" xfId="6009"/>
    <cellStyle name="Comma 15 2 3" xfId="6010"/>
    <cellStyle name="Comma 15 2 3 2" xfId="6011"/>
    <cellStyle name="Comma 15 2 3 2 2" xfId="6012"/>
    <cellStyle name="Comma 15 2 3 3" xfId="6013"/>
    <cellStyle name="Comma 15 2 4" xfId="6014"/>
    <cellStyle name="Comma 15 3" xfId="6015"/>
    <cellStyle name="Comma 15 3 2" xfId="6016"/>
    <cellStyle name="Comma 15 4" xfId="6017"/>
    <cellStyle name="Comma 15 5" xfId="6018"/>
    <cellStyle name="Comma 15 5 2" xfId="6019"/>
    <cellStyle name="Comma 15 5 2 2" xfId="6020"/>
    <cellStyle name="Comma 15 5 3" xfId="6021"/>
    <cellStyle name="Comma 15 6" xfId="6022"/>
    <cellStyle name="Comma 16" xfId="6023"/>
    <cellStyle name="Comma 16 2" xfId="6024"/>
    <cellStyle name="Comma 16 2 2" xfId="6025"/>
    <cellStyle name="Comma 16 3" xfId="6026"/>
    <cellStyle name="Comma 17" xfId="6027"/>
    <cellStyle name="Comma 17 2" xfId="6028"/>
    <cellStyle name="Comma 18" xfId="6029"/>
    <cellStyle name="Comma 18 2" xfId="6030"/>
    <cellStyle name="Comma 18 2 2" xfId="6031"/>
    <cellStyle name="Comma 19" xfId="6032"/>
    <cellStyle name="Comma 2" xfId="330"/>
    <cellStyle name="Comma 2 10" xfId="6033"/>
    <cellStyle name="Comma 2 11" xfId="6034"/>
    <cellStyle name="Comma 2 2" xfId="331"/>
    <cellStyle name="Comma 2 2 2" xfId="332"/>
    <cellStyle name="Comma 2 2 2 2" xfId="6035"/>
    <cellStyle name="Comma 2 2 3" xfId="6036"/>
    <cellStyle name="Comma 2 2 4" xfId="6037"/>
    <cellStyle name="Comma 2 3" xfId="333"/>
    <cellStyle name="Comma 2 3 2" xfId="334"/>
    <cellStyle name="Comma 2 3 2 2" xfId="335"/>
    <cellStyle name="Comma 2 3 2 2 2" xfId="336"/>
    <cellStyle name="Comma 2 3 2 3" xfId="337"/>
    <cellStyle name="Comma 2 3 3" xfId="338"/>
    <cellStyle name="Comma 2 3 3 2" xfId="339"/>
    <cellStyle name="Comma 2 3 3 2 2" xfId="340"/>
    <cellStyle name="Comma 2 3 3 3" xfId="341"/>
    <cellStyle name="Comma 2 3 4" xfId="342"/>
    <cellStyle name="Comma 2 3 4 2" xfId="343"/>
    <cellStyle name="Comma 2 3 4 2 2" xfId="344"/>
    <cellStyle name="Comma 2 3 4 3" xfId="345"/>
    <cellStyle name="Comma 2 3 5" xfId="346"/>
    <cellStyle name="Comma 2 3 5 2" xfId="347"/>
    <cellStyle name="Comma 2 3 6" xfId="348"/>
    <cellStyle name="Comma 2 4" xfId="349"/>
    <cellStyle name="Comma 2 4 2" xfId="350"/>
    <cellStyle name="Comma 2 4 2 2" xfId="351"/>
    <cellStyle name="Comma 2 4 2 2 2" xfId="6038"/>
    <cellStyle name="Comma 2 4 2 2 3" xfId="6039"/>
    <cellStyle name="Comma 2 4 2 2 3 2" xfId="6040"/>
    <cellStyle name="Comma 2 4 2 2 3 2 2" xfId="6041"/>
    <cellStyle name="Comma 2 4 2 2 3 3" xfId="6042"/>
    <cellStyle name="Comma 2 4 2 2 4" xfId="6043"/>
    <cellStyle name="Comma 2 4 2 3" xfId="6044"/>
    <cellStyle name="Comma 2 4 2 4" xfId="6045"/>
    <cellStyle name="Comma 2 4 2 4 2" xfId="6046"/>
    <cellStyle name="Comma 2 4 2 4 2 2" xfId="6047"/>
    <cellStyle name="Comma 2 4 2 4 3" xfId="6048"/>
    <cellStyle name="Comma 2 4 2 5" xfId="6049"/>
    <cellStyle name="Comma 2 4 3" xfId="6050"/>
    <cellStyle name="Comma 2 4 3 2" xfId="6051"/>
    <cellStyle name="Comma 2 4 3 3" xfId="6052"/>
    <cellStyle name="Comma 2 4 3 3 2" xfId="6053"/>
    <cellStyle name="Comma 2 4 3 3 2 2" xfId="6054"/>
    <cellStyle name="Comma 2 4 3 3 3" xfId="6055"/>
    <cellStyle name="Comma 2 4 3 4" xfId="6056"/>
    <cellStyle name="Comma 2 4 4" xfId="6057"/>
    <cellStyle name="Comma 2 4 5" xfId="6058"/>
    <cellStyle name="Comma 2 4 5 2" xfId="6059"/>
    <cellStyle name="Comma 2 4 5 2 2" xfId="6060"/>
    <cellStyle name="Comma 2 4 5 3" xfId="6061"/>
    <cellStyle name="Comma 2 4 6" xfId="6062"/>
    <cellStyle name="Comma 2 5" xfId="6063"/>
    <cellStyle name="Comma 2 5 2" xfId="6064"/>
    <cellStyle name="Comma 2 5 3" xfId="6065"/>
    <cellStyle name="Comma 2 5 3 2" xfId="6066"/>
    <cellStyle name="Comma 2 5 3 2 2" xfId="6067"/>
    <cellStyle name="Comma 2 5 3 3" xfId="6068"/>
    <cellStyle name="Comma 2 5 4" xfId="6069"/>
    <cellStyle name="Comma 2 6" xfId="6070"/>
    <cellStyle name="Comma 2 7" xfId="6071"/>
    <cellStyle name="Comma 2 7 2" xfId="6072"/>
    <cellStyle name="Comma 2 8" xfId="6073"/>
    <cellStyle name="Comma 2 8 2" xfId="6074"/>
    <cellStyle name="Comma 2 9" xfId="6075"/>
    <cellStyle name="Comma 20" xfId="6076"/>
    <cellStyle name="Comma 20 2" xfId="6077"/>
    <cellStyle name="Comma 20 3" xfId="6078"/>
    <cellStyle name="Comma 21" xfId="6079"/>
    <cellStyle name="Comma 21 2" xfId="6080"/>
    <cellStyle name="Comma 22" xfId="6081"/>
    <cellStyle name="Comma 22 2" xfId="6082"/>
    <cellStyle name="Comma 22 3" xfId="6083"/>
    <cellStyle name="Comma 23" xfId="6084"/>
    <cellStyle name="Comma 23 2" xfId="6085"/>
    <cellStyle name="Comma 23 3" xfId="6086"/>
    <cellStyle name="Comma 24" xfId="6087"/>
    <cellStyle name="Comma 3" xfId="352"/>
    <cellStyle name="Comma 3 10" xfId="353"/>
    <cellStyle name="Comma 3 10 2" xfId="354"/>
    <cellStyle name="Comma 3 11" xfId="355"/>
    <cellStyle name="Comma 3 11 2" xfId="6088"/>
    <cellStyle name="Comma 3 12" xfId="356"/>
    <cellStyle name="Comma 3 13" xfId="6089"/>
    <cellStyle name="Comma 3 14" xfId="6090"/>
    <cellStyle name="Comma 3 2" xfId="357"/>
    <cellStyle name="Comma 3 2 2" xfId="358"/>
    <cellStyle name="Comma 3 2 2 2" xfId="359"/>
    <cellStyle name="Comma 3 2 3" xfId="360"/>
    <cellStyle name="Comma 3 3" xfId="361"/>
    <cellStyle name="Comma 3 3 2" xfId="362"/>
    <cellStyle name="Comma 3 3 2 2" xfId="363"/>
    <cellStyle name="Comma 3 3 2 2 2" xfId="364"/>
    <cellStyle name="Comma 3 3 2 2 2 2" xfId="365"/>
    <cellStyle name="Comma 3 3 2 2 2 2 2" xfId="366"/>
    <cellStyle name="Comma 3 3 2 2 2 3" xfId="367"/>
    <cellStyle name="Comma 3 3 2 2 3" xfId="368"/>
    <cellStyle name="Comma 3 3 2 2 3 2" xfId="369"/>
    <cellStyle name="Comma 3 3 2 2 4" xfId="370"/>
    <cellStyle name="Comma 3 3 2 3" xfId="371"/>
    <cellStyle name="Comma 3 3 2 3 2" xfId="372"/>
    <cellStyle name="Comma 3 3 2 3 2 2" xfId="373"/>
    <cellStyle name="Comma 3 3 2 3 3" xfId="374"/>
    <cellStyle name="Comma 3 3 2 4" xfId="375"/>
    <cellStyle name="Comma 3 3 2 4 2" xfId="376"/>
    <cellStyle name="Comma 3 3 2 5" xfId="377"/>
    <cellStyle name="Comma 3 3 3" xfId="378"/>
    <cellStyle name="Comma 3 3 3 2" xfId="379"/>
    <cellStyle name="Comma 3 3 3 2 2" xfId="380"/>
    <cellStyle name="Comma 3 3 3 2 2 2" xfId="381"/>
    <cellStyle name="Comma 3 3 3 2 3" xfId="382"/>
    <cellStyle name="Comma 3 3 3 3" xfId="383"/>
    <cellStyle name="Comma 3 3 3 3 2" xfId="384"/>
    <cellStyle name="Comma 3 3 3 4" xfId="385"/>
    <cellStyle name="Comma 3 3 4" xfId="386"/>
    <cellStyle name="Comma 3 3 4 2" xfId="387"/>
    <cellStyle name="Comma 3 3 4 2 2" xfId="388"/>
    <cellStyle name="Comma 3 3 4 3" xfId="389"/>
    <cellStyle name="Comma 3 3 5" xfId="390"/>
    <cellStyle name="Comma 3 3 5 2" xfId="391"/>
    <cellStyle name="Comma 3 3 6" xfId="392"/>
    <cellStyle name="Comma 3 4" xfId="393"/>
    <cellStyle name="Comma 3 4 2" xfId="394"/>
    <cellStyle name="Comma 3 4 2 2" xfId="395"/>
    <cellStyle name="Comma 3 4 2 2 2" xfId="396"/>
    <cellStyle name="Comma 3 4 2 2 2 2" xfId="397"/>
    <cellStyle name="Comma 3 4 2 2 3" xfId="398"/>
    <cellStyle name="Comma 3 4 2 3" xfId="399"/>
    <cellStyle name="Comma 3 4 2 3 2" xfId="400"/>
    <cellStyle name="Comma 3 4 2 4" xfId="401"/>
    <cellStyle name="Comma 3 4 3" xfId="402"/>
    <cellStyle name="Comma 3 4 3 2" xfId="403"/>
    <cellStyle name="Comma 3 4 3 2 2" xfId="404"/>
    <cellStyle name="Comma 3 4 3 3" xfId="405"/>
    <cellStyle name="Comma 3 4 4" xfId="406"/>
    <cellStyle name="Comma 3 4 4 2" xfId="407"/>
    <cellStyle name="Comma 3 4 5" xfId="408"/>
    <cellStyle name="Comma 3 5" xfId="409"/>
    <cellStyle name="Comma 3 5 2" xfId="410"/>
    <cellStyle name="Comma 3 5 2 2" xfId="411"/>
    <cellStyle name="Comma 3 5 2 2 2" xfId="412"/>
    <cellStyle name="Comma 3 5 2 2 2 2" xfId="413"/>
    <cellStyle name="Comma 3 5 2 2 3" xfId="414"/>
    <cellStyle name="Comma 3 5 2 3" xfId="415"/>
    <cellStyle name="Comma 3 5 2 3 2" xfId="416"/>
    <cellStyle name="Comma 3 5 2 4" xfId="417"/>
    <cellStyle name="Comma 3 5 3" xfId="418"/>
    <cellStyle name="Comma 3 5 3 2" xfId="419"/>
    <cellStyle name="Comma 3 5 3 2 2" xfId="420"/>
    <cellStyle name="Comma 3 5 3 3" xfId="421"/>
    <cellStyle name="Comma 3 5 4" xfId="422"/>
    <cellStyle name="Comma 3 5 4 2" xfId="423"/>
    <cellStyle name="Comma 3 5 5" xfId="6091"/>
    <cellStyle name="Comma 3 6" xfId="424"/>
    <cellStyle name="Comma 3 6 2" xfId="425"/>
    <cellStyle name="Comma 3 6 2 2" xfId="426"/>
    <cellStyle name="Comma 3 6 2 2 2" xfId="427"/>
    <cellStyle name="Comma 3 6 2 2 2 2" xfId="428"/>
    <cellStyle name="Comma 3 6 2 2 3" xfId="429"/>
    <cellStyle name="Comma 3 6 2 3" xfId="430"/>
    <cellStyle name="Comma 3 6 2 3 2" xfId="431"/>
    <cellStyle name="Comma 3 6 2 4" xfId="432"/>
    <cellStyle name="Comma 3 6 3" xfId="433"/>
    <cellStyle name="Comma 3 6 3 2" xfId="434"/>
    <cellStyle name="Comma 3 6 3 2 2" xfId="435"/>
    <cellStyle name="Comma 3 6 3 3" xfId="436"/>
    <cellStyle name="Comma 3 6 4" xfId="437"/>
    <cellStyle name="Comma 3 6 4 2" xfId="438"/>
    <cellStyle name="Comma 3 6 5" xfId="439"/>
    <cellStyle name="Comma 3 7" xfId="440"/>
    <cellStyle name="Comma 3 7 2" xfId="441"/>
    <cellStyle name="Comma 3 7 2 2" xfId="442"/>
    <cellStyle name="Comma 3 7 2 2 2" xfId="443"/>
    <cellStyle name="Comma 3 7 2 3" xfId="444"/>
    <cellStyle name="Comma 3 7 3" xfId="445"/>
    <cellStyle name="Comma 3 7 3 2" xfId="446"/>
    <cellStyle name="Comma 3 7 4" xfId="447"/>
    <cellStyle name="Comma 3 8" xfId="448"/>
    <cellStyle name="Comma 3 8 2" xfId="449"/>
    <cellStyle name="Comma 3 8 2 2" xfId="450"/>
    <cellStyle name="Comma 3 8 3" xfId="451"/>
    <cellStyle name="Comma 3 9" xfId="452"/>
    <cellStyle name="Comma 3 9 2" xfId="453"/>
    <cellStyle name="Comma 4" xfId="454"/>
    <cellStyle name="Comma 4 10" xfId="455"/>
    <cellStyle name="Comma 4 2" xfId="456"/>
    <cellStyle name="Comma 4 2 2" xfId="457"/>
    <cellStyle name="Comma 4 2 2 2" xfId="458"/>
    <cellStyle name="Comma 4 2 2 2 2" xfId="459"/>
    <cellStyle name="Comma 4 2 2 2 2 2" xfId="460"/>
    <cellStyle name="Comma 4 2 2 2 2 2 2" xfId="461"/>
    <cellStyle name="Comma 4 2 2 2 2 3" xfId="462"/>
    <cellStyle name="Comma 4 2 2 2 3" xfId="463"/>
    <cellStyle name="Comma 4 2 2 2 3 2" xfId="464"/>
    <cellStyle name="Comma 4 2 2 2 4" xfId="465"/>
    <cellStyle name="Comma 4 2 2 3" xfId="466"/>
    <cellStyle name="Comma 4 2 2 3 2" xfId="467"/>
    <cellStyle name="Comma 4 2 2 3 2 2" xfId="468"/>
    <cellStyle name="Comma 4 2 2 3 3" xfId="469"/>
    <cellStyle name="Comma 4 2 2 4" xfId="470"/>
    <cellStyle name="Comma 4 2 2 4 2" xfId="471"/>
    <cellStyle name="Comma 4 2 2 5" xfId="472"/>
    <cellStyle name="Comma 4 2 3" xfId="473"/>
    <cellStyle name="Comma 4 2 3 2" xfId="474"/>
    <cellStyle name="Comma 4 2 3 2 2" xfId="475"/>
    <cellStyle name="Comma 4 2 3 2 2 2" xfId="476"/>
    <cellStyle name="Comma 4 2 3 2 3" xfId="477"/>
    <cellStyle name="Comma 4 2 3 3" xfId="478"/>
    <cellStyle name="Comma 4 2 3 3 2" xfId="479"/>
    <cellStyle name="Comma 4 2 3 4" xfId="480"/>
    <cellStyle name="Comma 4 2 4" xfId="481"/>
    <cellStyle name="Comma 4 2 4 2" xfId="482"/>
    <cellStyle name="Comma 4 2 4 2 2" xfId="483"/>
    <cellStyle name="Comma 4 2 4 3" xfId="484"/>
    <cellStyle name="Comma 4 2 5" xfId="485"/>
    <cellStyle name="Comma 4 2 5 2" xfId="486"/>
    <cellStyle name="Comma 4 2 6" xfId="487"/>
    <cellStyle name="Comma 4 3" xfId="488"/>
    <cellStyle name="Comma 4 3 2" xfId="489"/>
    <cellStyle name="Comma 4 3 2 2" xfId="490"/>
    <cellStyle name="Comma 4 3 2 2 2" xfId="491"/>
    <cellStyle name="Comma 4 3 2 2 2 2" xfId="492"/>
    <cellStyle name="Comma 4 3 2 2 3" xfId="493"/>
    <cellStyle name="Comma 4 3 2 3" xfId="494"/>
    <cellStyle name="Comma 4 3 2 3 2" xfId="495"/>
    <cellStyle name="Comma 4 3 2 4" xfId="496"/>
    <cellStyle name="Comma 4 3 3" xfId="497"/>
    <cellStyle name="Comma 4 3 3 2" xfId="498"/>
    <cellStyle name="Comma 4 3 3 2 2" xfId="499"/>
    <cellStyle name="Comma 4 3 3 3" xfId="500"/>
    <cellStyle name="Comma 4 3 4" xfId="501"/>
    <cellStyle name="Comma 4 3 4 2" xfId="502"/>
    <cellStyle name="Comma 4 3 5" xfId="503"/>
    <cellStyle name="Comma 4 4" xfId="504"/>
    <cellStyle name="Comma 4 4 2" xfId="505"/>
    <cellStyle name="Comma 4 4 2 2" xfId="506"/>
    <cellStyle name="Comma 4 4 2 2 2" xfId="507"/>
    <cellStyle name="Comma 4 4 2 2 2 2" xfId="508"/>
    <cellStyle name="Comma 4 4 2 2 3" xfId="509"/>
    <cellStyle name="Comma 4 4 2 3" xfId="510"/>
    <cellStyle name="Comma 4 4 2 3 2" xfId="511"/>
    <cellStyle name="Comma 4 4 2 4" xfId="512"/>
    <cellStyle name="Comma 4 4 3" xfId="513"/>
    <cellStyle name="Comma 4 4 3 2" xfId="514"/>
    <cellStyle name="Comma 4 4 3 2 2" xfId="515"/>
    <cellStyle name="Comma 4 4 3 3" xfId="516"/>
    <cellStyle name="Comma 4 4 4" xfId="517"/>
    <cellStyle name="Comma 4 4 4 2" xfId="518"/>
    <cellStyle name="Comma 4 4 5" xfId="519"/>
    <cellStyle name="Comma 4 5" xfId="520"/>
    <cellStyle name="Comma 4 5 2" xfId="521"/>
    <cellStyle name="Comma 4 5 2 2" xfId="522"/>
    <cellStyle name="Comma 4 5 2 2 2" xfId="523"/>
    <cellStyle name="Comma 4 5 2 2 2 2" xfId="524"/>
    <cellStyle name="Comma 4 5 2 2 3" xfId="525"/>
    <cellStyle name="Comma 4 5 2 3" xfId="526"/>
    <cellStyle name="Comma 4 5 2 3 2" xfId="527"/>
    <cellStyle name="Comma 4 5 2 4" xfId="528"/>
    <cellStyle name="Comma 4 5 3" xfId="529"/>
    <cellStyle name="Comma 4 5 3 2" xfId="530"/>
    <cellStyle name="Comma 4 5 3 2 2" xfId="531"/>
    <cellStyle name="Comma 4 5 3 3" xfId="532"/>
    <cellStyle name="Comma 4 5 4" xfId="533"/>
    <cellStyle name="Comma 4 5 4 2" xfId="534"/>
    <cellStyle name="Comma 4 5 5" xfId="535"/>
    <cellStyle name="Comma 4 6" xfId="536"/>
    <cellStyle name="Comma 4 6 2" xfId="537"/>
    <cellStyle name="Comma 4 6 2 2" xfId="538"/>
    <cellStyle name="Comma 4 6 2 2 2" xfId="539"/>
    <cellStyle name="Comma 4 6 2 3" xfId="540"/>
    <cellStyle name="Comma 4 6 3" xfId="541"/>
    <cellStyle name="Comma 4 6 3 2" xfId="542"/>
    <cellStyle name="Comma 4 6 4" xfId="543"/>
    <cellStyle name="Comma 4 7" xfId="544"/>
    <cellStyle name="Comma 4 7 2" xfId="545"/>
    <cellStyle name="Comma 4 7 2 2" xfId="546"/>
    <cellStyle name="Comma 4 7 3" xfId="547"/>
    <cellStyle name="Comma 4 8" xfId="548"/>
    <cellStyle name="Comma 4 9" xfId="549"/>
    <cellStyle name="Comma 4 9 2" xfId="550"/>
    <cellStyle name="Comma 5" xfId="551"/>
    <cellStyle name="Comma 5 2" xfId="552"/>
    <cellStyle name="Comma 5 2 2" xfId="553"/>
    <cellStyle name="Comma 5 2 2 2" xfId="554"/>
    <cellStyle name="Comma 5 2 2 2 2" xfId="555"/>
    <cellStyle name="Comma 5 2 2 2 2 2" xfId="556"/>
    <cellStyle name="Comma 5 2 2 2 2 2 2" xfId="557"/>
    <cellStyle name="Comma 5 2 2 2 2 3" xfId="558"/>
    <cellStyle name="Comma 5 2 2 2 3" xfId="559"/>
    <cellStyle name="Comma 5 2 2 2 3 2" xfId="560"/>
    <cellStyle name="Comma 5 2 2 2 4" xfId="561"/>
    <cellStyle name="Comma 5 2 2 3" xfId="562"/>
    <cellStyle name="Comma 5 2 2 3 2" xfId="563"/>
    <cellStyle name="Comma 5 2 2 3 2 2" xfId="564"/>
    <cellStyle name="Comma 5 2 2 3 3" xfId="565"/>
    <cellStyle name="Comma 5 2 2 4" xfId="566"/>
    <cellStyle name="Comma 5 2 2 4 2" xfId="567"/>
    <cellStyle name="Comma 5 2 2 5" xfId="568"/>
    <cellStyle name="Comma 5 2 3" xfId="569"/>
    <cellStyle name="Comma 5 2 3 2" xfId="570"/>
    <cellStyle name="Comma 5 2 3 2 2" xfId="571"/>
    <cellStyle name="Comma 5 2 3 2 2 2" xfId="572"/>
    <cellStyle name="Comma 5 2 3 2 3" xfId="573"/>
    <cellStyle name="Comma 5 2 3 3" xfId="574"/>
    <cellStyle name="Comma 5 2 3 3 2" xfId="575"/>
    <cellStyle name="Comma 5 2 3 4" xfId="576"/>
    <cellStyle name="Comma 5 2 4" xfId="577"/>
    <cellStyle name="Comma 5 2 4 2" xfId="578"/>
    <cellStyle name="Comma 5 2 4 2 2" xfId="579"/>
    <cellStyle name="Comma 5 2 4 3" xfId="580"/>
    <cellStyle name="Comma 5 2 5" xfId="581"/>
    <cellStyle name="Comma 5 2 5 2" xfId="582"/>
    <cellStyle name="Comma 5 2 6" xfId="583"/>
    <cellStyle name="Comma 5 3" xfId="584"/>
    <cellStyle name="Comma 5 3 2" xfId="585"/>
    <cellStyle name="Comma 5 3 2 2" xfId="586"/>
    <cellStyle name="Comma 5 3 2 2 2" xfId="587"/>
    <cellStyle name="Comma 5 3 2 2 2 2" xfId="588"/>
    <cellStyle name="Comma 5 3 2 2 3" xfId="589"/>
    <cellStyle name="Comma 5 3 2 3" xfId="590"/>
    <cellStyle name="Comma 5 3 2 3 2" xfId="591"/>
    <cellStyle name="Comma 5 3 2 4" xfId="592"/>
    <cellStyle name="Comma 5 3 3" xfId="593"/>
    <cellStyle name="Comma 5 3 3 2" xfId="594"/>
    <cellStyle name="Comma 5 3 3 2 2" xfId="595"/>
    <cellStyle name="Comma 5 3 3 3" xfId="596"/>
    <cellStyle name="Comma 5 3 4" xfId="597"/>
    <cellStyle name="Comma 5 3 4 2" xfId="598"/>
    <cellStyle name="Comma 5 3 5" xfId="599"/>
    <cellStyle name="Comma 5 4" xfId="600"/>
    <cellStyle name="Comma 5 4 2" xfId="601"/>
    <cellStyle name="Comma 5 4 2 2" xfId="602"/>
    <cellStyle name="Comma 5 4 2 2 2" xfId="603"/>
    <cellStyle name="Comma 5 4 2 2 2 2" xfId="604"/>
    <cellStyle name="Comma 5 4 2 2 3" xfId="605"/>
    <cellStyle name="Comma 5 4 2 3" xfId="606"/>
    <cellStyle name="Comma 5 4 2 3 2" xfId="607"/>
    <cellStyle name="Comma 5 4 2 4" xfId="608"/>
    <cellStyle name="Comma 5 4 3" xfId="609"/>
    <cellStyle name="Comma 5 4 3 2" xfId="610"/>
    <cellStyle name="Comma 5 4 3 2 2" xfId="611"/>
    <cellStyle name="Comma 5 4 3 3" xfId="612"/>
    <cellStyle name="Comma 5 4 4" xfId="613"/>
    <cellStyle name="Comma 5 4 4 2" xfId="614"/>
    <cellStyle name="Comma 5 4 5" xfId="615"/>
    <cellStyle name="Comma 5 5" xfId="616"/>
    <cellStyle name="Comma 5 5 2" xfId="617"/>
    <cellStyle name="Comma 5 5 2 2" xfId="618"/>
    <cellStyle name="Comma 5 5 2 2 2" xfId="619"/>
    <cellStyle name="Comma 5 5 2 2 2 2" xfId="620"/>
    <cellStyle name="Comma 5 5 2 2 3" xfId="621"/>
    <cellStyle name="Comma 5 5 2 3" xfId="622"/>
    <cellStyle name="Comma 5 5 2 3 2" xfId="623"/>
    <cellStyle name="Comma 5 5 2 4" xfId="624"/>
    <cellStyle name="Comma 5 5 3" xfId="625"/>
    <cellStyle name="Comma 5 5 3 2" xfId="626"/>
    <cellStyle name="Comma 5 5 3 2 2" xfId="627"/>
    <cellStyle name="Comma 5 5 3 3" xfId="628"/>
    <cellStyle name="Comma 5 5 4" xfId="629"/>
    <cellStyle name="Comma 5 5 4 2" xfId="630"/>
    <cellStyle name="Comma 5 5 5" xfId="631"/>
    <cellStyle name="Comma 5 6" xfId="632"/>
    <cellStyle name="Comma 5 6 2" xfId="633"/>
    <cellStyle name="Comma 5 6 2 2" xfId="634"/>
    <cellStyle name="Comma 5 6 2 2 2" xfId="635"/>
    <cellStyle name="Comma 5 6 2 3" xfId="636"/>
    <cellStyle name="Comma 5 6 3" xfId="637"/>
    <cellStyle name="Comma 5 6 3 2" xfId="638"/>
    <cellStyle name="Comma 5 6 4" xfId="639"/>
    <cellStyle name="Comma 5 7" xfId="640"/>
    <cellStyle name="Comma 5 7 2" xfId="641"/>
    <cellStyle name="Comma 5 7 2 2" xfId="642"/>
    <cellStyle name="Comma 5 7 3" xfId="643"/>
    <cellStyle name="Comma 5 8" xfId="644"/>
    <cellStyle name="Comma 5 8 2" xfId="645"/>
    <cellStyle name="Comma 5 9" xfId="646"/>
    <cellStyle name="Comma 6" xfId="647"/>
    <cellStyle name="Comma 6 2" xfId="648"/>
    <cellStyle name="Comma 6 2 2" xfId="649"/>
    <cellStyle name="Comma 6 2 3" xfId="6092"/>
    <cellStyle name="Comma 6 3" xfId="650"/>
    <cellStyle name="Comma 6 4" xfId="6093"/>
    <cellStyle name="Comma 7" xfId="651"/>
    <cellStyle name="Comma 7 2" xfId="652"/>
    <cellStyle name="Comma 7 2 2" xfId="653"/>
    <cellStyle name="Comma 7 2 3" xfId="6094"/>
    <cellStyle name="Comma 7 3" xfId="654"/>
    <cellStyle name="Comma 7 4" xfId="6095"/>
    <cellStyle name="Comma 8" xfId="655"/>
    <cellStyle name="Comma 8 2" xfId="656"/>
    <cellStyle name="Comma 8 2 2" xfId="657"/>
    <cellStyle name="Comma 8 2 3" xfId="6096"/>
    <cellStyle name="Comma 8 3" xfId="658"/>
    <cellStyle name="Comma 8 4" xfId="6097"/>
    <cellStyle name="Comma 9" xfId="659"/>
    <cellStyle name="Comma 9 10" xfId="6098"/>
    <cellStyle name="Comma 9 10 2" xfId="6099"/>
    <cellStyle name="Comma 9 10 2 2" xfId="6100"/>
    <cellStyle name="Comma 9 10 3" xfId="6101"/>
    <cellStyle name="Comma 9 11" xfId="6102"/>
    <cellStyle name="Comma 9 11 2" xfId="6103"/>
    <cellStyle name="Comma 9 12" xfId="6104"/>
    <cellStyle name="Comma 9 2" xfId="6105"/>
    <cellStyle name="Comma 9 2 10" xfId="6106"/>
    <cellStyle name="Comma 9 2 10 2" xfId="6107"/>
    <cellStyle name="Comma 9 2 11" xfId="6108"/>
    <cellStyle name="Comma 9 2 2" xfId="6109"/>
    <cellStyle name="Comma 9 2 2 2" xfId="6110"/>
    <cellStyle name="Comma 9 2 2 2 2" xfId="6111"/>
    <cellStyle name="Comma 9 2 2 2 2 2" xfId="6112"/>
    <cellStyle name="Comma 9 2 2 2 2 2 2" xfId="6113"/>
    <cellStyle name="Comma 9 2 2 2 2 2 3" xfId="6114"/>
    <cellStyle name="Comma 9 2 2 2 2 2 3 2" xfId="6115"/>
    <cellStyle name="Comma 9 2 2 2 2 2 3 2 2" xfId="6116"/>
    <cellStyle name="Comma 9 2 2 2 2 2 3 3" xfId="6117"/>
    <cellStyle name="Comma 9 2 2 2 2 2 4" xfId="6118"/>
    <cellStyle name="Comma 9 2 2 2 2 3" xfId="6119"/>
    <cellStyle name="Comma 9 2 2 2 2 4" xfId="6120"/>
    <cellStyle name="Comma 9 2 2 2 2 4 2" xfId="6121"/>
    <cellStyle name="Comma 9 2 2 2 2 4 2 2" xfId="6122"/>
    <cellStyle name="Comma 9 2 2 2 2 4 3" xfId="6123"/>
    <cellStyle name="Comma 9 2 2 2 2 5" xfId="6124"/>
    <cellStyle name="Comma 9 2 2 2 3" xfId="6125"/>
    <cellStyle name="Comma 9 2 2 2 3 2" xfId="6126"/>
    <cellStyle name="Comma 9 2 2 2 3 3" xfId="6127"/>
    <cellStyle name="Comma 9 2 2 2 3 3 2" xfId="6128"/>
    <cellStyle name="Comma 9 2 2 2 3 3 2 2" xfId="6129"/>
    <cellStyle name="Comma 9 2 2 2 3 3 3" xfId="6130"/>
    <cellStyle name="Comma 9 2 2 2 3 4" xfId="6131"/>
    <cellStyle name="Comma 9 2 2 2 4" xfId="6132"/>
    <cellStyle name="Comma 9 2 2 2 4 2" xfId="6133"/>
    <cellStyle name="Comma 9 2 2 2 4 3" xfId="6134"/>
    <cellStyle name="Comma 9 2 2 2 4 3 2" xfId="6135"/>
    <cellStyle name="Comma 9 2 2 2 4 3 2 2" xfId="6136"/>
    <cellStyle name="Comma 9 2 2 2 4 3 3" xfId="6137"/>
    <cellStyle name="Comma 9 2 2 2 4 4" xfId="6138"/>
    <cellStyle name="Comma 9 2 2 2 5" xfId="6139"/>
    <cellStyle name="Comma 9 2 2 2 6" xfId="6140"/>
    <cellStyle name="Comma 9 2 2 2 6 2" xfId="6141"/>
    <cellStyle name="Comma 9 2 2 2 6 2 2" xfId="6142"/>
    <cellStyle name="Comma 9 2 2 2 6 3" xfId="6143"/>
    <cellStyle name="Comma 9 2 2 2 7" xfId="6144"/>
    <cellStyle name="Comma 9 2 2 2 7 2" xfId="6145"/>
    <cellStyle name="Comma 9 2 2 2 8" xfId="6146"/>
    <cellStyle name="Comma 9 2 2 3" xfId="6147"/>
    <cellStyle name="Comma 9 2 2 3 2" xfId="6148"/>
    <cellStyle name="Comma 9 2 2 3 2 2" xfId="6149"/>
    <cellStyle name="Comma 9 2 2 3 2 3" xfId="6150"/>
    <cellStyle name="Comma 9 2 2 3 2 3 2" xfId="6151"/>
    <cellStyle name="Comma 9 2 2 3 2 3 2 2" xfId="6152"/>
    <cellStyle name="Comma 9 2 2 3 2 3 3" xfId="6153"/>
    <cellStyle name="Comma 9 2 2 3 2 4" xfId="6154"/>
    <cellStyle name="Comma 9 2 2 3 3" xfId="6155"/>
    <cellStyle name="Comma 9 2 2 3 4" xfId="6156"/>
    <cellStyle name="Comma 9 2 2 3 4 2" xfId="6157"/>
    <cellStyle name="Comma 9 2 2 3 4 2 2" xfId="6158"/>
    <cellStyle name="Comma 9 2 2 3 4 3" xfId="6159"/>
    <cellStyle name="Comma 9 2 2 3 5" xfId="6160"/>
    <cellStyle name="Comma 9 2 2 4" xfId="6161"/>
    <cellStyle name="Comma 9 2 2 4 2" xfId="6162"/>
    <cellStyle name="Comma 9 2 2 4 3" xfId="6163"/>
    <cellStyle name="Comma 9 2 2 4 3 2" xfId="6164"/>
    <cellStyle name="Comma 9 2 2 4 3 2 2" xfId="6165"/>
    <cellStyle name="Comma 9 2 2 4 3 3" xfId="6166"/>
    <cellStyle name="Comma 9 2 2 4 4" xfId="6167"/>
    <cellStyle name="Comma 9 2 2 5" xfId="6168"/>
    <cellStyle name="Comma 9 2 2 5 2" xfId="6169"/>
    <cellStyle name="Comma 9 2 2 5 3" xfId="6170"/>
    <cellStyle name="Comma 9 2 2 5 3 2" xfId="6171"/>
    <cellStyle name="Comma 9 2 2 5 3 2 2" xfId="6172"/>
    <cellStyle name="Comma 9 2 2 5 3 3" xfId="6173"/>
    <cellStyle name="Comma 9 2 2 5 4" xfId="6174"/>
    <cellStyle name="Comma 9 2 2 6" xfId="6175"/>
    <cellStyle name="Comma 9 2 2 7" xfId="6176"/>
    <cellStyle name="Comma 9 2 2 7 2" xfId="6177"/>
    <cellStyle name="Comma 9 2 2 7 2 2" xfId="6178"/>
    <cellStyle name="Comma 9 2 2 7 3" xfId="6179"/>
    <cellStyle name="Comma 9 2 2 8" xfId="6180"/>
    <cellStyle name="Comma 9 2 2 8 2" xfId="6181"/>
    <cellStyle name="Comma 9 2 2 9" xfId="6182"/>
    <cellStyle name="Comma 9 2 3" xfId="6183"/>
    <cellStyle name="Comma 9 2 3 2" xfId="6184"/>
    <cellStyle name="Comma 9 2 3 2 2" xfId="6185"/>
    <cellStyle name="Comma 9 2 3 2 2 2" xfId="6186"/>
    <cellStyle name="Comma 9 2 3 2 2 3" xfId="6187"/>
    <cellStyle name="Comma 9 2 3 2 2 3 2" xfId="6188"/>
    <cellStyle name="Comma 9 2 3 2 2 3 2 2" xfId="6189"/>
    <cellStyle name="Comma 9 2 3 2 2 3 3" xfId="6190"/>
    <cellStyle name="Comma 9 2 3 2 2 4" xfId="6191"/>
    <cellStyle name="Comma 9 2 3 2 3" xfId="6192"/>
    <cellStyle name="Comma 9 2 3 2 4" xfId="6193"/>
    <cellStyle name="Comma 9 2 3 2 4 2" xfId="6194"/>
    <cellStyle name="Comma 9 2 3 2 4 2 2" xfId="6195"/>
    <cellStyle name="Comma 9 2 3 2 4 3" xfId="6196"/>
    <cellStyle name="Comma 9 2 3 2 5" xfId="6197"/>
    <cellStyle name="Comma 9 2 3 3" xfId="6198"/>
    <cellStyle name="Comma 9 2 3 3 2" xfId="6199"/>
    <cellStyle name="Comma 9 2 3 3 3" xfId="6200"/>
    <cellStyle name="Comma 9 2 3 3 3 2" xfId="6201"/>
    <cellStyle name="Comma 9 2 3 3 3 2 2" xfId="6202"/>
    <cellStyle name="Comma 9 2 3 3 3 3" xfId="6203"/>
    <cellStyle name="Comma 9 2 3 3 4" xfId="6204"/>
    <cellStyle name="Comma 9 2 3 4" xfId="6205"/>
    <cellStyle name="Comma 9 2 3 4 2" xfId="6206"/>
    <cellStyle name="Comma 9 2 3 4 3" xfId="6207"/>
    <cellStyle name="Comma 9 2 3 4 3 2" xfId="6208"/>
    <cellStyle name="Comma 9 2 3 4 3 2 2" xfId="6209"/>
    <cellStyle name="Comma 9 2 3 4 3 3" xfId="6210"/>
    <cellStyle name="Comma 9 2 3 4 4" xfId="6211"/>
    <cellStyle name="Comma 9 2 3 5" xfId="6212"/>
    <cellStyle name="Comma 9 2 3 6" xfId="6213"/>
    <cellStyle name="Comma 9 2 3 6 2" xfId="6214"/>
    <cellStyle name="Comma 9 2 3 6 2 2" xfId="6215"/>
    <cellStyle name="Comma 9 2 3 6 3" xfId="6216"/>
    <cellStyle name="Comma 9 2 3 7" xfId="6217"/>
    <cellStyle name="Comma 9 2 3 7 2" xfId="6218"/>
    <cellStyle name="Comma 9 2 3 8" xfId="6219"/>
    <cellStyle name="Comma 9 2 4" xfId="6220"/>
    <cellStyle name="Comma 9 2 4 2" xfId="6221"/>
    <cellStyle name="Comma 9 2 5" xfId="6222"/>
    <cellStyle name="Comma 9 2 5 2" xfId="6223"/>
    <cellStyle name="Comma 9 2 5 2 2" xfId="6224"/>
    <cellStyle name="Comma 9 2 5 2 3" xfId="6225"/>
    <cellStyle name="Comma 9 2 5 2 3 2" xfId="6226"/>
    <cellStyle name="Comma 9 2 5 2 3 2 2" xfId="6227"/>
    <cellStyle name="Comma 9 2 5 2 3 3" xfId="6228"/>
    <cellStyle name="Comma 9 2 5 2 4" xfId="6229"/>
    <cellStyle name="Comma 9 2 5 3" xfId="6230"/>
    <cellStyle name="Comma 9 2 5 4" xfId="6231"/>
    <cellStyle name="Comma 9 2 5 4 2" xfId="6232"/>
    <cellStyle name="Comma 9 2 5 4 2 2" xfId="6233"/>
    <cellStyle name="Comma 9 2 5 4 3" xfId="6234"/>
    <cellStyle name="Comma 9 2 5 5" xfId="6235"/>
    <cellStyle name="Comma 9 2 6" xfId="6236"/>
    <cellStyle name="Comma 9 2 6 2" xfId="6237"/>
    <cellStyle name="Comma 9 2 6 3" xfId="6238"/>
    <cellStyle name="Comma 9 2 6 3 2" xfId="6239"/>
    <cellStyle name="Comma 9 2 6 3 2 2" xfId="6240"/>
    <cellStyle name="Comma 9 2 6 3 3" xfId="6241"/>
    <cellStyle name="Comma 9 2 6 4" xfId="6242"/>
    <cellStyle name="Comma 9 2 7" xfId="6243"/>
    <cellStyle name="Comma 9 2 7 2" xfId="6244"/>
    <cellStyle name="Comma 9 2 7 3" xfId="6245"/>
    <cellStyle name="Comma 9 2 7 3 2" xfId="6246"/>
    <cellStyle name="Comma 9 2 7 3 2 2" xfId="6247"/>
    <cellStyle name="Comma 9 2 7 3 3" xfId="6248"/>
    <cellStyle name="Comma 9 2 7 4" xfId="6249"/>
    <cellStyle name="Comma 9 2 8" xfId="6250"/>
    <cellStyle name="Comma 9 2 9" xfId="6251"/>
    <cellStyle name="Comma 9 2 9 2" xfId="6252"/>
    <cellStyle name="Comma 9 2 9 2 2" xfId="6253"/>
    <cellStyle name="Comma 9 2 9 3" xfId="6254"/>
    <cellStyle name="Comma 9 3" xfId="6255"/>
    <cellStyle name="Comma 9 3 2" xfId="6256"/>
    <cellStyle name="Comma 9 4" xfId="6257"/>
    <cellStyle name="Comma 9 4 2" xfId="6258"/>
    <cellStyle name="Comma 9 4 2 2" xfId="6259"/>
    <cellStyle name="Comma 9 4 2 2 2" xfId="6260"/>
    <cellStyle name="Comma 9 4 2 2 2 2" xfId="6261"/>
    <cellStyle name="Comma 9 4 2 2 2 3" xfId="6262"/>
    <cellStyle name="Comma 9 4 2 2 2 3 2" xfId="6263"/>
    <cellStyle name="Comma 9 4 2 2 2 3 2 2" xfId="6264"/>
    <cellStyle name="Comma 9 4 2 2 2 3 3" xfId="6265"/>
    <cellStyle name="Comma 9 4 2 2 2 4" xfId="6266"/>
    <cellStyle name="Comma 9 4 2 2 3" xfId="6267"/>
    <cellStyle name="Comma 9 4 2 2 4" xfId="6268"/>
    <cellStyle name="Comma 9 4 2 2 4 2" xfId="6269"/>
    <cellStyle name="Comma 9 4 2 2 4 2 2" xfId="6270"/>
    <cellStyle name="Comma 9 4 2 2 4 3" xfId="6271"/>
    <cellStyle name="Comma 9 4 2 2 5" xfId="6272"/>
    <cellStyle name="Comma 9 4 2 3" xfId="6273"/>
    <cellStyle name="Comma 9 4 2 3 2" xfId="6274"/>
    <cellStyle name="Comma 9 4 2 3 3" xfId="6275"/>
    <cellStyle name="Comma 9 4 2 3 3 2" xfId="6276"/>
    <cellStyle name="Comma 9 4 2 3 3 2 2" xfId="6277"/>
    <cellStyle name="Comma 9 4 2 3 3 3" xfId="6278"/>
    <cellStyle name="Comma 9 4 2 3 4" xfId="6279"/>
    <cellStyle name="Comma 9 4 2 4" xfId="6280"/>
    <cellStyle name="Comma 9 4 2 4 2" xfId="6281"/>
    <cellStyle name="Comma 9 4 2 4 3" xfId="6282"/>
    <cellStyle name="Comma 9 4 2 4 3 2" xfId="6283"/>
    <cellStyle name="Comma 9 4 2 4 3 2 2" xfId="6284"/>
    <cellStyle name="Comma 9 4 2 4 3 3" xfId="6285"/>
    <cellStyle name="Comma 9 4 2 4 4" xfId="6286"/>
    <cellStyle name="Comma 9 4 2 5" xfId="6287"/>
    <cellStyle name="Comma 9 4 2 6" xfId="6288"/>
    <cellStyle name="Comma 9 4 2 6 2" xfId="6289"/>
    <cellStyle name="Comma 9 4 2 6 2 2" xfId="6290"/>
    <cellStyle name="Comma 9 4 2 6 3" xfId="6291"/>
    <cellStyle name="Comma 9 4 2 7" xfId="6292"/>
    <cellStyle name="Comma 9 4 2 7 2" xfId="6293"/>
    <cellStyle name="Comma 9 4 2 8" xfId="6294"/>
    <cellStyle name="Comma 9 4 3" xfId="6295"/>
    <cellStyle name="Comma 9 4 3 2" xfId="6296"/>
    <cellStyle name="Comma 9 4 3 2 2" xfId="6297"/>
    <cellStyle name="Comma 9 4 3 2 3" xfId="6298"/>
    <cellStyle name="Comma 9 4 3 2 3 2" xfId="6299"/>
    <cellStyle name="Comma 9 4 3 2 3 2 2" xfId="6300"/>
    <cellStyle name="Comma 9 4 3 2 3 3" xfId="6301"/>
    <cellStyle name="Comma 9 4 3 2 4" xfId="6302"/>
    <cellStyle name="Comma 9 4 3 3" xfId="6303"/>
    <cellStyle name="Comma 9 4 3 4" xfId="6304"/>
    <cellStyle name="Comma 9 4 3 4 2" xfId="6305"/>
    <cellStyle name="Comma 9 4 3 4 2 2" xfId="6306"/>
    <cellStyle name="Comma 9 4 3 4 3" xfId="6307"/>
    <cellStyle name="Comma 9 4 3 5" xfId="6308"/>
    <cellStyle name="Comma 9 4 4" xfId="6309"/>
    <cellStyle name="Comma 9 4 4 2" xfId="6310"/>
    <cellStyle name="Comma 9 4 4 3" xfId="6311"/>
    <cellStyle name="Comma 9 4 4 3 2" xfId="6312"/>
    <cellStyle name="Comma 9 4 4 3 2 2" xfId="6313"/>
    <cellStyle name="Comma 9 4 4 3 3" xfId="6314"/>
    <cellStyle name="Comma 9 4 4 4" xfId="6315"/>
    <cellStyle name="Comma 9 4 5" xfId="6316"/>
    <cellStyle name="Comma 9 4 5 2" xfId="6317"/>
    <cellStyle name="Comma 9 4 5 3" xfId="6318"/>
    <cellStyle name="Comma 9 4 5 3 2" xfId="6319"/>
    <cellStyle name="Comma 9 4 5 3 2 2" xfId="6320"/>
    <cellStyle name="Comma 9 4 5 3 3" xfId="6321"/>
    <cellStyle name="Comma 9 4 5 4" xfId="6322"/>
    <cellStyle name="Comma 9 4 6" xfId="6323"/>
    <cellStyle name="Comma 9 4 7" xfId="6324"/>
    <cellStyle name="Comma 9 4 7 2" xfId="6325"/>
    <cellStyle name="Comma 9 4 7 2 2" xfId="6326"/>
    <cellStyle name="Comma 9 4 7 3" xfId="6327"/>
    <cellStyle name="Comma 9 4 8" xfId="6328"/>
    <cellStyle name="Comma 9 4 8 2" xfId="6329"/>
    <cellStyle name="Comma 9 4 9" xfId="6330"/>
    <cellStyle name="Comma 9 5" xfId="6331"/>
    <cellStyle name="Comma 9 5 2" xfId="6332"/>
    <cellStyle name="Comma 9 5 2 2" xfId="6333"/>
    <cellStyle name="Comma 9 5 2 2 2" xfId="6334"/>
    <cellStyle name="Comma 9 5 2 2 3" xfId="6335"/>
    <cellStyle name="Comma 9 5 2 2 3 2" xfId="6336"/>
    <cellStyle name="Comma 9 5 2 2 3 2 2" xfId="6337"/>
    <cellStyle name="Comma 9 5 2 2 3 3" xfId="6338"/>
    <cellStyle name="Comma 9 5 2 2 4" xfId="6339"/>
    <cellStyle name="Comma 9 5 2 3" xfId="6340"/>
    <cellStyle name="Comma 9 5 2 4" xfId="6341"/>
    <cellStyle name="Comma 9 5 2 4 2" xfId="6342"/>
    <cellStyle name="Comma 9 5 2 4 2 2" xfId="6343"/>
    <cellStyle name="Comma 9 5 2 4 3" xfId="6344"/>
    <cellStyle name="Comma 9 5 2 5" xfId="6345"/>
    <cellStyle name="Comma 9 5 3" xfId="6346"/>
    <cellStyle name="Comma 9 5 3 2" xfId="6347"/>
    <cellStyle name="Comma 9 5 3 3" xfId="6348"/>
    <cellStyle name="Comma 9 5 3 3 2" xfId="6349"/>
    <cellStyle name="Comma 9 5 3 3 2 2" xfId="6350"/>
    <cellStyle name="Comma 9 5 3 3 3" xfId="6351"/>
    <cellStyle name="Comma 9 5 3 4" xfId="6352"/>
    <cellStyle name="Comma 9 5 4" xfId="6353"/>
    <cellStyle name="Comma 9 5 4 2" xfId="6354"/>
    <cellStyle name="Comma 9 5 4 3" xfId="6355"/>
    <cellStyle name="Comma 9 5 4 3 2" xfId="6356"/>
    <cellStyle name="Comma 9 5 4 3 2 2" xfId="6357"/>
    <cellStyle name="Comma 9 5 4 3 3" xfId="6358"/>
    <cellStyle name="Comma 9 5 4 4" xfId="6359"/>
    <cellStyle name="Comma 9 5 5" xfId="6360"/>
    <cellStyle name="Comma 9 5 6" xfId="6361"/>
    <cellStyle name="Comma 9 5 6 2" xfId="6362"/>
    <cellStyle name="Comma 9 5 6 2 2" xfId="6363"/>
    <cellStyle name="Comma 9 5 6 3" xfId="6364"/>
    <cellStyle name="Comma 9 5 7" xfId="6365"/>
    <cellStyle name="Comma 9 5 7 2" xfId="6366"/>
    <cellStyle name="Comma 9 5 8" xfId="6367"/>
    <cellStyle name="Comma 9 6" xfId="6368"/>
    <cellStyle name="Comma 9 6 2" xfId="6369"/>
    <cellStyle name="Comma 9 6 2 2" xfId="6370"/>
    <cellStyle name="Comma 9 6 2 3" xfId="6371"/>
    <cellStyle name="Comma 9 6 2 3 2" xfId="6372"/>
    <cellStyle name="Comma 9 6 2 3 2 2" xfId="6373"/>
    <cellStyle name="Comma 9 6 2 3 3" xfId="6374"/>
    <cellStyle name="Comma 9 6 2 4" xfId="6375"/>
    <cellStyle name="Comma 9 6 3" xfId="6376"/>
    <cellStyle name="Comma 9 6 4" xfId="6377"/>
    <cellStyle name="Comma 9 6 4 2" xfId="6378"/>
    <cellStyle name="Comma 9 6 4 2 2" xfId="6379"/>
    <cellStyle name="Comma 9 6 4 3" xfId="6380"/>
    <cellStyle name="Comma 9 6 5" xfId="6381"/>
    <cellStyle name="Comma 9 7" xfId="6382"/>
    <cellStyle name="Comma 9 7 2" xfId="6383"/>
    <cellStyle name="Comma 9 7 3" xfId="6384"/>
    <cellStyle name="Comma 9 7 3 2" xfId="6385"/>
    <cellStyle name="Comma 9 7 3 2 2" xfId="6386"/>
    <cellStyle name="Comma 9 7 3 3" xfId="6387"/>
    <cellStyle name="Comma 9 7 4" xfId="6388"/>
    <cellStyle name="Comma 9 8" xfId="6389"/>
    <cellStyle name="Comma 9 8 2" xfId="6390"/>
    <cellStyle name="Comma 9 8 3" xfId="6391"/>
    <cellStyle name="Comma 9 8 3 2" xfId="6392"/>
    <cellStyle name="Comma 9 8 3 2 2" xfId="6393"/>
    <cellStyle name="Comma 9 8 3 3" xfId="6394"/>
    <cellStyle name="Comma 9 8 4" xfId="6395"/>
    <cellStyle name="Comma 9 9" xfId="6396"/>
    <cellStyle name="Comma0" xfId="660"/>
    <cellStyle name="Currency" xfId="661" builtinId="4"/>
    <cellStyle name="Currency 10" xfId="662"/>
    <cellStyle name="Currency 10 2" xfId="663"/>
    <cellStyle name="Currency 10 2 2" xfId="6397"/>
    <cellStyle name="Currency 10 3" xfId="664"/>
    <cellStyle name="Currency 11" xfId="665"/>
    <cellStyle name="Currency 11 2" xfId="666"/>
    <cellStyle name="Currency 11 2 2" xfId="6398"/>
    <cellStyle name="Currency 11 2 3" xfId="6399"/>
    <cellStyle name="Currency 11 2 4" xfId="6400"/>
    <cellStyle name="Currency 11 3" xfId="6401"/>
    <cellStyle name="Currency 11 3 2" xfId="6402"/>
    <cellStyle name="Currency 11 4" xfId="6403"/>
    <cellStyle name="Currency 11 5" xfId="6404"/>
    <cellStyle name="Currency 11 6" xfId="6405"/>
    <cellStyle name="Currency 12" xfId="667"/>
    <cellStyle name="Currency 12 2" xfId="6406"/>
    <cellStyle name="Currency 12 2 2" xfId="6407"/>
    <cellStyle name="Currency 12 2 3" xfId="6408"/>
    <cellStyle name="Currency 12 2 4" xfId="6409"/>
    <cellStyle name="Currency 12 3" xfId="6410"/>
    <cellStyle name="Currency 12 3 2" xfId="6411"/>
    <cellStyle name="Currency 12 3 2 2" xfId="6412"/>
    <cellStyle name="Currency 12 3 3" xfId="6413"/>
    <cellStyle name="Currency 12 4" xfId="6414"/>
    <cellStyle name="Currency 12 4 2" xfId="6415"/>
    <cellStyle name="Currency 12 4 2 2" xfId="6416"/>
    <cellStyle name="Currency 12 4 3" xfId="6417"/>
    <cellStyle name="Currency 12 5" xfId="6418"/>
    <cellStyle name="Currency 12 6" xfId="6419"/>
    <cellStyle name="Currency 12 7" xfId="6420"/>
    <cellStyle name="Currency 13" xfId="6421"/>
    <cellStyle name="Currency 13 2" xfId="6422"/>
    <cellStyle name="Currency 13 3" xfId="6423"/>
    <cellStyle name="Currency 13 4" xfId="6424"/>
    <cellStyle name="Currency 14" xfId="6425"/>
    <cellStyle name="Currency 14 2" xfId="6426"/>
    <cellStyle name="Currency 15" xfId="6427"/>
    <cellStyle name="Currency 16" xfId="6428"/>
    <cellStyle name="Currency 16 2" xfId="6429"/>
    <cellStyle name="Currency 16 2 2" xfId="6430"/>
    <cellStyle name="Currency 16 2 3" xfId="6431"/>
    <cellStyle name="Currency 16 2 3 2" xfId="6432"/>
    <cellStyle name="Currency 16 2 3 2 2" xfId="6433"/>
    <cellStyle name="Currency 16 2 3 3" xfId="6434"/>
    <cellStyle name="Currency 16 2 4" xfId="6435"/>
    <cellStyle name="Currency 16 3" xfId="6436"/>
    <cellStyle name="Currency 16 3 2" xfId="6437"/>
    <cellStyle name="Currency 16 4" xfId="6438"/>
    <cellStyle name="Currency 16 5" xfId="6439"/>
    <cellStyle name="Currency 16 5 2" xfId="6440"/>
    <cellStyle name="Currency 16 5 2 2" xfId="6441"/>
    <cellStyle name="Currency 16 5 3" xfId="6442"/>
    <cellStyle name="Currency 16 6" xfId="6443"/>
    <cellStyle name="Currency 17" xfId="6444"/>
    <cellStyle name="Currency 17 2" xfId="6445"/>
    <cellStyle name="Currency 17 3" xfId="6446"/>
    <cellStyle name="Currency 17 3 2" xfId="6447"/>
    <cellStyle name="Currency 17 3 2 2" xfId="6448"/>
    <cellStyle name="Currency 17 3 3" xfId="6449"/>
    <cellStyle name="Currency 17 4" xfId="6450"/>
    <cellStyle name="Currency 18" xfId="6451"/>
    <cellStyle name="Currency 19" xfId="6452"/>
    <cellStyle name="Currency 2" xfId="668"/>
    <cellStyle name="Currency 2 10" xfId="669"/>
    <cellStyle name="Currency 2 10 2" xfId="670"/>
    <cellStyle name="Currency 2 10 2 2" xfId="671"/>
    <cellStyle name="Currency 2 10 3" xfId="672"/>
    <cellStyle name="Currency 2 11" xfId="673"/>
    <cellStyle name="Currency 2 11 2" xfId="674"/>
    <cellStyle name="Currency 2 12" xfId="675"/>
    <cellStyle name="Currency 2 12 2" xfId="676"/>
    <cellStyle name="Currency 2 13" xfId="677"/>
    <cellStyle name="Currency 2 13 2" xfId="6453"/>
    <cellStyle name="Currency 2 14" xfId="6454"/>
    <cellStyle name="Currency 2 15" xfId="6455"/>
    <cellStyle name="Currency 2 16" xfId="6456"/>
    <cellStyle name="Currency 2 17" xfId="6457"/>
    <cellStyle name="Currency 2 18" xfId="6458"/>
    <cellStyle name="Currency 2 2" xfId="678"/>
    <cellStyle name="Currency 2 2 2" xfId="679"/>
    <cellStyle name="Currency 2 2 2 2" xfId="6459"/>
    <cellStyle name="Currency 2 2 3" xfId="6460"/>
    <cellStyle name="Currency 2 3" xfId="680"/>
    <cellStyle name="Currency 2 3 2" xfId="681"/>
    <cellStyle name="Currency 2 3 2 2" xfId="682"/>
    <cellStyle name="Currency 2 3 3" xfId="683"/>
    <cellStyle name="Currency 2 4" xfId="684"/>
    <cellStyle name="Currency 2 4 2" xfId="685"/>
    <cellStyle name="Currency 2 4 2 2" xfId="686"/>
    <cellStyle name="Currency 2 4 2 2 2" xfId="687"/>
    <cellStyle name="Currency 2 4 2 2 2 2" xfId="688"/>
    <cellStyle name="Currency 2 4 2 2 2 2 2" xfId="689"/>
    <cellStyle name="Currency 2 4 2 2 2 3" xfId="690"/>
    <cellStyle name="Currency 2 4 2 2 3" xfId="691"/>
    <cellStyle name="Currency 2 4 2 2 3 2" xfId="692"/>
    <cellStyle name="Currency 2 4 2 2 4" xfId="693"/>
    <cellStyle name="Currency 2 4 2 3" xfId="694"/>
    <cellStyle name="Currency 2 4 2 3 2" xfId="695"/>
    <cellStyle name="Currency 2 4 2 3 2 2" xfId="696"/>
    <cellStyle name="Currency 2 4 2 3 3" xfId="697"/>
    <cellStyle name="Currency 2 4 2 4" xfId="698"/>
    <cellStyle name="Currency 2 4 2 4 2" xfId="699"/>
    <cellStyle name="Currency 2 4 2 5" xfId="700"/>
    <cellStyle name="Currency 2 4 3" xfId="701"/>
    <cellStyle name="Currency 2 4 3 2" xfId="702"/>
    <cellStyle name="Currency 2 4 3 2 2" xfId="703"/>
    <cellStyle name="Currency 2 4 3 2 2 2" xfId="704"/>
    <cellStyle name="Currency 2 4 3 2 3" xfId="705"/>
    <cellStyle name="Currency 2 4 3 3" xfId="706"/>
    <cellStyle name="Currency 2 4 3 3 2" xfId="707"/>
    <cellStyle name="Currency 2 4 3 4" xfId="708"/>
    <cellStyle name="Currency 2 4 4" xfId="709"/>
    <cellStyle name="Currency 2 4 4 2" xfId="710"/>
    <cellStyle name="Currency 2 4 4 2 2" xfId="711"/>
    <cellStyle name="Currency 2 4 4 3" xfId="712"/>
    <cellStyle name="Currency 2 4 5" xfId="713"/>
    <cellStyle name="Currency 2 4 5 2" xfId="714"/>
    <cellStyle name="Currency 2 4 6" xfId="715"/>
    <cellStyle name="Currency 2 5" xfId="716"/>
    <cellStyle name="Currency 2 5 2" xfId="717"/>
    <cellStyle name="Currency 2 5 2 2" xfId="718"/>
    <cellStyle name="Currency 2 5 2 2 2" xfId="719"/>
    <cellStyle name="Currency 2 5 2 2 2 2" xfId="720"/>
    <cellStyle name="Currency 2 5 2 2 3" xfId="721"/>
    <cellStyle name="Currency 2 5 2 3" xfId="722"/>
    <cellStyle name="Currency 2 5 2 3 2" xfId="723"/>
    <cellStyle name="Currency 2 5 2 4" xfId="724"/>
    <cellStyle name="Currency 2 5 3" xfId="725"/>
    <cellStyle name="Currency 2 5 3 2" xfId="726"/>
    <cellStyle name="Currency 2 5 3 2 2" xfId="727"/>
    <cellStyle name="Currency 2 5 3 3" xfId="728"/>
    <cellStyle name="Currency 2 5 4" xfId="729"/>
    <cellStyle name="Currency 2 5 4 2" xfId="730"/>
    <cellStyle name="Currency 2 5 5" xfId="731"/>
    <cellStyle name="Currency 2 6" xfId="732"/>
    <cellStyle name="Currency 2 6 2" xfId="733"/>
    <cellStyle name="Currency 2 6 2 2" xfId="734"/>
    <cellStyle name="Currency 2 6 2 2 2" xfId="735"/>
    <cellStyle name="Currency 2 6 2 2 2 2" xfId="736"/>
    <cellStyle name="Currency 2 6 2 2 3" xfId="737"/>
    <cellStyle name="Currency 2 6 2 3" xfId="738"/>
    <cellStyle name="Currency 2 6 2 3 2" xfId="739"/>
    <cellStyle name="Currency 2 6 2 4" xfId="740"/>
    <cellStyle name="Currency 2 6 3" xfId="741"/>
    <cellStyle name="Currency 2 6 3 2" xfId="742"/>
    <cellStyle name="Currency 2 6 3 2 2" xfId="743"/>
    <cellStyle name="Currency 2 6 3 3" xfId="744"/>
    <cellStyle name="Currency 2 6 4" xfId="745"/>
    <cellStyle name="Currency 2 6 4 2" xfId="746"/>
    <cellStyle name="Currency 2 6 5" xfId="747"/>
    <cellStyle name="Currency 2 7" xfId="748"/>
    <cellStyle name="Currency 2 7 2" xfId="749"/>
    <cellStyle name="Currency 2 7 2 2" xfId="750"/>
    <cellStyle name="Currency 2 7 2 2 2" xfId="751"/>
    <cellStyle name="Currency 2 7 2 2 2 2" xfId="752"/>
    <cellStyle name="Currency 2 7 2 2 3" xfId="753"/>
    <cellStyle name="Currency 2 7 2 3" xfId="754"/>
    <cellStyle name="Currency 2 7 2 3 2" xfId="755"/>
    <cellStyle name="Currency 2 7 2 4" xfId="756"/>
    <cellStyle name="Currency 2 7 3" xfId="757"/>
    <cellStyle name="Currency 2 7 3 2" xfId="758"/>
    <cellStyle name="Currency 2 7 3 2 2" xfId="759"/>
    <cellStyle name="Currency 2 7 3 3" xfId="760"/>
    <cellStyle name="Currency 2 7 4" xfId="761"/>
    <cellStyle name="Currency 2 7 4 2" xfId="762"/>
    <cellStyle name="Currency 2 7 5" xfId="763"/>
    <cellStyle name="Currency 2 8" xfId="764"/>
    <cellStyle name="Currency 2 8 2" xfId="765"/>
    <cellStyle name="Currency 2 8 2 2" xfId="766"/>
    <cellStyle name="Currency 2 8 2 2 2" xfId="767"/>
    <cellStyle name="Currency 2 8 2 3" xfId="768"/>
    <cellStyle name="Currency 2 8 3" xfId="769"/>
    <cellStyle name="Currency 2 8 3 2" xfId="770"/>
    <cellStyle name="Currency 2 8 4" xfId="771"/>
    <cellStyle name="Currency 2 9" xfId="772"/>
    <cellStyle name="Currency 2 9 2" xfId="773"/>
    <cellStyle name="Currency 2 9 2 2" xfId="774"/>
    <cellStyle name="Currency 2 9 3" xfId="775"/>
    <cellStyle name="Currency 20" xfId="6461"/>
    <cellStyle name="Currency 20 2" xfId="6462"/>
    <cellStyle name="Currency 20 2 2" xfId="6463"/>
    <cellStyle name="Currency 20 3" xfId="6464"/>
    <cellStyle name="Currency 21" xfId="6465"/>
    <cellStyle name="Currency 21 2" xfId="6466"/>
    <cellStyle name="Currency 22" xfId="6467"/>
    <cellStyle name="Currency 22 2" xfId="6468"/>
    <cellStyle name="Currency 23" xfId="6469"/>
    <cellStyle name="Currency 23 2" xfId="6470"/>
    <cellStyle name="Currency 23 2 2" xfId="6471"/>
    <cellStyle name="Currency 24" xfId="6472"/>
    <cellStyle name="Currency 25" xfId="6473"/>
    <cellStyle name="Currency 26" xfId="6474"/>
    <cellStyle name="Currency 26 2" xfId="6475"/>
    <cellStyle name="Currency 26 3" xfId="6476"/>
    <cellStyle name="Currency 27" xfId="6477"/>
    <cellStyle name="Currency 28" xfId="64437"/>
    <cellStyle name="Currency 29" xfId="64439"/>
    <cellStyle name="Currency 3" xfId="776"/>
    <cellStyle name="Currency 3 2" xfId="777"/>
    <cellStyle name="Currency 3 2 2" xfId="778"/>
    <cellStyle name="Currency 3 2 2 2" xfId="779"/>
    <cellStyle name="Currency 3 2 3" xfId="780"/>
    <cellStyle name="Currency 3 2 4" xfId="6478"/>
    <cellStyle name="Currency 3 3" xfId="781"/>
    <cellStyle name="Currency 3 3 2" xfId="782"/>
    <cellStyle name="Currency 3 4" xfId="783"/>
    <cellStyle name="Currency 3 4 2" xfId="6479"/>
    <cellStyle name="Currency 3 4 3" xfId="6480"/>
    <cellStyle name="Currency 3 4 3 2" xfId="6481"/>
    <cellStyle name="Currency 3 4 3 2 2" xfId="6482"/>
    <cellStyle name="Currency 3 4 3 3" xfId="6483"/>
    <cellStyle name="Currency 3 4 4" xfId="6484"/>
    <cellStyle name="Currency 3 5" xfId="6485"/>
    <cellStyle name="Currency 3 5 2" xfId="6486"/>
    <cellStyle name="Currency 3 6" xfId="6487"/>
    <cellStyle name="Currency 3 7" xfId="6488"/>
    <cellStyle name="Currency 4" xfId="784"/>
    <cellStyle name="Currency 4 2" xfId="785"/>
    <cellStyle name="Currency 4 2 2" xfId="786"/>
    <cellStyle name="Currency 4 2 2 2" xfId="787"/>
    <cellStyle name="Currency 4 2 2 2 2" xfId="788"/>
    <cellStyle name="Currency 4 2 2 2 2 2" xfId="789"/>
    <cellStyle name="Currency 4 2 2 2 2 2 2" xfId="790"/>
    <cellStyle name="Currency 4 2 2 2 2 3" xfId="791"/>
    <cellStyle name="Currency 4 2 2 2 3" xfId="792"/>
    <cellStyle name="Currency 4 2 2 2 3 2" xfId="793"/>
    <cellStyle name="Currency 4 2 2 2 4" xfId="794"/>
    <cellStyle name="Currency 4 2 2 3" xfId="795"/>
    <cellStyle name="Currency 4 2 2 3 2" xfId="796"/>
    <cellStyle name="Currency 4 2 2 3 2 2" xfId="797"/>
    <cellStyle name="Currency 4 2 2 3 3" xfId="798"/>
    <cellStyle name="Currency 4 2 2 4" xfId="799"/>
    <cellStyle name="Currency 4 2 2 4 2" xfId="800"/>
    <cellStyle name="Currency 4 2 2 5" xfId="801"/>
    <cellStyle name="Currency 4 2 3" xfId="802"/>
    <cellStyle name="Currency 4 2 3 2" xfId="803"/>
    <cellStyle name="Currency 4 2 3 2 2" xfId="804"/>
    <cellStyle name="Currency 4 2 3 2 2 2" xfId="805"/>
    <cellStyle name="Currency 4 2 3 2 3" xfId="806"/>
    <cellStyle name="Currency 4 2 3 3" xfId="807"/>
    <cellStyle name="Currency 4 2 3 3 2" xfId="808"/>
    <cellStyle name="Currency 4 2 3 4" xfId="809"/>
    <cellStyle name="Currency 4 2 4" xfId="810"/>
    <cellStyle name="Currency 4 2 4 2" xfId="811"/>
    <cellStyle name="Currency 4 2 4 2 2" xfId="812"/>
    <cellStyle name="Currency 4 2 4 3" xfId="813"/>
    <cellStyle name="Currency 4 2 5" xfId="814"/>
    <cellStyle name="Currency 4 2 5 2" xfId="815"/>
    <cellStyle name="Currency 4 2 6" xfId="816"/>
    <cellStyle name="Currency 4 3" xfId="817"/>
    <cellStyle name="Currency 4 3 2" xfId="818"/>
    <cellStyle name="Currency 4 3 2 2" xfId="819"/>
    <cellStyle name="Currency 4 3 2 2 2" xfId="820"/>
    <cellStyle name="Currency 4 3 2 2 2 2" xfId="821"/>
    <cellStyle name="Currency 4 3 2 2 3" xfId="822"/>
    <cellStyle name="Currency 4 3 2 3" xfId="823"/>
    <cellStyle name="Currency 4 3 2 3 2" xfId="824"/>
    <cellStyle name="Currency 4 3 2 4" xfId="825"/>
    <cellStyle name="Currency 4 3 3" xfId="826"/>
    <cellStyle name="Currency 4 3 3 2" xfId="827"/>
    <cellStyle name="Currency 4 3 3 2 2" xfId="828"/>
    <cellStyle name="Currency 4 3 3 3" xfId="829"/>
    <cellStyle name="Currency 4 3 4" xfId="830"/>
    <cellStyle name="Currency 4 3 4 2" xfId="831"/>
    <cellStyle name="Currency 4 3 5" xfId="832"/>
    <cellStyle name="Currency 4 4" xfId="833"/>
    <cellStyle name="Currency 4 4 2" xfId="834"/>
    <cellStyle name="Currency 4 4 2 2" xfId="835"/>
    <cellStyle name="Currency 4 4 2 2 2" xfId="836"/>
    <cellStyle name="Currency 4 4 2 2 2 2" xfId="837"/>
    <cellStyle name="Currency 4 4 2 2 3" xfId="838"/>
    <cellStyle name="Currency 4 4 2 3" xfId="839"/>
    <cellStyle name="Currency 4 4 2 3 2" xfId="840"/>
    <cellStyle name="Currency 4 4 2 4" xfId="841"/>
    <cellStyle name="Currency 4 4 3" xfId="842"/>
    <cellStyle name="Currency 4 4 3 2" xfId="843"/>
    <cellStyle name="Currency 4 4 3 2 2" xfId="844"/>
    <cellStyle name="Currency 4 4 3 3" xfId="845"/>
    <cellStyle name="Currency 4 4 4" xfId="846"/>
    <cellStyle name="Currency 4 4 4 2" xfId="847"/>
    <cellStyle name="Currency 4 4 5" xfId="848"/>
    <cellStyle name="Currency 4 5" xfId="849"/>
    <cellStyle name="Currency 4 5 2" xfId="850"/>
    <cellStyle name="Currency 4 5 2 2" xfId="851"/>
    <cellStyle name="Currency 4 5 2 2 2" xfId="852"/>
    <cellStyle name="Currency 4 5 2 2 2 2" xfId="853"/>
    <cellStyle name="Currency 4 5 2 2 3" xfId="854"/>
    <cellStyle name="Currency 4 5 2 3" xfId="855"/>
    <cellStyle name="Currency 4 5 2 3 2" xfId="856"/>
    <cellStyle name="Currency 4 5 2 4" xfId="857"/>
    <cellStyle name="Currency 4 5 3" xfId="858"/>
    <cellStyle name="Currency 4 5 3 2" xfId="859"/>
    <cellStyle name="Currency 4 5 3 2 2" xfId="860"/>
    <cellStyle name="Currency 4 5 3 3" xfId="861"/>
    <cellStyle name="Currency 4 5 4" xfId="862"/>
    <cellStyle name="Currency 4 5 4 2" xfId="863"/>
    <cellStyle name="Currency 4 5 5" xfId="864"/>
    <cellStyle name="Currency 4 6" xfId="865"/>
    <cellStyle name="Currency 4 6 2" xfId="866"/>
    <cellStyle name="Currency 4 6 2 2" xfId="867"/>
    <cellStyle name="Currency 4 6 2 2 2" xfId="868"/>
    <cellStyle name="Currency 4 6 2 3" xfId="869"/>
    <cellStyle name="Currency 4 6 3" xfId="870"/>
    <cellStyle name="Currency 4 6 3 2" xfId="871"/>
    <cellStyle name="Currency 4 6 4" xfId="872"/>
    <cellStyle name="Currency 4 7" xfId="873"/>
    <cellStyle name="Currency 4 7 2" xfId="874"/>
    <cellStyle name="Currency 4 7 2 2" xfId="875"/>
    <cellStyle name="Currency 4 7 3" xfId="876"/>
    <cellStyle name="Currency 4 8" xfId="877"/>
    <cellStyle name="Currency 4 8 2" xfId="878"/>
    <cellStyle name="Currency 4 9" xfId="879"/>
    <cellStyle name="Currency 5" xfId="880"/>
    <cellStyle name="Currency 5 2" xfId="881"/>
    <cellStyle name="Currency 5 2 2" xfId="882"/>
    <cellStyle name="Currency 5 2 2 2" xfId="883"/>
    <cellStyle name="Currency 5 2 2 2 2" xfId="884"/>
    <cellStyle name="Currency 5 2 2 2 2 2" xfId="885"/>
    <cellStyle name="Currency 5 2 2 2 2 2 2" xfId="886"/>
    <cellStyle name="Currency 5 2 2 2 2 3" xfId="887"/>
    <cellStyle name="Currency 5 2 2 2 3" xfId="888"/>
    <cellStyle name="Currency 5 2 2 2 3 2" xfId="889"/>
    <cellStyle name="Currency 5 2 2 2 4" xfId="890"/>
    <cellStyle name="Currency 5 2 2 3" xfId="891"/>
    <cellStyle name="Currency 5 2 2 3 2" xfId="892"/>
    <cellStyle name="Currency 5 2 2 3 2 2" xfId="893"/>
    <cellStyle name="Currency 5 2 2 3 3" xfId="894"/>
    <cellStyle name="Currency 5 2 2 4" xfId="895"/>
    <cellStyle name="Currency 5 2 2 4 2" xfId="896"/>
    <cellStyle name="Currency 5 2 2 5" xfId="897"/>
    <cellStyle name="Currency 5 2 3" xfId="898"/>
    <cellStyle name="Currency 5 2 3 2" xfId="899"/>
    <cellStyle name="Currency 5 2 3 2 2" xfId="900"/>
    <cellStyle name="Currency 5 2 3 2 2 2" xfId="901"/>
    <cellStyle name="Currency 5 2 3 2 3" xfId="902"/>
    <cellStyle name="Currency 5 2 3 3" xfId="903"/>
    <cellStyle name="Currency 5 2 3 3 2" xfId="904"/>
    <cellStyle name="Currency 5 2 3 4" xfId="905"/>
    <cellStyle name="Currency 5 2 4" xfId="906"/>
    <cellStyle name="Currency 5 2 4 2" xfId="907"/>
    <cellStyle name="Currency 5 2 4 2 2" xfId="908"/>
    <cellStyle name="Currency 5 2 4 3" xfId="909"/>
    <cellStyle name="Currency 5 2 5" xfId="910"/>
    <cellStyle name="Currency 5 2 5 2" xfId="911"/>
    <cellStyle name="Currency 5 2 6" xfId="912"/>
    <cellStyle name="Currency 5 3" xfId="913"/>
    <cellStyle name="Currency 5 3 2" xfId="914"/>
    <cellStyle name="Currency 5 3 2 2" xfId="915"/>
    <cellStyle name="Currency 5 3 2 2 2" xfId="916"/>
    <cellStyle name="Currency 5 3 2 2 2 2" xfId="917"/>
    <cellStyle name="Currency 5 3 2 2 3" xfId="918"/>
    <cellStyle name="Currency 5 3 2 3" xfId="919"/>
    <cellStyle name="Currency 5 3 2 3 2" xfId="920"/>
    <cellStyle name="Currency 5 3 2 4" xfId="921"/>
    <cellStyle name="Currency 5 3 3" xfId="922"/>
    <cellStyle name="Currency 5 3 3 2" xfId="923"/>
    <cellStyle name="Currency 5 3 3 2 2" xfId="924"/>
    <cellStyle name="Currency 5 3 3 3" xfId="925"/>
    <cellStyle name="Currency 5 3 4" xfId="926"/>
    <cellStyle name="Currency 5 3 4 2" xfId="927"/>
    <cellStyle name="Currency 5 3 5" xfId="928"/>
    <cellStyle name="Currency 5 4" xfId="929"/>
    <cellStyle name="Currency 5 4 2" xfId="930"/>
    <cellStyle name="Currency 5 4 2 2" xfId="931"/>
    <cellStyle name="Currency 5 4 2 2 2" xfId="932"/>
    <cellStyle name="Currency 5 4 2 2 2 2" xfId="933"/>
    <cellStyle name="Currency 5 4 2 2 3" xfId="934"/>
    <cellStyle name="Currency 5 4 2 3" xfId="935"/>
    <cellStyle name="Currency 5 4 2 3 2" xfId="936"/>
    <cellStyle name="Currency 5 4 2 4" xfId="937"/>
    <cellStyle name="Currency 5 4 3" xfId="938"/>
    <cellStyle name="Currency 5 4 3 2" xfId="939"/>
    <cellStyle name="Currency 5 4 3 2 2" xfId="940"/>
    <cellStyle name="Currency 5 4 3 3" xfId="941"/>
    <cellStyle name="Currency 5 4 4" xfId="942"/>
    <cellStyle name="Currency 5 4 4 2" xfId="943"/>
    <cellStyle name="Currency 5 4 5" xfId="944"/>
    <cellStyle name="Currency 5 5" xfId="945"/>
    <cellStyle name="Currency 5 5 2" xfId="946"/>
    <cellStyle name="Currency 5 5 2 2" xfId="947"/>
    <cellStyle name="Currency 5 5 2 2 2" xfId="948"/>
    <cellStyle name="Currency 5 5 2 2 2 2" xfId="949"/>
    <cellStyle name="Currency 5 5 2 2 3" xfId="950"/>
    <cellStyle name="Currency 5 5 2 3" xfId="951"/>
    <cellStyle name="Currency 5 5 2 3 2" xfId="952"/>
    <cellStyle name="Currency 5 5 2 4" xfId="953"/>
    <cellStyle name="Currency 5 5 3" xfId="954"/>
    <cellStyle name="Currency 5 5 3 2" xfId="955"/>
    <cellStyle name="Currency 5 5 3 2 2" xfId="956"/>
    <cellStyle name="Currency 5 5 3 3" xfId="957"/>
    <cellStyle name="Currency 5 5 4" xfId="958"/>
    <cellStyle name="Currency 5 5 4 2" xfId="959"/>
    <cellStyle name="Currency 5 5 5" xfId="960"/>
    <cellStyle name="Currency 5 6" xfId="961"/>
    <cellStyle name="Currency 5 6 2" xfId="962"/>
    <cellStyle name="Currency 5 6 2 2" xfId="963"/>
    <cellStyle name="Currency 5 6 2 2 2" xfId="964"/>
    <cellStyle name="Currency 5 6 2 3" xfId="965"/>
    <cellStyle name="Currency 5 6 3" xfId="966"/>
    <cellStyle name="Currency 5 6 3 2" xfId="967"/>
    <cellStyle name="Currency 5 6 4" xfId="968"/>
    <cellStyle name="Currency 5 7" xfId="969"/>
    <cellStyle name="Currency 5 7 2" xfId="970"/>
    <cellStyle name="Currency 5 7 2 2" xfId="971"/>
    <cellStyle name="Currency 5 7 3" xfId="972"/>
    <cellStyle name="Currency 5 8" xfId="973"/>
    <cellStyle name="Currency 5 8 2" xfId="974"/>
    <cellStyle name="Currency 5 9" xfId="6489"/>
    <cellStyle name="Currency 6" xfId="975"/>
    <cellStyle name="Currency 6 2" xfId="976"/>
    <cellStyle name="Currency 6 2 2" xfId="977"/>
    <cellStyle name="Currency 6 2 2 2" xfId="978"/>
    <cellStyle name="Currency 6 2 3" xfId="979"/>
    <cellStyle name="Currency 6 3" xfId="980"/>
    <cellStyle name="Currency 6 3 2" xfId="981"/>
    <cellStyle name="Currency 6 4" xfId="982"/>
    <cellStyle name="Currency 7" xfId="983"/>
    <cellStyle name="Currency 7 2" xfId="984"/>
    <cellStyle name="Currency 7 2 2" xfId="985"/>
    <cellStyle name="Currency 7 2 3" xfId="6490"/>
    <cellStyle name="Currency 7 3" xfId="986"/>
    <cellStyle name="Currency 7 4" xfId="6491"/>
    <cellStyle name="Currency 8" xfId="987"/>
    <cellStyle name="Currency 8 2" xfId="6492"/>
    <cellStyle name="Currency 8 2 2" xfId="6493"/>
    <cellStyle name="Currency 8 3" xfId="6494"/>
    <cellStyle name="Currency 8 4" xfId="6495"/>
    <cellStyle name="Currency 9" xfId="988"/>
    <cellStyle name="Currency 9 2" xfId="989"/>
    <cellStyle name="Currency 9 2 2" xfId="990"/>
    <cellStyle name="Currency 9 2 2 2" xfId="991"/>
    <cellStyle name="Currency 9 2 3" xfId="6496"/>
    <cellStyle name="Currency 9 3" xfId="992"/>
    <cellStyle name="Currency 9 3 2" xfId="993"/>
    <cellStyle name="Currency 9 4" xfId="6497"/>
    <cellStyle name="Currency0" xfId="994"/>
    <cellStyle name="DRG Table" xfId="995"/>
    <cellStyle name="DRG Table 2" xfId="6498"/>
    <cellStyle name="DRG Table_T-straight with PEDs adjustor" xfId="6499"/>
    <cellStyle name="Explanatory Text 10" xfId="6500"/>
    <cellStyle name="Explanatory Text 11" xfId="6501"/>
    <cellStyle name="Explanatory Text 2" xfId="996"/>
    <cellStyle name="Explanatory Text 2 2" xfId="997"/>
    <cellStyle name="Explanatory Text 2 2 2" xfId="998"/>
    <cellStyle name="Explanatory Text 2 2 3" xfId="6502"/>
    <cellStyle name="Explanatory Text 2 2_T-straight with PEDs adjustor" xfId="6503"/>
    <cellStyle name="Explanatory Text 2 3" xfId="6504"/>
    <cellStyle name="Explanatory Text 3" xfId="999"/>
    <cellStyle name="Explanatory Text 3 2" xfId="6505"/>
    <cellStyle name="Explanatory Text 4" xfId="1000"/>
    <cellStyle name="Explanatory Text 4 2" xfId="6506"/>
    <cellStyle name="Explanatory Text 5" xfId="6507"/>
    <cellStyle name="Explanatory Text 6" xfId="6508"/>
    <cellStyle name="Explanatory Text 7" xfId="6509"/>
    <cellStyle name="Explanatory Text 8" xfId="6510"/>
    <cellStyle name="Explanatory Text 9" xfId="6511"/>
    <cellStyle name="Followed Hyperlink 2" xfId="1001"/>
    <cellStyle name="Followed Hyperlink 2 2" xfId="6512"/>
    <cellStyle name="Followed Hyperlink 2_T-straight with PEDs adjustor" xfId="6513"/>
    <cellStyle name="Good 10" xfId="6514"/>
    <cellStyle name="Good 11" xfId="6515"/>
    <cellStyle name="Good 2" xfId="1002"/>
    <cellStyle name="Good 2 2" xfId="1003"/>
    <cellStyle name="Good 2 2 2" xfId="1004"/>
    <cellStyle name="Good 2 2 3" xfId="6516"/>
    <cellStyle name="Good 2 2_T-straight with PEDs adjustor" xfId="6517"/>
    <cellStyle name="Good 2 3" xfId="6518"/>
    <cellStyle name="Good 3" xfId="1005"/>
    <cellStyle name="Good 3 2" xfId="6519"/>
    <cellStyle name="Good 4" xfId="1006"/>
    <cellStyle name="Good 4 2" xfId="6520"/>
    <cellStyle name="Good 5" xfId="6521"/>
    <cellStyle name="Good 6" xfId="6522"/>
    <cellStyle name="Good 7" xfId="6523"/>
    <cellStyle name="Good 8" xfId="6524"/>
    <cellStyle name="Good 9" xfId="6525"/>
    <cellStyle name="Heading 1 10" xfId="6526"/>
    <cellStyle name="Heading 1 11" xfId="6527"/>
    <cellStyle name="Heading 1 2" xfId="1007"/>
    <cellStyle name="Heading 1 2 2" xfId="1008"/>
    <cellStyle name="Heading 1 2 2 2" xfId="1009"/>
    <cellStyle name="Heading 1 2 2 3" xfId="6528"/>
    <cellStyle name="Heading 1 2 2_T-straight with PEDs adjustor" xfId="6529"/>
    <cellStyle name="Heading 1 2 3" xfId="6530"/>
    <cellStyle name="Heading 1 3" xfId="1010"/>
    <cellStyle name="Heading 1 3 2" xfId="6531"/>
    <cellStyle name="Heading 1 4" xfId="1011"/>
    <cellStyle name="Heading 1 4 2" xfId="6532"/>
    <cellStyle name="Heading 1 5" xfId="6533"/>
    <cellStyle name="Heading 1 6" xfId="6534"/>
    <cellStyle name="Heading 1 7" xfId="6535"/>
    <cellStyle name="Heading 1 8" xfId="6536"/>
    <cellStyle name="Heading 1 9" xfId="6537"/>
    <cellStyle name="Heading 2 10" xfId="6538"/>
    <cellStyle name="Heading 2 11" xfId="6539"/>
    <cellStyle name="Heading 2 2" xfId="1012"/>
    <cellStyle name="Heading 2 2 2" xfId="1013"/>
    <cellStyle name="Heading 2 2 2 2" xfId="1014"/>
    <cellStyle name="Heading 2 2 2 3" xfId="6540"/>
    <cellStyle name="Heading 2 2 2_T-straight with PEDs adjustor" xfId="6541"/>
    <cellStyle name="Heading 2 2 3" xfId="6542"/>
    <cellStyle name="Heading 2 3" xfId="1015"/>
    <cellStyle name="Heading 2 3 2" xfId="6543"/>
    <cellStyle name="Heading 2 4" xfId="1016"/>
    <cellStyle name="Heading 2 4 2" xfId="6544"/>
    <cellStyle name="Heading 2 5" xfId="6545"/>
    <cellStyle name="Heading 2 6" xfId="6546"/>
    <cellStyle name="Heading 2 7" xfId="6547"/>
    <cellStyle name="Heading 2 8" xfId="6548"/>
    <cellStyle name="Heading 2 9" xfId="6549"/>
    <cellStyle name="Heading 3 10" xfId="6550"/>
    <cellStyle name="Heading 3 11" xfId="6551"/>
    <cellStyle name="Heading 3 2" xfId="1017"/>
    <cellStyle name="Heading 3 2 2" xfId="1018"/>
    <cellStyle name="Heading 3 2 2 2" xfId="1019"/>
    <cellStyle name="Heading 3 2 2 3" xfId="6552"/>
    <cellStyle name="Heading 3 2 2_T-straight with PEDs adjustor" xfId="6553"/>
    <cellStyle name="Heading 3 2 3" xfId="6554"/>
    <cellStyle name="Heading 3 3" xfId="1020"/>
    <cellStyle name="Heading 3 3 2" xfId="6555"/>
    <cellStyle name="Heading 3 4" xfId="1021"/>
    <cellStyle name="Heading 3 4 2" xfId="6556"/>
    <cellStyle name="Heading 3 5" xfId="6557"/>
    <cellStyle name="Heading 3 6" xfId="6558"/>
    <cellStyle name="Heading 3 7" xfId="6559"/>
    <cellStyle name="Heading 3 8" xfId="6560"/>
    <cellStyle name="Heading 3 9" xfId="6561"/>
    <cellStyle name="Heading 4 10" xfId="6562"/>
    <cellStyle name="Heading 4 11" xfId="6563"/>
    <cellStyle name="Heading 4 2" xfId="1022"/>
    <cellStyle name="Heading 4 2 2" xfId="1023"/>
    <cellStyle name="Heading 4 2 2 2" xfId="1024"/>
    <cellStyle name="Heading 4 2 2 3" xfId="6564"/>
    <cellStyle name="Heading 4 2 2_T-straight with PEDs adjustor" xfId="6565"/>
    <cellStyle name="Heading 4 2 3" xfId="6566"/>
    <cellStyle name="Heading 4 3" xfId="1025"/>
    <cellStyle name="Heading 4 3 2" xfId="6567"/>
    <cellStyle name="Heading 4 4" xfId="1026"/>
    <cellStyle name="Heading 4 4 2" xfId="6568"/>
    <cellStyle name="Heading 4 5" xfId="6569"/>
    <cellStyle name="Heading 4 6" xfId="6570"/>
    <cellStyle name="Heading 4 7" xfId="6571"/>
    <cellStyle name="Heading 4 8" xfId="6572"/>
    <cellStyle name="Heading 4 9" xfId="6573"/>
    <cellStyle name="Hyperlink 2" xfId="1027"/>
    <cellStyle name="Hyperlink 2 2" xfId="1028"/>
    <cellStyle name="Hyperlink 2 2 2" xfId="6574"/>
    <cellStyle name="Hyperlink 2 2_T-straight with PEDs adjustor" xfId="6575"/>
    <cellStyle name="Hyperlink 2 3" xfId="6576"/>
    <cellStyle name="Hyperlink 2_T-straight with PEDs adjustor" xfId="6577"/>
    <cellStyle name="Hyperlink 3" xfId="1029"/>
    <cellStyle name="Hyperlink 3 2" xfId="6578"/>
    <cellStyle name="Hyperlink 4" xfId="1030"/>
    <cellStyle name="Hyperlink 4 2" xfId="6579"/>
    <cellStyle name="Hyperlink 4_T-straight with PEDs adjustor" xfId="6580"/>
    <cellStyle name="Hyperlink 5" xfId="6581"/>
    <cellStyle name="Input 10" xfId="6582"/>
    <cellStyle name="Input 10 2" xfId="6583"/>
    <cellStyle name="Input 11" xfId="6584"/>
    <cellStyle name="Input 11 2" xfId="6585"/>
    <cellStyle name="Input 2" xfId="1031"/>
    <cellStyle name="Input 2 2" xfId="1032"/>
    <cellStyle name="Input 2 2 2" xfId="1033"/>
    <cellStyle name="Input 2 2 2 2" xfId="1034"/>
    <cellStyle name="Input 2 2 2 2 10" xfId="6586"/>
    <cellStyle name="Input 2 2 2 2 10 2" xfId="6587"/>
    <cellStyle name="Input 2 2 2 2 10 2 2" xfId="6588"/>
    <cellStyle name="Input 2 2 2 2 10 2 2 2" xfId="6589"/>
    <cellStyle name="Input 2 2 2 2 10 2 2 3" xfId="6590"/>
    <cellStyle name="Input 2 2 2 2 10 2 2 4" xfId="6591"/>
    <cellStyle name="Input 2 2 2 2 10 2 2 5" xfId="6592"/>
    <cellStyle name="Input 2 2 2 2 10 2 3" xfId="6593"/>
    <cellStyle name="Input 2 2 2 2 10 2 3 2" xfId="6594"/>
    <cellStyle name="Input 2 2 2 2 10 2 3 3" xfId="6595"/>
    <cellStyle name="Input 2 2 2 2 10 2 3 4" xfId="6596"/>
    <cellStyle name="Input 2 2 2 2 10 2 3 5" xfId="6597"/>
    <cellStyle name="Input 2 2 2 2 10 2 4" xfId="6598"/>
    <cellStyle name="Input 2 2 2 2 10 2 4 2" xfId="6599"/>
    <cellStyle name="Input 2 2 2 2 10 2 5" xfId="6600"/>
    <cellStyle name="Input 2 2 2 2 10 2 5 2" xfId="6601"/>
    <cellStyle name="Input 2 2 2 2 10 2 6" xfId="6602"/>
    <cellStyle name="Input 2 2 2 2 10 2 7" xfId="6603"/>
    <cellStyle name="Input 2 2 2 2 10 3" xfId="6604"/>
    <cellStyle name="Input 2 2 2 2 10 3 2" xfId="6605"/>
    <cellStyle name="Input 2 2 2 2 10 3 3" xfId="6606"/>
    <cellStyle name="Input 2 2 2 2 10 3 4" xfId="6607"/>
    <cellStyle name="Input 2 2 2 2 10 3 5" xfId="6608"/>
    <cellStyle name="Input 2 2 2 2 10 4" xfId="6609"/>
    <cellStyle name="Input 2 2 2 2 10 4 2" xfId="6610"/>
    <cellStyle name="Input 2 2 2 2 10 4 3" xfId="6611"/>
    <cellStyle name="Input 2 2 2 2 10 4 4" xfId="6612"/>
    <cellStyle name="Input 2 2 2 2 10 4 5" xfId="6613"/>
    <cellStyle name="Input 2 2 2 2 10 5" xfId="6614"/>
    <cellStyle name="Input 2 2 2 2 10 5 2" xfId="6615"/>
    <cellStyle name="Input 2 2 2 2 10 6" xfId="6616"/>
    <cellStyle name="Input 2 2 2 2 10 6 2" xfId="6617"/>
    <cellStyle name="Input 2 2 2 2 10 7" xfId="6618"/>
    <cellStyle name="Input 2 2 2 2 10 8" xfId="6619"/>
    <cellStyle name="Input 2 2 2 2 11" xfId="6620"/>
    <cellStyle name="Input 2 2 2 2 11 2" xfId="6621"/>
    <cellStyle name="Input 2 2 2 2 11 2 2" xfId="6622"/>
    <cellStyle name="Input 2 2 2 2 11 2 2 2" xfId="6623"/>
    <cellStyle name="Input 2 2 2 2 11 2 2 3" xfId="6624"/>
    <cellStyle name="Input 2 2 2 2 11 2 2 4" xfId="6625"/>
    <cellStyle name="Input 2 2 2 2 11 2 2 5" xfId="6626"/>
    <cellStyle name="Input 2 2 2 2 11 2 3" xfId="6627"/>
    <cellStyle name="Input 2 2 2 2 11 2 3 2" xfId="6628"/>
    <cellStyle name="Input 2 2 2 2 11 2 3 3" xfId="6629"/>
    <cellStyle name="Input 2 2 2 2 11 2 3 4" xfId="6630"/>
    <cellStyle name="Input 2 2 2 2 11 2 3 5" xfId="6631"/>
    <cellStyle name="Input 2 2 2 2 11 2 4" xfId="6632"/>
    <cellStyle name="Input 2 2 2 2 11 2 4 2" xfId="6633"/>
    <cellStyle name="Input 2 2 2 2 11 2 5" xfId="6634"/>
    <cellStyle name="Input 2 2 2 2 11 2 5 2" xfId="6635"/>
    <cellStyle name="Input 2 2 2 2 11 2 6" xfId="6636"/>
    <cellStyle name="Input 2 2 2 2 11 2 7" xfId="6637"/>
    <cellStyle name="Input 2 2 2 2 11 3" xfId="6638"/>
    <cellStyle name="Input 2 2 2 2 11 3 2" xfId="6639"/>
    <cellStyle name="Input 2 2 2 2 11 3 3" xfId="6640"/>
    <cellStyle name="Input 2 2 2 2 11 3 4" xfId="6641"/>
    <cellStyle name="Input 2 2 2 2 11 3 5" xfId="6642"/>
    <cellStyle name="Input 2 2 2 2 11 4" xfId="6643"/>
    <cellStyle name="Input 2 2 2 2 11 4 2" xfId="6644"/>
    <cellStyle name="Input 2 2 2 2 11 4 3" xfId="6645"/>
    <cellStyle name="Input 2 2 2 2 11 4 4" xfId="6646"/>
    <cellStyle name="Input 2 2 2 2 11 4 5" xfId="6647"/>
    <cellStyle name="Input 2 2 2 2 11 5" xfId="6648"/>
    <cellStyle name="Input 2 2 2 2 11 5 2" xfId="6649"/>
    <cellStyle name="Input 2 2 2 2 11 6" xfId="6650"/>
    <cellStyle name="Input 2 2 2 2 11 6 2" xfId="6651"/>
    <cellStyle name="Input 2 2 2 2 11 7" xfId="6652"/>
    <cellStyle name="Input 2 2 2 2 11 8" xfId="6653"/>
    <cellStyle name="Input 2 2 2 2 12" xfId="6654"/>
    <cellStyle name="Input 2 2 2 2 12 2" xfId="6655"/>
    <cellStyle name="Input 2 2 2 2 12 2 2" xfId="6656"/>
    <cellStyle name="Input 2 2 2 2 12 2 2 2" xfId="6657"/>
    <cellStyle name="Input 2 2 2 2 12 2 2 3" xfId="6658"/>
    <cellStyle name="Input 2 2 2 2 12 2 2 4" xfId="6659"/>
    <cellStyle name="Input 2 2 2 2 12 2 2 5" xfId="6660"/>
    <cellStyle name="Input 2 2 2 2 12 2 3" xfId="6661"/>
    <cellStyle name="Input 2 2 2 2 12 2 3 2" xfId="6662"/>
    <cellStyle name="Input 2 2 2 2 12 2 3 3" xfId="6663"/>
    <cellStyle name="Input 2 2 2 2 12 2 3 4" xfId="6664"/>
    <cellStyle name="Input 2 2 2 2 12 2 3 5" xfId="6665"/>
    <cellStyle name="Input 2 2 2 2 12 2 4" xfId="6666"/>
    <cellStyle name="Input 2 2 2 2 12 2 4 2" xfId="6667"/>
    <cellStyle name="Input 2 2 2 2 12 2 5" xfId="6668"/>
    <cellStyle name="Input 2 2 2 2 12 2 5 2" xfId="6669"/>
    <cellStyle name="Input 2 2 2 2 12 2 6" xfId="6670"/>
    <cellStyle name="Input 2 2 2 2 12 2 7" xfId="6671"/>
    <cellStyle name="Input 2 2 2 2 12 3" xfId="6672"/>
    <cellStyle name="Input 2 2 2 2 12 3 2" xfId="6673"/>
    <cellStyle name="Input 2 2 2 2 12 3 3" xfId="6674"/>
    <cellStyle name="Input 2 2 2 2 12 3 4" xfId="6675"/>
    <cellStyle name="Input 2 2 2 2 12 3 5" xfId="6676"/>
    <cellStyle name="Input 2 2 2 2 12 4" xfId="6677"/>
    <cellStyle name="Input 2 2 2 2 12 4 2" xfId="6678"/>
    <cellStyle name="Input 2 2 2 2 12 4 3" xfId="6679"/>
    <cellStyle name="Input 2 2 2 2 12 4 4" xfId="6680"/>
    <cellStyle name="Input 2 2 2 2 12 4 5" xfId="6681"/>
    <cellStyle name="Input 2 2 2 2 12 5" xfId="6682"/>
    <cellStyle name="Input 2 2 2 2 12 5 2" xfId="6683"/>
    <cellStyle name="Input 2 2 2 2 12 6" xfId="6684"/>
    <cellStyle name="Input 2 2 2 2 12 6 2" xfId="6685"/>
    <cellStyle name="Input 2 2 2 2 12 7" xfId="6686"/>
    <cellStyle name="Input 2 2 2 2 12 8" xfId="6687"/>
    <cellStyle name="Input 2 2 2 2 13" xfId="6688"/>
    <cellStyle name="Input 2 2 2 2 13 2" xfId="6689"/>
    <cellStyle name="Input 2 2 2 2 13 2 2" xfId="6690"/>
    <cellStyle name="Input 2 2 2 2 13 2 2 2" xfId="6691"/>
    <cellStyle name="Input 2 2 2 2 13 2 2 3" xfId="6692"/>
    <cellStyle name="Input 2 2 2 2 13 2 2 4" xfId="6693"/>
    <cellStyle name="Input 2 2 2 2 13 2 2 5" xfId="6694"/>
    <cellStyle name="Input 2 2 2 2 13 2 3" xfId="6695"/>
    <cellStyle name="Input 2 2 2 2 13 2 3 2" xfId="6696"/>
    <cellStyle name="Input 2 2 2 2 13 2 3 3" xfId="6697"/>
    <cellStyle name="Input 2 2 2 2 13 2 3 4" xfId="6698"/>
    <cellStyle name="Input 2 2 2 2 13 2 3 5" xfId="6699"/>
    <cellStyle name="Input 2 2 2 2 13 2 4" xfId="6700"/>
    <cellStyle name="Input 2 2 2 2 13 2 4 2" xfId="6701"/>
    <cellStyle name="Input 2 2 2 2 13 2 5" xfId="6702"/>
    <cellStyle name="Input 2 2 2 2 13 2 5 2" xfId="6703"/>
    <cellStyle name="Input 2 2 2 2 13 2 6" xfId="6704"/>
    <cellStyle name="Input 2 2 2 2 13 2 7" xfId="6705"/>
    <cellStyle name="Input 2 2 2 2 13 3" xfId="6706"/>
    <cellStyle name="Input 2 2 2 2 13 3 2" xfId="6707"/>
    <cellStyle name="Input 2 2 2 2 13 3 3" xfId="6708"/>
    <cellStyle name="Input 2 2 2 2 13 3 4" xfId="6709"/>
    <cellStyle name="Input 2 2 2 2 13 3 5" xfId="6710"/>
    <cellStyle name="Input 2 2 2 2 13 4" xfId="6711"/>
    <cellStyle name="Input 2 2 2 2 13 4 2" xfId="6712"/>
    <cellStyle name="Input 2 2 2 2 13 4 3" xfId="6713"/>
    <cellStyle name="Input 2 2 2 2 13 4 4" xfId="6714"/>
    <cellStyle name="Input 2 2 2 2 13 4 5" xfId="6715"/>
    <cellStyle name="Input 2 2 2 2 13 5" xfId="6716"/>
    <cellStyle name="Input 2 2 2 2 13 5 2" xfId="6717"/>
    <cellStyle name="Input 2 2 2 2 13 6" xfId="6718"/>
    <cellStyle name="Input 2 2 2 2 13 6 2" xfId="6719"/>
    <cellStyle name="Input 2 2 2 2 13 7" xfId="6720"/>
    <cellStyle name="Input 2 2 2 2 13 8" xfId="6721"/>
    <cellStyle name="Input 2 2 2 2 14" xfId="6722"/>
    <cellStyle name="Input 2 2 2 2 14 2" xfId="6723"/>
    <cellStyle name="Input 2 2 2 2 14 2 2" xfId="6724"/>
    <cellStyle name="Input 2 2 2 2 14 2 2 2" xfId="6725"/>
    <cellStyle name="Input 2 2 2 2 14 2 2 3" xfId="6726"/>
    <cellStyle name="Input 2 2 2 2 14 2 2 4" xfId="6727"/>
    <cellStyle name="Input 2 2 2 2 14 2 2 5" xfId="6728"/>
    <cellStyle name="Input 2 2 2 2 14 2 3" xfId="6729"/>
    <cellStyle name="Input 2 2 2 2 14 2 3 2" xfId="6730"/>
    <cellStyle name="Input 2 2 2 2 14 2 3 3" xfId="6731"/>
    <cellStyle name="Input 2 2 2 2 14 2 3 4" xfId="6732"/>
    <cellStyle name="Input 2 2 2 2 14 2 3 5" xfId="6733"/>
    <cellStyle name="Input 2 2 2 2 14 2 4" xfId="6734"/>
    <cellStyle name="Input 2 2 2 2 14 2 4 2" xfId="6735"/>
    <cellStyle name="Input 2 2 2 2 14 2 5" xfId="6736"/>
    <cellStyle name="Input 2 2 2 2 14 2 5 2" xfId="6737"/>
    <cellStyle name="Input 2 2 2 2 14 2 6" xfId="6738"/>
    <cellStyle name="Input 2 2 2 2 14 2 7" xfId="6739"/>
    <cellStyle name="Input 2 2 2 2 14 3" xfId="6740"/>
    <cellStyle name="Input 2 2 2 2 14 3 2" xfId="6741"/>
    <cellStyle name="Input 2 2 2 2 14 3 3" xfId="6742"/>
    <cellStyle name="Input 2 2 2 2 14 3 4" xfId="6743"/>
    <cellStyle name="Input 2 2 2 2 14 3 5" xfId="6744"/>
    <cellStyle name="Input 2 2 2 2 14 4" xfId="6745"/>
    <cellStyle name="Input 2 2 2 2 14 4 2" xfId="6746"/>
    <cellStyle name="Input 2 2 2 2 14 4 3" xfId="6747"/>
    <cellStyle name="Input 2 2 2 2 14 4 4" xfId="6748"/>
    <cellStyle name="Input 2 2 2 2 14 4 5" xfId="6749"/>
    <cellStyle name="Input 2 2 2 2 14 5" xfId="6750"/>
    <cellStyle name="Input 2 2 2 2 14 5 2" xfId="6751"/>
    <cellStyle name="Input 2 2 2 2 14 6" xfId="6752"/>
    <cellStyle name="Input 2 2 2 2 14 6 2" xfId="6753"/>
    <cellStyle name="Input 2 2 2 2 14 7" xfId="6754"/>
    <cellStyle name="Input 2 2 2 2 14 8" xfId="6755"/>
    <cellStyle name="Input 2 2 2 2 15" xfId="6756"/>
    <cellStyle name="Input 2 2 2 2 15 2" xfId="6757"/>
    <cellStyle name="Input 2 2 2 2 15 2 2" xfId="6758"/>
    <cellStyle name="Input 2 2 2 2 15 2 3" xfId="6759"/>
    <cellStyle name="Input 2 2 2 2 15 2 4" xfId="6760"/>
    <cellStyle name="Input 2 2 2 2 15 2 5" xfId="6761"/>
    <cellStyle name="Input 2 2 2 2 15 3" xfId="6762"/>
    <cellStyle name="Input 2 2 2 2 15 3 2" xfId="6763"/>
    <cellStyle name="Input 2 2 2 2 15 3 3" xfId="6764"/>
    <cellStyle name="Input 2 2 2 2 15 3 4" xfId="6765"/>
    <cellStyle name="Input 2 2 2 2 15 3 5" xfId="6766"/>
    <cellStyle name="Input 2 2 2 2 15 4" xfId="6767"/>
    <cellStyle name="Input 2 2 2 2 15 4 2" xfId="6768"/>
    <cellStyle name="Input 2 2 2 2 15 5" xfId="6769"/>
    <cellStyle name="Input 2 2 2 2 15 5 2" xfId="6770"/>
    <cellStyle name="Input 2 2 2 2 15 6" xfId="6771"/>
    <cellStyle name="Input 2 2 2 2 15 7" xfId="6772"/>
    <cellStyle name="Input 2 2 2 2 16" xfId="6773"/>
    <cellStyle name="Input 2 2 2 2 16 2" xfId="6774"/>
    <cellStyle name="Input 2 2 2 2 16 3" xfId="6775"/>
    <cellStyle name="Input 2 2 2 2 16 4" xfId="6776"/>
    <cellStyle name="Input 2 2 2 2 16 5" xfId="6777"/>
    <cellStyle name="Input 2 2 2 2 17" xfId="6778"/>
    <cellStyle name="Input 2 2 2 2 17 2" xfId="6779"/>
    <cellStyle name="Input 2 2 2 2 17 3" xfId="6780"/>
    <cellStyle name="Input 2 2 2 2 17 4" xfId="6781"/>
    <cellStyle name="Input 2 2 2 2 17 5" xfId="6782"/>
    <cellStyle name="Input 2 2 2 2 18" xfId="6783"/>
    <cellStyle name="Input 2 2 2 2 18 2" xfId="6784"/>
    <cellStyle name="Input 2 2 2 2 19" xfId="6785"/>
    <cellStyle name="Input 2 2 2 2 19 2" xfId="6786"/>
    <cellStyle name="Input 2 2 2 2 2" xfId="1035"/>
    <cellStyle name="Input 2 2 2 2 2 2" xfId="1036"/>
    <cellStyle name="Input 2 2 2 2 2 2 2" xfId="6787"/>
    <cellStyle name="Input 2 2 2 2 2 2 2 2" xfId="6788"/>
    <cellStyle name="Input 2 2 2 2 2 2 2 3" xfId="6789"/>
    <cellStyle name="Input 2 2 2 2 2 2 2 4" xfId="6790"/>
    <cellStyle name="Input 2 2 2 2 2 2 2 5" xfId="6791"/>
    <cellStyle name="Input 2 2 2 2 2 2 3" xfId="6792"/>
    <cellStyle name="Input 2 2 2 2 2 2 3 2" xfId="6793"/>
    <cellStyle name="Input 2 2 2 2 2 2 3 3" xfId="6794"/>
    <cellStyle name="Input 2 2 2 2 2 2 3 4" xfId="6795"/>
    <cellStyle name="Input 2 2 2 2 2 2 3 5" xfId="6796"/>
    <cellStyle name="Input 2 2 2 2 2 2 4" xfId="6797"/>
    <cellStyle name="Input 2 2 2 2 2 2 4 2" xfId="6798"/>
    <cellStyle name="Input 2 2 2 2 2 2 5" xfId="6799"/>
    <cellStyle name="Input 2 2 2 2 2 2 5 2" xfId="6800"/>
    <cellStyle name="Input 2 2 2 2 2 2 6" xfId="6801"/>
    <cellStyle name="Input 2 2 2 2 2 2 7" xfId="6802"/>
    <cellStyle name="Input 2 2 2 2 2 3" xfId="6803"/>
    <cellStyle name="Input 2 2 2 2 2 3 2" xfId="6804"/>
    <cellStyle name="Input 2 2 2 2 2 3 3" xfId="6805"/>
    <cellStyle name="Input 2 2 2 2 2 3 4" xfId="6806"/>
    <cellStyle name="Input 2 2 2 2 2 3 5" xfId="6807"/>
    <cellStyle name="Input 2 2 2 2 2 4" xfId="6808"/>
    <cellStyle name="Input 2 2 2 2 2 4 2" xfId="6809"/>
    <cellStyle name="Input 2 2 2 2 2 4 3" xfId="6810"/>
    <cellStyle name="Input 2 2 2 2 2 4 4" xfId="6811"/>
    <cellStyle name="Input 2 2 2 2 2 4 5" xfId="6812"/>
    <cellStyle name="Input 2 2 2 2 2 5" xfId="6813"/>
    <cellStyle name="Input 2 2 2 2 2 5 2" xfId="6814"/>
    <cellStyle name="Input 2 2 2 2 2 6" xfId="6815"/>
    <cellStyle name="Input 2 2 2 2 2 6 2" xfId="6816"/>
    <cellStyle name="Input 2 2 2 2 2 7" xfId="6817"/>
    <cellStyle name="Input 2 2 2 2 2 8" xfId="6818"/>
    <cellStyle name="Input 2 2 2 2 20" xfId="6819"/>
    <cellStyle name="Input 2 2 2 2 21" xfId="6820"/>
    <cellStyle name="Input 2 2 2 2 3" xfId="1037"/>
    <cellStyle name="Input 2 2 2 2 3 2" xfId="1038"/>
    <cellStyle name="Input 2 2 2 2 3 2 2" xfId="6821"/>
    <cellStyle name="Input 2 2 2 2 3 2 2 2" xfId="6822"/>
    <cellStyle name="Input 2 2 2 2 3 2 2 3" xfId="6823"/>
    <cellStyle name="Input 2 2 2 2 3 2 2 4" xfId="6824"/>
    <cellStyle name="Input 2 2 2 2 3 2 2 5" xfId="6825"/>
    <cellStyle name="Input 2 2 2 2 3 2 3" xfId="6826"/>
    <cellStyle name="Input 2 2 2 2 3 2 3 2" xfId="6827"/>
    <cellStyle name="Input 2 2 2 2 3 2 3 3" xfId="6828"/>
    <cellStyle name="Input 2 2 2 2 3 2 3 4" xfId="6829"/>
    <cellStyle name="Input 2 2 2 2 3 2 3 5" xfId="6830"/>
    <cellStyle name="Input 2 2 2 2 3 2 4" xfId="6831"/>
    <cellStyle name="Input 2 2 2 2 3 2 4 2" xfId="6832"/>
    <cellStyle name="Input 2 2 2 2 3 2 5" xfId="6833"/>
    <cellStyle name="Input 2 2 2 2 3 2 5 2" xfId="6834"/>
    <cellStyle name="Input 2 2 2 2 3 2 6" xfId="6835"/>
    <cellStyle name="Input 2 2 2 2 3 2 7" xfId="6836"/>
    <cellStyle name="Input 2 2 2 2 3 3" xfId="6837"/>
    <cellStyle name="Input 2 2 2 2 3 3 2" xfId="6838"/>
    <cellStyle name="Input 2 2 2 2 3 3 3" xfId="6839"/>
    <cellStyle name="Input 2 2 2 2 3 3 4" xfId="6840"/>
    <cellStyle name="Input 2 2 2 2 3 3 5" xfId="6841"/>
    <cellStyle name="Input 2 2 2 2 3 4" xfId="6842"/>
    <cellStyle name="Input 2 2 2 2 3 4 2" xfId="6843"/>
    <cellStyle name="Input 2 2 2 2 3 4 3" xfId="6844"/>
    <cellStyle name="Input 2 2 2 2 3 4 4" xfId="6845"/>
    <cellStyle name="Input 2 2 2 2 3 4 5" xfId="6846"/>
    <cellStyle name="Input 2 2 2 2 3 5" xfId="6847"/>
    <cellStyle name="Input 2 2 2 2 3 5 2" xfId="6848"/>
    <cellStyle name="Input 2 2 2 2 3 6" xfId="6849"/>
    <cellStyle name="Input 2 2 2 2 3 6 2" xfId="6850"/>
    <cellStyle name="Input 2 2 2 2 3 7" xfId="6851"/>
    <cellStyle name="Input 2 2 2 2 3 8" xfId="6852"/>
    <cellStyle name="Input 2 2 2 2 4" xfId="1039"/>
    <cellStyle name="Input 2 2 2 2 4 2" xfId="1040"/>
    <cellStyle name="Input 2 2 2 2 4 2 2" xfId="6853"/>
    <cellStyle name="Input 2 2 2 2 4 2 2 2" xfId="6854"/>
    <cellStyle name="Input 2 2 2 2 4 2 2 3" xfId="6855"/>
    <cellStyle name="Input 2 2 2 2 4 2 2 4" xfId="6856"/>
    <cellStyle name="Input 2 2 2 2 4 2 2 5" xfId="6857"/>
    <cellStyle name="Input 2 2 2 2 4 2 3" xfId="6858"/>
    <cellStyle name="Input 2 2 2 2 4 2 3 2" xfId="6859"/>
    <cellStyle name="Input 2 2 2 2 4 2 3 3" xfId="6860"/>
    <cellStyle name="Input 2 2 2 2 4 2 3 4" xfId="6861"/>
    <cellStyle name="Input 2 2 2 2 4 2 3 5" xfId="6862"/>
    <cellStyle name="Input 2 2 2 2 4 2 4" xfId="6863"/>
    <cellStyle name="Input 2 2 2 2 4 2 4 2" xfId="6864"/>
    <cellStyle name="Input 2 2 2 2 4 2 5" xfId="6865"/>
    <cellStyle name="Input 2 2 2 2 4 2 5 2" xfId="6866"/>
    <cellStyle name="Input 2 2 2 2 4 2 6" xfId="6867"/>
    <cellStyle name="Input 2 2 2 2 4 2 7" xfId="6868"/>
    <cellStyle name="Input 2 2 2 2 4 3" xfId="6869"/>
    <cellStyle name="Input 2 2 2 2 4 3 2" xfId="6870"/>
    <cellStyle name="Input 2 2 2 2 4 3 3" xfId="6871"/>
    <cellStyle name="Input 2 2 2 2 4 3 4" xfId="6872"/>
    <cellStyle name="Input 2 2 2 2 4 3 5" xfId="6873"/>
    <cellStyle name="Input 2 2 2 2 4 4" xfId="6874"/>
    <cellStyle name="Input 2 2 2 2 4 4 2" xfId="6875"/>
    <cellStyle name="Input 2 2 2 2 4 4 3" xfId="6876"/>
    <cellStyle name="Input 2 2 2 2 4 4 4" xfId="6877"/>
    <cellStyle name="Input 2 2 2 2 4 4 5" xfId="6878"/>
    <cellStyle name="Input 2 2 2 2 4 5" xfId="6879"/>
    <cellStyle name="Input 2 2 2 2 4 5 2" xfId="6880"/>
    <cellStyle name="Input 2 2 2 2 4 6" xfId="6881"/>
    <cellStyle name="Input 2 2 2 2 4 6 2" xfId="6882"/>
    <cellStyle name="Input 2 2 2 2 4 7" xfId="6883"/>
    <cellStyle name="Input 2 2 2 2 4 8" xfId="6884"/>
    <cellStyle name="Input 2 2 2 2 5" xfId="1041"/>
    <cellStyle name="Input 2 2 2 2 5 2" xfId="1042"/>
    <cellStyle name="Input 2 2 2 2 5 2 2" xfId="6885"/>
    <cellStyle name="Input 2 2 2 2 5 2 2 2" xfId="6886"/>
    <cellStyle name="Input 2 2 2 2 5 2 2 3" xfId="6887"/>
    <cellStyle name="Input 2 2 2 2 5 2 2 4" xfId="6888"/>
    <cellStyle name="Input 2 2 2 2 5 2 2 5" xfId="6889"/>
    <cellStyle name="Input 2 2 2 2 5 2 3" xfId="6890"/>
    <cellStyle name="Input 2 2 2 2 5 2 3 2" xfId="6891"/>
    <cellStyle name="Input 2 2 2 2 5 2 3 3" xfId="6892"/>
    <cellStyle name="Input 2 2 2 2 5 2 3 4" xfId="6893"/>
    <cellStyle name="Input 2 2 2 2 5 2 3 5" xfId="6894"/>
    <cellStyle name="Input 2 2 2 2 5 2 4" xfId="6895"/>
    <cellStyle name="Input 2 2 2 2 5 2 4 2" xfId="6896"/>
    <cellStyle name="Input 2 2 2 2 5 2 5" xfId="6897"/>
    <cellStyle name="Input 2 2 2 2 5 2 5 2" xfId="6898"/>
    <cellStyle name="Input 2 2 2 2 5 2 6" xfId="6899"/>
    <cellStyle name="Input 2 2 2 2 5 2 7" xfId="6900"/>
    <cellStyle name="Input 2 2 2 2 5 3" xfId="6901"/>
    <cellStyle name="Input 2 2 2 2 5 3 2" xfId="6902"/>
    <cellStyle name="Input 2 2 2 2 5 3 3" xfId="6903"/>
    <cellStyle name="Input 2 2 2 2 5 3 4" xfId="6904"/>
    <cellStyle name="Input 2 2 2 2 5 3 5" xfId="6905"/>
    <cellStyle name="Input 2 2 2 2 5 4" xfId="6906"/>
    <cellStyle name="Input 2 2 2 2 5 4 2" xfId="6907"/>
    <cellStyle name="Input 2 2 2 2 5 4 3" xfId="6908"/>
    <cellStyle name="Input 2 2 2 2 5 4 4" xfId="6909"/>
    <cellStyle name="Input 2 2 2 2 5 4 5" xfId="6910"/>
    <cellStyle name="Input 2 2 2 2 5 5" xfId="6911"/>
    <cellStyle name="Input 2 2 2 2 5 5 2" xfId="6912"/>
    <cellStyle name="Input 2 2 2 2 5 6" xfId="6913"/>
    <cellStyle name="Input 2 2 2 2 5 6 2" xfId="6914"/>
    <cellStyle name="Input 2 2 2 2 5 7" xfId="6915"/>
    <cellStyle name="Input 2 2 2 2 5 8" xfId="6916"/>
    <cellStyle name="Input 2 2 2 2 6" xfId="1043"/>
    <cellStyle name="Input 2 2 2 2 6 2" xfId="6917"/>
    <cellStyle name="Input 2 2 2 2 6 2 2" xfId="6918"/>
    <cellStyle name="Input 2 2 2 2 6 2 2 2" xfId="6919"/>
    <cellStyle name="Input 2 2 2 2 6 2 2 3" xfId="6920"/>
    <cellStyle name="Input 2 2 2 2 6 2 2 4" xfId="6921"/>
    <cellStyle name="Input 2 2 2 2 6 2 2 5" xfId="6922"/>
    <cellStyle name="Input 2 2 2 2 6 2 3" xfId="6923"/>
    <cellStyle name="Input 2 2 2 2 6 2 3 2" xfId="6924"/>
    <cellStyle name="Input 2 2 2 2 6 2 3 3" xfId="6925"/>
    <cellStyle name="Input 2 2 2 2 6 2 3 4" xfId="6926"/>
    <cellStyle name="Input 2 2 2 2 6 2 3 5" xfId="6927"/>
    <cellStyle name="Input 2 2 2 2 6 2 4" xfId="6928"/>
    <cellStyle name="Input 2 2 2 2 6 2 4 2" xfId="6929"/>
    <cellStyle name="Input 2 2 2 2 6 2 5" xfId="6930"/>
    <cellStyle name="Input 2 2 2 2 6 2 5 2" xfId="6931"/>
    <cellStyle name="Input 2 2 2 2 6 2 6" xfId="6932"/>
    <cellStyle name="Input 2 2 2 2 6 2 7" xfId="6933"/>
    <cellStyle name="Input 2 2 2 2 6 3" xfId="6934"/>
    <cellStyle name="Input 2 2 2 2 6 3 2" xfId="6935"/>
    <cellStyle name="Input 2 2 2 2 6 3 3" xfId="6936"/>
    <cellStyle name="Input 2 2 2 2 6 3 4" xfId="6937"/>
    <cellStyle name="Input 2 2 2 2 6 3 5" xfId="6938"/>
    <cellStyle name="Input 2 2 2 2 6 4" xfId="6939"/>
    <cellStyle name="Input 2 2 2 2 6 4 2" xfId="6940"/>
    <cellStyle name="Input 2 2 2 2 6 4 3" xfId="6941"/>
    <cellStyle name="Input 2 2 2 2 6 4 4" xfId="6942"/>
    <cellStyle name="Input 2 2 2 2 6 4 5" xfId="6943"/>
    <cellStyle name="Input 2 2 2 2 6 5" xfId="6944"/>
    <cellStyle name="Input 2 2 2 2 6 5 2" xfId="6945"/>
    <cellStyle name="Input 2 2 2 2 6 6" xfId="6946"/>
    <cellStyle name="Input 2 2 2 2 6 6 2" xfId="6947"/>
    <cellStyle name="Input 2 2 2 2 6 7" xfId="6948"/>
    <cellStyle name="Input 2 2 2 2 6 8" xfId="6949"/>
    <cellStyle name="Input 2 2 2 2 7" xfId="6950"/>
    <cellStyle name="Input 2 2 2 2 7 2" xfId="6951"/>
    <cellStyle name="Input 2 2 2 2 7 2 2" xfId="6952"/>
    <cellStyle name="Input 2 2 2 2 7 2 2 2" xfId="6953"/>
    <cellStyle name="Input 2 2 2 2 7 2 2 3" xfId="6954"/>
    <cellStyle name="Input 2 2 2 2 7 2 2 4" xfId="6955"/>
    <cellStyle name="Input 2 2 2 2 7 2 2 5" xfId="6956"/>
    <cellStyle name="Input 2 2 2 2 7 2 3" xfId="6957"/>
    <cellStyle name="Input 2 2 2 2 7 2 3 2" xfId="6958"/>
    <cellStyle name="Input 2 2 2 2 7 2 3 3" xfId="6959"/>
    <cellStyle name="Input 2 2 2 2 7 2 3 4" xfId="6960"/>
    <cellStyle name="Input 2 2 2 2 7 2 3 5" xfId="6961"/>
    <cellStyle name="Input 2 2 2 2 7 2 4" xfId="6962"/>
    <cellStyle name="Input 2 2 2 2 7 2 4 2" xfId="6963"/>
    <cellStyle name="Input 2 2 2 2 7 2 5" xfId="6964"/>
    <cellStyle name="Input 2 2 2 2 7 2 5 2" xfId="6965"/>
    <cellStyle name="Input 2 2 2 2 7 2 6" xfId="6966"/>
    <cellStyle name="Input 2 2 2 2 7 2 7" xfId="6967"/>
    <cellStyle name="Input 2 2 2 2 7 3" xfId="6968"/>
    <cellStyle name="Input 2 2 2 2 7 3 2" xfId="6969"/>
    <cellStyle name="Input 2 2 2 2 7 3 3" xfId="6970"/>
    <cellStyle name="Input 2 2 2 2 7 3 4" xfId="6971"/>
    <cellStyle name="Input 2 2 2 2 7 3 5" xfId="6972"/>
    <cellStyle name="Input 2 2 2 2 7 4" xfId="6973"/>
    <cellStyle name="Input 2 2 2 2 7 4 2" xfId="6974"/>
    <cellStyle name="Input 2 2 2 2 7 4 3" xfId="6975"/>
    <cellStyle name="Input 2 2 2 2 7 4 4" xfId="6976"/>
    <cellStyle name="Input 2 2 2 2 7 4 5" xfId="6977"/>
    <cellStyle name="Input 2 2 2 2 7 5" xfId="6978"/>
    <cellStyle name="Input 2 2 2 2 7 5 2" xfId="6979"/>
    <cellStyle name="Input 2 2 2 2 7 6" xfId="6980"/>
    <cellStyle name="Input 2 2 2 2 7 6 2" xfId="6981"/>
    <cellStyle name="Input 2 2 2 2 7 7" xfId="6982"/>
    <cellStyle name="Input 2 2 2 2 7 8" xfId="6983"/>
    <cellStyle name="Input 2 2 2 2 8" xfId="6984"/>
    <cellStyle name="Input 2 2 2 2 8 2" xfId="6985"/>
    <cellStyle name="Input 2 2 2 2 8 2 2" xfId="6986"/>
    <cellStyle name="Input 2 2 2 2 8 2 2 2" xfId="6987"/>
    <cellStyle name="Input 2 2 2 2 8 2 2 3" xfId="6988"/>
    <cellStyle name="Input 2 2 2 2 8 2 2 4" xfId="6989"/>
    <cellStyle name="Input 2 2 2 2 8 2 2 5" xfId="6990"/>
    <cellStyle name="Input 2 2 2 2 8 2 3" xfId="6991"/>
    <cellStyle name="Input 2 2 2 2 8 2 3 2" xfId="6992"/>
    <cellStyle name="Input 2 2 2 2 8 2 3 3" xfId="6993"/>
    <cellStyle name="Input 2 2 2 2 8 2 3 4" xfId="6994"/>
    <cellStyle name="Input 2 2 2 2 8 2 3 5" xfId="6995"/>
    <cellStyle name="Input 2 2 2 2 8 2 4" xfId="6996"/>
    <cellStyle name="Input 2 2 2 2 8 2 4 2" xfId="6997"/>
    <cellStyle name="Input 2 2 2 2 8 2 5" xfId="6998"/>
    <cellStyle name="Input 2 2 2 2 8 2 5 2" xfId="6999"/>
    <cellStyle name="Input 2 2 2 2 8 2 6" xfId="7000"/>
    <cellStyle name="Input 2 2 2 2 8 2 7" xfId="7001"/>
    <cellStyle name="Input 2 2 2 2 8 3" xfId="7002"/>
    <cellStyle name="Input 2 2 2 2 8 3 2" xfId="7003"/>
    <cellStyle name="Input 2 2 2 2 8 3 3" xfId="7004"/>
    <cellStyle name="Input 2 2 2 2 8 3 4" xfId="7005"/>
    <cellStyle name="Input 2 2 2 2 8 3 5" xfId="7006"/>
    <cellStyle name="Input 2 2 2 2 8 4" xfId="7007"/>
    <cellStyle name="Input 2 2 2 2 8 4 2" xfId="7008"/>
    <cellStyle name="Input 2 2 2 2 8 4 3" xfId="7009"/>
    <cellStyle name="Input 2 2 2 2 8 4 4" xfId="7010"/>
    <cellStyle name="Input 2 2 2 2 8 4 5" xfId="7011"/>
    <cellStyle name="Input 2 2 2 2 8 5" xfId="7012"/>
    <cellStyle name="Input 2 2 2 2 8 5 2" xfId="7013"/>
    <cellStyle name="Input 2 2 2 2 8 6" xfId="7014"/>
    <cellStyle name="Input 2 2 2 2 8 6 2" xfId="7015"/>
    <cellStyle name="Input 2 2 2 2 8 7" xfId="7016"/>
    <cellStyle name="Input 2 2 2 2 8 8" xfId="7017"/>
    <cellStyle name="Input 2 2 2 2 9" xfId="7018"/>
    <cellStyle name="Input 2 2 2 2 9 2" xfId="7019"/>
    <cellStyle name="Input 2 2 2 2 9 2 2" xfId="7020"/>
    <cellStyle name="Input 2 2 2 2 9 2 2 2" xfId="7021"/>
    <cellStyle name="Input 2 2 2 2 9 2 2 3" xfId="7022"/>
    <cellStyle name="Input 2 2 2 2 9 2 2 4" xfId="7023"/>
    <cellStyle name="Input 2 2 2 2 9 2 2 5" xfId="7024"/>
    <cellStyle name="Input 2 2 2 2 9 2 3" xfId="7025"/>
    <cellStyle name="Input 2 2 2 2 9 2 3 2" xfId="7026"/>
    <cellStyle name="Input 2 2 2 2 9 2 3 3" xfId="7027"/>
    <cellStyle name="Input 2 2 2 2 9 2 3 4" xfId="7028"/>
    <cellStyle name="Input 2 2 2 2 9 2 3 5" xfId="7029"/>
    <cellStyle name="Input 2 2 2 2 9 2 4" xfId="7030"/>
    <cellStyle name="Input 2 2 2 2 9 2 4 2" xfId="7031"/>
    <cellStyle name="Input 2 2 2 2 9 2 5" xfId="7032"/>
    <cellStyle name="Input 2 2 2 2 9 2 5 2" xfId="7033"/>
    <cellStyle name="Input 2 2 2 2 9 2 6" xfId="7034"/>
    <cellStyle name="Input 2 2 2 2 9 2 7" xfId="7035"/>
    <cellStyle name="Input 2 2 2 2 9 3" xfId="7036"/>
    <cellStyle name="Input 2 2 2 2 9 3 2" xfId="7037"/>
    <cellStyle name="Input 2 2 2 2 9 3 3" xfId="7038"/>
    <cellStyle name="Input 2 2 2 2 9 3 4" xfId="7039"/>
    <cellStyle name="Input 2 2 2 2 9 3 5" xfId="7040"/>
    <cellStyle name="Input 2 2 2 2 9 4" xfId="7041"/>
    <cellStyle name="Input 2 2 2 2 9 4 2" xfId="7042"/>
    <cellStyle name="Input 2 2 2 2 9 4 3" xfId="7043"/>
    <cellStyle name="Input 2 2 2 2 9 4 4" xfId="7044"/>
    <cellStyle name="Input 2 2 2 2 9 4 5" xfId="7045"/>
    <cellStyle name="Input 2 2 2 2 9 5" xfId="7046"/>
    <cellStyle name="Input 2 2 2 2 9 5 2" xfId="7047"/>
    <cellStyle name="Input 2 2 2 2 9 6" xfId="7048"/>
    <cellStyle name="Input 2 2 2 2 9 6 2" xfId="7049"/>
    <cellStyle name="Input 2 2 2 2 9 7" xfId="7050"/>
    <cellStyle name="Input 2 2 2 2 9 8" xfId="7051"/>
    <cellStyle name="Input 2 2 2 3" xfId="1044"/>
    <cellStyle name="Input 2 2 2 3 2" xfId="1045"/>
    <cellStyle name="Input 2 2 2 4" xfId="1046"/>
    <cellStyle name="Input 2 2 2 4 2" xfId="1047"/>
    <cellStyle name="Input 2 2 2 5" xfId="1048"/>
    <cellStyle name="Input 2 2 2 6" xfId="7052"/>
    <cellStyle name="Input 2 2 2 6 2" xfId="7053"/>
    <cellStyle name="Input 2 2 2_T-straight with PEDs adjustor" xfId="7054"/>
    <cellStyle name="Input 2 2 3" xfId="1049"/>
    <cellStyle name="Input 2 2 3 10" xfId="7055"/>
    <cellStyle name="Input 2 2 3 10 2" xfId="7056"/>
    <cellStyle name="Input 2 2 3 10 2 2" xfId="7057"/>
    <cellStyle name="Input 2 2 3 10 2 2 2" xfId="7058"/>
    <cellStyle name="Input 2 2 3 10 2 2 3" xfId="7059"/>
    <cellStyle name="Input 2 2 3 10 2 2 4" xfId="7060"/>
    <cellStyle name="Input 2 2 3 10 2 2 5" xfId="7061"/>
    <cellStyle name="Input 2 2 3 10 2 3" xfId="7062"/>
    <cellStyle name="Input 2 2 3 10 2 3 2" xfId="7063"/>
    <cellStyle name="Input 2 2 3 10 2 3 3" xfId="7064"/>
    <cellStyle name="Input 2 2 3 10 2 3 4" xfId="7065"/>
    <cellStyle name="Input 2 2 3 10 2 3 5" xfId="7066"/>
    <cellStyle name="Input 2 2 3 10 2 4" xfId="7067"/>
    <cellStyle name="Input 2 2 3 10 2 4 2" xfId="7068"/>
    <cellStyle name="Input 2 2 3 10 2 5" xfId="7069"/>
    <cellStyle name="Input 2 2 3 10 2 5 2" xfId="7070"/>
    <cellStyle name="Input 2 2 3 10 2 6" xfId="7071"/>
    <cellStyle name="Input 2 2 3 10 2 7" xfId="7072"/>
    <cellStyle name="Input 2 2 3 10 3" xfId="7073"/>
    <cellStyle name="Input 2 2 3 10 3 2" xfId="7074"/>
    <cellStyle name="Input 2 2 3 10 3 3" xfId="7075"/>
    <cellStyle name="Input 2 2 3 10 3 4" xfId="7076"/>
    <cellStyle name="Input 2 2 3 10 3 5" xfId="7077"/>
    <cellStyle name="Input 2 2 3 10 4" xfId="7078"/>
    <cellStyle name="Input 2 2 3 10 4 2" xfId="7079"/>
    <cellStyle name="Input 2 2 3 10 4 3" xfId="7080"/>
    <cellStyle name="Input 2 2 3 10 4 4" xfId="7081"/>
    <cellStyle name="Input 2 2 3 10 4 5" xfId="7082"/>
    <cellStyle name="Input 2 2 3 10 5" xfId="7083"/>
    <cellStyle name="Input 2 2 3 10 5 2" xfId="7084"/>
    <cellStyle name="Input 2 2 3 10 6" xfId="7085"/>
    <cellStyle name="Input 2 2 3 10 6 2" xfId="7086"/>
    <cellStyle name="Input 2 2 3 10 7" xfId="7087"/>
    <cellStyle name="Input 2 2 3 10 8" xfId="7088"/>
    <cellStyle name="Input 2 2 3 11" xfId="7089"/>
    <cellStyle name="Input 2 2 3 11 2" xfId="7090"/>
    <cellStyle name="Input 2 2 3 11 2 2" xfId="7091"/>
    <cellStyle name="Input 2 2 3 11 2 2 2" xfId="7092"/>
    <cellStyle name="Input 2 2 3 11 2 2 3" xfId="7093"/>
    <cellStyle name="Input 2 2 3 11 2 2 4" xfId="7094"/>
    <cellStyle name="Input 2 2 3 11 2 2 5" xfId="7095"/>
    <cellStyle name="Input 2 2 3 11 2 3" xfId="7096"/>
    <cellStyle name="Input 2 2 3 11 2 3 2" xfId="7097"/>
    <cellStyle name="Input 2 2 3 11 2 3 3" xfId="7098"/>
    <cellStyle name="Input 2 2 3 11 2 3 4" xfId="7099"/>
    <cellStyle name="Input 2 2 3 11 2 3 5" xfId="7100"/>
    <cellStyle name="Input 2 2 3 11 2 4" xfId="7101"/>
    <cellStyle name="Input 2 2 3 11 2 4 2" xfId="7102"/>
    <cellStyle name="Input 2 2 3 11 2 5" xfId="7103"/>
    <cellStyle name="Input 2 2 3 11 2 5 2" xfId="7104"/>
    <cellStyle name="Input 2 2 3 11 2 6" xfId="7105"/>
    <cellStyle name="Input 2 2 3 11 2 7" xfId="7106"/>
    <cellStyle name="Input 2 2 3 11 3" xfId="7107"/>
    <cellStyle name="Input 2 2 3 11 3 2" xfId="7108"/>
    <cellStyle name="Input 2 2 3 11 3 3" xfId="7109"/>
    <cellStyle name="Input 2 2 3 11 3 4" xfId="7110"/>
    <cellStyle name="Input 2 2 3 11 3 5" xfId="7111"/>
    <cellStyle name="Input 2 2 3 11 4" xfId="7112"/>
    <cellStyle name="Input 2 2 3 11 4 2" xfId="7113"/>
    <cellStyle name="Input 2 2 3 11 4 3" xfId="7114"/>
    <cellStyle name="Input 2 2 3 11 4 4" xfId="7115"/>
    <cellStyle name="Input 2 2 3 11 4 5" xfId="7116"/>
    <cellStyle name="Input 2 2 3 11 5" xfId="7117"/>
    <cellStyle name="Input 2 2 3 11 5 2" xfId="7118"/>
    <cellStyle name="Input 2 2 3 11 6" xfId="7119"/>
    <cellStyle name="Input 2 2 3 11 6 2" xfId="7120"/>
    <cellStyle name="Input 2 2 3 11 7" xfId="7121"/>
    <cellStyle name="Input 2 2 3 11 8" xfId="7122"/>
    <cellStyle name="Input 2 2 3 12" xfId="7123"/>
    <cellStyle name="Input 2 2 3 12 2" xfId="7124"/>
    <cellStyle name="Input 2 2 3 12 2 2" xfId="7125"/>
    <cellStyle name="Input 2 2 3 12 2 2 2" xfId="7126"/>
    <cellStyle name="Input 2 2 3 12 2 2 3" xfId="7127"/>
    <cellStyle name="Input 2 2 3 12 2 2 4" xfId="7128"/>
    <cellStyle name="Input 2 2 3 12 2 2 5" xfId="7129"/>
    <cellStyle name="Input 2 2 3 12 2 3" xfId="7130"/>
    <cellStyle name="Input 2 2 3 12 2 3 2" xfId="7131"/>
    <cellStyle name="Input 2 2 3 12 2 3 3" xfId="7132"/>
    <cellStyle name="Input 2 2 3 12 2 3 4" xfId="7133"/>
    <cellStyle name="Input 2 2 3 12 2 3 5" xfId="7134"/>
    <cellStyle name="Input 2 2 3 12 2 4" xfId="7135"/>
    <cellStyle name="Input 2 2 3 12 2 4 2" xfId="7136"/>
    <cellStyle name="Input 2 2 3 12 2 5" xfId="7137"/>
    <cellStyle name="Input 2 2 3 12 2 5 2" xfId="7138"/>
    <cellStyle name="Input 2 2 3 12 2 6" xfId="7139"/>
    <cellStyle name="Input 2 2 3 12 2 7" xfId="7140"/>
    <cellStyle name="Input 2 2 3 12 3" xfId="7141"/>
    <cellStyle name="Input 2 2 3 12 3 2" xfId="7142"/>
    <cellStyle name="Input 2 2 3 12 3 3" xfId="7143"/>
    <cellStyle name="Input 2 2 3 12 3 4" xfId="7144"/>
    <cellStyle name="Input 2 2 3 12 3 5" xfId="7145"/>
    <cellStyle name="Input 2 2 3 12 4" xfId="7146"/>
    <cellStyle name="Input 2 2 3 12 4 2" xfId="7147"/>
    <cellStyle name="Input 2 2 3 12 4 3" xfId="7148"/>
    <cellStyle name="Input 2 2 3 12 4 4" xfId="7149"/>
    <cellStyle name="Input 2 2 3 12 4 5" xfId="7150"/>
    <cellStyle name="Input 2 2 3 12 5" xfId="7151"/>
    <cellStyle name="Input 2 2 3 12 5 2" xfId="7152"/>
    <cellStyle name="Input 2 2 3 12 6" xfId="7153"/>
    <cellStyle name="Input 2 2 3 12 6 2" xfId="7154"/>
    <cellStyle name="Input 2 2 3 12 7" xfId="7155"/>
    <cellStyle name="Input 2 2 3 12 8" xfId="7156"/>
    <cellStyle name="Input 2 2 3 13" xfId="7157"/>
    <cellStyle name="Input 2 2 3 13 2" xfId="7158"/>
    <cellStyle name="Input 2 2 3 13 2 2" xfId="7159"/>
    <cellStyle name="Input 2 2 3 13 2 2 2" xfId="7160"/>
    <cellStyle name="Input 2 2 3 13 2 2 3" xfId="7161"/>
    <cellStyle name="Input 2 2 3 13 2 2 4" xfId="7162"/>
    <cellStyle name="Input 2 2 3 13 2 2 5" xfId="7163"/>
    <cellStyle name="Input 2 2 3 13 2 3" xfId="7164"/>
    <cellStyle name="Input 2 2 3 13 2 3 2" xfId="7165"/>
    <cellStyle name="Input 2 2 3 13 2 3 3" xfId="7166"/>
    <cellStyle name="Input 2 2 3 13 2 3 4" xfId="7167"/>
    <cellStyle name="Input 2 2 3 13 2 3 5" xfId="7168"/>
    <cellStyle name="Input 2 2 3 13 2 4" xfId="7169"/>
    <cellStyle name="Input 2 2 3 13 2 4 2" xfId="7170"/>
    <cellStyle name="Input 2 2 3 13 2 5" xfId="7171"/>
    <cellStyle name="Input 2 2 3 13 2 5 2" xfId="7172"/>
    <cellStyle name="Input 2 2 3 13 2 6" xfId="7173"/>
    <cellStyle name="Input 2 2 3 13 2 7" xfId="7174"/>
    <cellStyle name="Input 2 2 3 13 3" xfId="7175"/>
    <cellStyle name="Input 2 2 3 13 3 2" xfId="7176"/>
    <cellStyle name="Input 2 2 3 13 3 3" xfId="7177"/>
    <cellStyle name="Input 2 2 3 13 3 4" xfId="7178"/>
    <cellStyle name="Input 2 2 3 13 3 5" xfId="7179"/>
    <cellStyle name="Input 2 2 3 13 4" xfId="7180"/>
    <cellStyle name="Input 2 2 3 13 4 2" xfId="7181"/>
    <cellStyle name="Input 2 2 3 13 4 3" xfId="7182"/>
    <cellStyle name="Input 2 2 3 13 4 4" xfId="7183"/>
    <cellStyle name="Input 2 2 3 13 4 5" xfId="7184"/>
    <cellStyle name="Input 2 2 3 13 5" xfId="7185"/>
    <cellStyle name="Input 2 2 3 13 5 2" xfId="7186"/>
    <cellStyle name="Input 2 2 3 13 6" xfId="7187"/>
    <cellStyle name="Input 2 2 3 13 6 2" xfId="7188"/>
    <cellStyle name="Input 2 2 3 13 7" xfId="7189"/>
    <cellStyle name="Input 2 2 3 13 8" xfId="7190"/>
    <cellStyle name="Input 2 2 3 14" xfId="7191"/>
    <cellStyle name="Input 2 2 3 14 2" xfId="7192"/>
    <cellStyle name="Input 2 2 3 14 2 2" xfId="7193"/>
    <cellStyle name="Input 2 2 3 14 2 2 2" xfId="7194"/>
    <cellStyle name="Input 2 2 3 14 2 2 3" xfId="7195"/>
    <cellStyle name="Input 2 2 3 14 2 2 4" xfId="7196"/>
    <cellStyle name="Input 2 2 3 14 2 2 5" xfId="7197"/>
    <cellStyle name="Input 2 2 3 14 2 3" xfId="7198"/>
    <cellStyle name="Input 2 2 3 14 2 3 2" xfId="7199"/>
    <cellStyle name="Input 2 2 3 14 2 3 3" xfId="7200"/>
    <cellStyle name="Input 2 2 3 14 2 3 4" xfId="7201"/>
    <cellStyle name="Input 2 2 3 14 2 3 5" xfId="7202"/>
    <cellStyle name="Input 2 2 3 14 2 4" xfId="7203"/>
    <cellStyle name="Input 2 2 3 14 2 4 2" xfId="7204"/>
    <cellStyle name="Input 2 2 3 14 2 5" xfId="7205"/>
    <cellStyle name="Input 2 2 3 14 2 5 2" xfId="7206"/>
    <cellStyle name="Input 2 2 3 14 2 6" xfId="7207"/>
    <cellStyle name="Input 2 2 3 14 2 7" xfId="7208"/>
    <cellStyle name="Input 2 2 3 14 3" xfId="7209"/>
    <cellStyle name="Input 2 2 3 14 3 2" xfId="7210"/>
    <cellStyle name="Input 2 2 3 14 3 3" xfId="7211"/>
    <cellStyle name="Input 2 2 3 14 3 4" xfId="7212"/>
    <cellStyle name="Input 2 2 3 14 3 5" xfId="7213"/>
    <cellStyle name="Input 2 2 3 14 4" xfId="7214"/>
    <cellStyle name="Input 2 2 3 14 4 2" xfId="7215"/>
    <cellStyle name="Input 2 2 3 14 4 3" xfId="7216"/>
    <cellStyle name="Input 2 2 3 14 4 4" xfId="7217"/>
    <cellStyle name="Input 2 2 3 14 4 5" xfId="7218"/>
    <cellStyle name="Input 2 2 3 14 5" xfId="7219"/>
    <cellStyle name="Input 2 2 3 14 5 2" xfId="7220"/>
    <cellStyle name="Input 2 2 3 14 6" xfId="7221"/>
    <cellStyle name="Input 2 2 3 14 6 2" xfId="7222"/>
    <cellStyle name="Input 2 2 3 14 7" xfId="7223"/>
    <cellStyle name="Input 2 2 3 14 8" xfId="7224"/>
    <cellStyle name="Input 2 2 3 15" xfId="7225"/>
    <cellStyle name="Input 2 2 3 15 2" xfId="7226"/>
    <cellStyle name="Input 2 2 3 15 2 2" xfId="7227"/>
    <cellStyle name="Input 2 2 3 15 2 3" xfId="7228"/>
    <cellStyle name="Input 2 2 3 15 2 4" xfId="7229"/>
    <cellStyle name="Input 2 2 3 15 2 5" xfId="7230"/>
    <cellStyle name="Input 2 2 3 15 3" xfId="7231"/>
    <cellStyle name="Input 2 2 3 15 3 2" xfId="7232"/>
    <cellStyle name="Input 2 2 3 15 3 3" xfId="7233"/>
    <cellStyle name="Input 2 2 3 15 3 4" xfId="7234"/>
    <cellStyle name="Input 2 2 3 15 3 5" xfId="7235"/>
    <cellStyle name="Input 2 2 3 15 4" xfId="7236"/>
    <cellStyle name="Input 2 2 3 15 4 2" xfId="7237"/>
    <cellStyle name="Input 2 2 3 15 5" xfId="7238"/>
    <cellStyle name="Input 2 2 3 15 5 2" xfId="7239"/>
    <cellStyle name="Input 2 2 3 15 6" xfId="7240"/>
    <cellStyle name="Input 2 2 3 15 7" xfId="7241"/>
    <cellStyle name="Input 2 2 3 16" xfId="7242"/>
    <cellStyle name="Input 2 2 3 16 2" xfId="7243"/>
    <cellStyle name="Input 2 2 3 16 3" xfId="7244"/>
    <cellStyle name="Input 2 2 3 16 4" xfId="7245"/>
    <cellStyle name="Input 2 2 3 16 5" xfId="7246"/>
    <cellStyle name="Input 2 2 3 17" xfId="7247"/>
    <cellStyle name="Input 2 2 3 17 2" xfId="7248"/>
    <cellStyle name="Input 2 2 3 17 3" xfId="7249"/>
    <cellStyle name="Input 2 2 3 17 4" xfId="7250"/>
    <cellStyle name="Input 2 2 3 17 5" xfId="7251"/>
    <cellStyle name="Input 2 2 3 18" xfId="7252"/>
    <cellStyle name="Input 2 2 3 18 2" xfId="7253"/>
    <cellStyle name="Input 2 2 3 19" xfId="7254"/>
    <cellStyle name="Input 2 2 3 19 2" xfId="7255"/>
    <cellStyle name="Input 2 2 3 2" xfId="1050"/>
    <cellStyle name="Input 2 2 3 2 2" xfId="1051"/>
    <cellStyle name="Input 2 2 3 2 2 2" xfId="7256"/>
    <cellStyle name="Input 2 2 3 2 2 2 2" xfId="7257"/>
    <cellStyle name="Input 2 2 3 2 2 2 3" xfId="7258"/>
    <cellStyle name="Input 2 2 3 2 2 2 4" xfId="7259"/>
    <cellStyle name="Input 2 2 3 2 2 2 5" xfId="7260"/>
    <cellStyle name="Input 2 2 3 2 2 3" xfId="7261"/>
    <cellStyle name="Input 2 2 3 2 2 3 2" xfId="7262"/>
    <cellStyle name="Input 2 2 3 2 2 3 3" xfId="7263"/>
    <cellStyle name="Input 2 2 3 2 2 3 4" xfId="7264"/>
    <cellStyle name="Input 2 2 3 2 2 3 5" xfId="7265"/>
    <cellStyle name="Input 2 2 3 2 2 4" xfId="7266"/>
    <cellStyle name="Input 2 2 3 2 2 4 2" xfId="7267"/>
    <cellStyle name="Input 2 2 3 2 2 5" xfId="7268"/>
    <cellStyle name="Input 2 2 3 2 2 5 2" xfId="7269"/>
    <cellStyle name="Input 2 2 3 2 2 6" xfId="7270"/>
    <cellStyle name="Input 2 2 3 2 2 7" xfId="7271"/>
    <cellStyle name="Input 2 2 3 2 3" xfId="7272"/>
    <cellStyle name="Input 2 2 3 2 3 2" xfId="7273"/>
    <cellStyle name="Input 2 2 3 2 3 3" xfId="7274"/>
    <cellStyle name="Input 2 2 3 2 3 4" xfId="7275"/>
    <cellStyle name="Input 2 2 3 2 3 5" xfId="7276"/>
    <cellStyle name="Input 2 2 3 2 4" xfId="7277"/>
    <cellStyle name="Input 2 2 3 2 4 2" xfId="7278"/>
    <cellStyle name="Input 2 2 3 2 4 3" xfId="7279"/>
    <cellStyle name="Input 2 2 3 2 4 4" xfId="7280"/>
    <cellStyle name="Input 2 2 3 2 4 5" xfId="7281"/>
    <cellStyle name="Input 2 2 3 2 5" xfId="7282"/>
    <cellStyle name="Input 2 2 3 2 5 2" xfId="7283"/>
    <cellStyle name="Input 2 2 3 2 6" xfId="7284"/>
    <cellStyle name="Input 2 2 3 2 6 2" xfId="7285"/>
    <cellStyle name="Input 2 2 3 2 7" xfId="7286"/>
    <cellStyle name="Input 2 2 3 2 8" xfId="7287"/>
    <cellStyle name="Input 2 2 3 20" xfId="7288"/>
    <cellStyle name="Input 2 2 3 21" xfId="7289"/>
    <cellStyle name="Input 2 2 3 3" xfId="1052"/>
    <cellStyle name="Input 2 2 3 3 2" xfId="1053"/>
    <cellStyle name="Input 2 2 3 3 2 2" xfId="7290"/>
    <cellStyle name="Input 2 2 3 3 2 2 2" xfId="7291"/>
    <cellStyle name="Input 2 2 3 3 2 2 3" xfId="7292"/>
    <cellStyle name="Input 2 2 3 3 2 2 4" xfId="7293"/>
    <cellStyle name="Input 2 2 3 3 2 2 5" xfId="7294"/>
    <cellStyle name="Input 2 2 3 3 2 3" xfId="7295"/>
    <cellStyle name="Input 2 2 3 3 2 3 2" xfId="7296"/>
    <cellStyle name="Input 2 2 3 3 2 3 3" xfId="7297"/>
    <cellStyle name="Input 2 2 3 3 2 3 4" xfId="7298"/>
    <cellStyle name="Input 2 2 3 3 2 3 5" xfId="7299"/>
    <cellStyle name="Input 2 2 3 3 2 4" xfId="7300"/>
    <cellStyle name="Input 2 2 3 3 2 4 2" xfId="7301"/>
    <cellStyle name="Input 2 2 3 3 2 5" xfId="7302"/>
    <cellStyle name="Input 2 2 3 3 2 5 2" xfId="7303"/>
    <cellStyle name="Input 2 2 3 3 2 6" xfId="7304"/>
    <cellStyle name="Input 2 2 3 3 2 7" xfId="7305"/>
    <cellStyle name="Input 2 2 3 3 3" xfId="7306"/>
    <cellStyle name="Input 2 2 3 3 3 2" xfId="7307"/>
    <cellStyle name="Input 2 2 3 3 3 3" xfId="7308"/>
    <cellStyle name="Input 2 2 3 3 3 4" xfId="7309"/>
    <cellStyle name="Input 2 2 3 3 3 5" xfId="7310"/>
    <cellStyle name="Input 2 2 3 3 4" xfId="7311"/>
    <cellStyle name="Input 2 2 3 3 4 2" xfId="7312"/>
    <cellStyle name="Input 2 2 3 3 4 3" xfId="7313"/>
    <cellStyle name="Input 2 2 3 3 4 4" xfId="7314"/>
    <cellStyle name="Input 2 2 3 3 4 5" xfId="7315"/>
    <cellStyle name="Input 2 2 3 3 5" xfId="7316"/>
    <cellStyle name="Input 2 2 3 3 5 2" xfId="7317"/>
    <cellStyle name="Input 2 2 3 3 6" xfId="7318"/>
    <cellStyle name="Input 2 2 3 3 6 2" xfId="7319"/>
    <cellStyle name="Input 2 2 3 3 7" xfId="7320"/>
    <cellStyle name="Input 2 2 3 3 8" xfId="7321"/>
    <cellStyle name="Input 2 2 3 4" xfId="1054"/>
    <cellStyle name="Input 2 2 3 4 2" xfId="1055"/>
    <cellStyle name="Input 2 2 3 4 2 2" xfId="7322"/>
    <cellStyle name="Input 2 2 3 4 2 2 2" xfId="7323"/>
    <cellStyle name="Input 2 2 3 4 2 2 3" xfId="7324"/>
    <cellStyle name="Input 2 2 3 4 2 2 4" xfId="7325"/>
    <cellStyle name="Input 2 2 3 4 2 2 5" xfId="7326"/>
    <cellStyle name="Input 2 2 3 4 2 3" xfId="7327"/>
    <cellStyle name="Input 2 2 3 4 2 3 2" xfId="7328"/>
    <cellStyle name="Input 2 2 3 4 2 3 3" xfId="7329"/>
    <cellStyle name="Input 2 2 3 4 2 3 4" xfId="7330"/>
    <cellStyle name="Input 2 2 3 4 2 3 5" xfId="7331"/>
    <cellStyle name="Input 2 2 3 4 2 4" xfId="7332"/>
    <cellStyle name="Input 2 2 3 4 2 4 2" xfId="7333"/>
    <cellStyle name="Input 2 2 3 4 2 5" xfId="7334"/>
    <cellStyle name="Input 2 2 3 4 2 5 2" xfId="7335"/>
    <cellStyle name="Input 2 2 3 4 2 6" xfId="7336"/>
    <cellStyle name="Input 2 2 3 4 2 7" xfId="7337"/>
    <cellStyle name="Input 2 2 3 4 3" xfId="7338"/>
    <cellStyle name="Input 2 2 3 4 3 2" xfId="7339"/>
    <cellStyle name="Input 2 2 3 4 3 3" xfId="7340"/>
    <cellStyle name="Input 2 2 3 4 3 4" xfId="7341"/>
    <cellStyle name="Input 2 2 3 4 3 5" xfId="7342"/>
    <cellStyle name="Input 2 2 3 4 4" xfId="7343"/>
    <cellStyle name="Input 2 2 3 4 4 2" xfId="7344"/>
    <cellStyle name="Input 2 2 3 4 4 3" xfId="7345"/>
    <cellStyle name="Input 2 2 3 4 4 4" xfId="7346"/>
    <cellStyle name="Input 2 2 3 4 4 5" xfId="7347"/>
    <cellStyle name="Input 2 2 3 4 5" xfId="7348"/>
    <cellStyle name="Input 2 2 3 4 5 2" xfId="7349"/>
    <cellStyle name="Input 2 2 3 4 6" xfId="7350"/>
    <cellStyle name="Input 2 2 3 4 6 2" xfId="7351"/>
    <cellStyle name="Input 2 2 3 4 7" xfId="7352"/>
    <cellStyle name="Input 2 2 3 4 8" xfId="7353"/>
    <cellStyle name="Input 2 2 3 5" xfId="1056"/>
    <cellStyle name="Input 2 2 3 5 2" xfId="1057"/>
    <cellStyle name="Input 2 2 3 5 2 2" xfId="7354"/>
    <cellStyle name="Input 2 2 3 5 2 2 2" xfId="7355"/>
    <cellStyle name="Input 2 2 3 5 2 2 3" xfId="7356"/>
    <cellStyle name="Input 2 2 3 5 2 2 4" xfId="7357"/>
    <cellStyle name="Input 2 2 3 5 2 2 5" xfId="7358"/>
    <cellStyle name="Input 2 2 3 5 2 3" xfId="7359"/>
    <cellStyle name="Input 2 2 3 5 2 3 2" xfId="7360"/>
    <cellStyle name="Input 2 2 3 5 2 3 3" xfId="7361"/>
    <cellStyle name="Input 2 2 3 5 2 3 4" xfId="7362"/>
    <cellStyle name="Input 2 2 3 5 2 3 5" xfId="7363"/>
    <cellStyle name="Input 2 2 3 5 2 4" xfId="7364"/>
    <cellStyle name="Input 2 2 3 5 2 4 2" xfId="7365"/>
    <cellStyle name="Input 2 2 3 5 2 5" xfId="7366"/>
    <cellStyle name="Input 2 2 3 5 2 5 2" xfId="7367"/>
    <cellStyle name="Input 2 2 3 5 2 6" xfId="7368"/>
    <cellStyle name="Input 2 2 3 5 2 7" xfId="7369"/>
    <cellStyle name="Input 2 2 3 5 3" xfId="7370"/>
    <cellStyle name="Input 2 2 3 5 3 2" xfId="7371"/>
    <cellStyle name="Input 2 2 3 5 3 3" xfId="7372"/>
    <cellStyle name="Input 2 2 3 5 3 4" xfId="7373"/>
    <cellStyle name="Input 2 2 3 5 3 5" xfId="7374"/>
    <cellStyle name="Input 2 2 3 5 4" xfId="7375"/>
    <cellStyle name="Input 2 2 3 5 4 2" xfId="7376"/>
    <cellStyle name="Input 2 2 3 5 4 3" xfId="7377"/>
    <cellStyle name="Input 2 2 3 5 4 4" xfId="7378"/>
    <cellStyle name="Input 2 2 3 5 4 5" xfId="7379"/>
    <cellStyle name="Input 2 2 3 5 5" xfId="7380"/>
    <cellStyle name="Input 2 2 3 5 5 2" xfId="7381"/>
    <cellStyle name="Input 2 2 3 5 6" xfId="7382"/>
    <cellStyle name="Input 2 2 3 5 6 2" xfId="7383"/>
    <cellStyle name="Input 2 2 3 5 7" xfId="7384"/>
    <cellStyle name="Input 2 2 3 5 8" xfId="7385"/>
    <cellStyle name="Input 2 2 3 6" xfId="1058"/>
    <cellStyle name="Input 2 2 3 6 2" xfId="7386"/>
    <cellStyle name="Input 2 2 3 6 2 2" xfId="7387"/>
    <cellStyle name="Input 2 2 3 6 2 2 2" xfId="7388"/>
    <cellStyle name="Input 2 2 3 6 2 2 3" xfId="7389"/>
    <cellStyle name="Input 2 2 3 6 2 2 4" xfId="7390"/>
    <cellStyle name="Input 2 2 3 6 2 2 5" xfId="7391"/>
    <cellStyle name="Input 2 2 3 6 2 3" xfId="7392"/>
    <cellStyle name="Input 2 2 3 6 2 3 2" xfId="7393"/>
    <cellStyle name="Input 2 2 3 6 2 3 3" xfId="7394"/>
    <cellStyle name="Input 2 2 3 6 2 3 4" xfId="7395"/>
    <cellStyle name="Input 2 2 3 6 2 3 5" xfId="7396"/>
    <cellStyle name="Input 2 2 3 6 2 4" xfId="7397"/>
    <cellStyle name="Input 2 2 3 6 2 4 2" xfId="7398"/>
    <cellStyle name="Input 2 2 3 6 2 5" xfId="7399"/>
    <cellStyle name="Input 2 2 3 6 2 5 2" xfId="7400"/>
    <cellStyle name="Input 2 2 3 6 2 6" xfId="7401"/>
    <cellStyle name="Input 2 2 3 6 2 7" xfId="7402"/>
    <cellStyle name="Input 2 2 3 6 3" xfId="7403"/>
    <cellStyle name="Input 2 2 3 6 3 2" xfId="7404"/>
    <cellStyle name="Input 2 2 3 6 3 3" xfId="7405"/>
    <cellStyle name="Input 2 2 3 6 3 4" xfId="7406"/>
    <cellStyle name="Input 2 2 3 6 3 5" xfId="7407"/>
    <cellStyle name="Input 2 2 3 6 4" xfId="7408"/>
    <cellStyle name="Input 2 2 3 6 4 2" xfId="7409"/>
    <cellStyle name="Input 2 2 3 6 4 3" xfId="7410"/>
    <cellStyle name="Input 2 2 3 6 4 4" xfId="7411"/>
    <cellStyle name="Input 2 2 3 6 4 5" xfId="7412"/>
    <cellStyle name="Input 2 2 3 6 5" xfId="7413"/>
    <cellStyle name="Input 2 2 3 6 5 2" xfId="7414"/>
    <cellStyle name="Input 2 2 3 6 6" xfId="7415"/>
    <cellStyle name="Input 2 2 3 6 6 2" xfId="7416"/>
    <cellStyle name="Input 2 2 3 6 7" xfId="7417"/>
    <cellStyle name="Input 2 2 3 6 8" xfId="7418"/>
    <cellStyle name="Input 2 2 3 7" xfId="7419"/>
    <cellStyle name="Input 2 2 3 7 2" xfId="7420"/>
    <cellStyle name="Input 2 2 3 7 2 2" xfId="7421"/>
    <cellStyle name="Input 2 2 3 7 2 2 2" xfId="7422"/>
    <cellStyle name="Input 2 2 3 7 2 2 3" xfId="7423"/>
    <cellStyle name="Input 2 2 3 7 2 2 4" xfId="7424"/>
    <cellStyle name="Input 2 2 3 7 2 2 5" xfId="7425"/>
    <cellStyle name="Input 2 2 3 7 2 3" xfId="7426"/>
    <cellStyle name="Input 2 2 3 7 2 3 2" xfId="7427"/>
    <cellStyle name="Input 2 2 3 7 2 3 3" xfId="7428"/>
    <cellStyle name="Input 2 2 3 7 2 3 4" xfId="7429"/>
    <cellStyle name="Input 2 2 3 7 2 3 5" xfId="7430"/>
    <cellStyle name="Input 2 2 3 7 2 4" xfId="7431"/>
    <cellStyle name="Input 2 2 3 7 2 4 2" xfId="7432"/>
    <cellStyle name="Input 2 2 3 7 2 5" xfId="7433"/>
    <cellStyle name="Input 2 2 3 7 2 5 2" xfId="7434"/>
    <cellStyle name="Input 2 2 3 7 2 6" xfId="7435"/>
    <cellStyle name="Input 2 2 3 7 2 7" xfId="7436"/>
    <cellStyle name="Input 2 2 3 7 3" xfId="7437"/>
    <cellStyle name="Input 2 2 3 7 3 2" xfId="7438"/>
    <cellStyle name="Input 2 2 3 7 3 3" xfId="7439"/>
    <cellStyle name="Input 2 2 3 7 3 4" xfId="7440"/>
    <cellStyle name="Input 2 2 3 7 3 5" xfId="7441"/>
    <cellStyle name="Input 2 2 3 7 4" xfId="7442"/>
    <cellStyle name="Input 2 2 3 7 4 2" xfId="7443"/>
    <cellStyle name="Input 2 2 3 7 4 3" xfId="7444"/>
    <cellStyle name="Input 2 2 3 7 4 4" xfId="7445"/>
    <cellStyle name="Input 2 2 3 7 4 5" xfId="7446"/>
    <cellStyle name="Input 2 2 3 7 5" xfId="7447"/>
    <cellStyle name="Input 2 2 3 7 5 2" xfId="7448"/>
    <cellStyle name="Input 2 2 3 7 6" xfId="7449"/>
    <cellStyle name="Input 2 2 3 7 6 2" xfId="7450"/>
    <cellStyle name="Input 2 2 3 7 7" xfId="7451"/>
    <cellStyle name="Input 2 2 3 7 8" xfId="7452"/>
    <cellStyle name="Input 2 2 3 8" xfId="7453"/>
    <cellStyle name="Input 2 2 3 8 2" xfId="7454"/>
    <cellStyle name="Input 2 2 3 8 2 2" xfId="7455"/>
    <cellStyle name="Input 2 2 3 8 2 2 2" xfId="7456"/>
    <cellStyle name="Input 2 2 3 8 2 2 3" xfId="7457"/>
    <cellStyle name="Input 2 2 3 8 2 2 4" xfId="7458"/>
    <cellStyle name="Input 2 2 3 8 2 2 5" xfId="7459"/>
    <cellStyle name="Input 2 2 3 8 2 3" xfId="7460"/>
    <cellStyle name="Input 2 2 3 8 2 3 2" xfId="7461"/>
    <cellStyle name="Input 2 2 3 8 2 3 3" xfId="7462"/>
    <cellStyle name="Input 2 2 3 8 2 3 4" xfId="7463"/>
    <cellStyle name="Input 2 2 3 8 2 3 5" xfId="7464"/>
    <cellStyle name="Input 2 2 3 8 2 4" xfId="7465"/>
    <cellStyle name="Input 2 2 3 8 2 4 2" xfId="7466"/>
    <cellStyle name="Input 2 2 3 8 2 5" xfId="7467"/>
    <cellStyle name="Input 2 2 3 8 2 5 2" xfId="7468"/>
    <cellStyle name="Input 2 2 3 8 2 6" xfId="7469"/>
    <cellStyle name="Input 2 2 3 8 2 7" xfId="7470"/>
    <cellStyle name="Input 2 2 3 8 3" xfId="7471"/>
    <cellStyle name="Input 2 2 3 8 3 2" xfId="7472"/>
    <cellStyle name="Input 2 2 3 8 3 3" xfId="7473"/>
    <cellStyle name="Input 2 2 3 8 3 4" xfId="7474"/>
    <cellStyle name="Input 2 2 3 8 3 5" xfId="7475"/>
    <cellStyle name="Input 2 2 3 8 4" xfId="7476"/>
    <cellStyle name="Input 2 2 3 8 4 2" xfId="7477"/>
    <cellStyle name="Input 2 2 3 8 4 3" xfId="7478"/>
    <cellStyle name="Input 2 2 3 8 4 4" xfId="7479"/>
    <cellStyle name="Input 2 2 3 8 4 5" xfId="7480"/>
    <cellStyle name="Input 2 2 3 8 5" xfId="7481"/>
    <cellStyle name="Input 2 2 3 8 5 2" xfId="7482"/>
    <cellStyle name="Input 2 2 3 8 6" xfId="7483"/>
    <cellStyle name="Input 2 2 3 8 6 2" xfId="7484"/>
    <cellStyle name="Input 2 2 3 8 7" xfId="7485"/>
    <cellStyle name="Input 2 2 3 8 8" xfId="7486"/>
    <cellStyle name="Input 2 2 3 9" xfId="7487"/>
    <cellStyle name="Input 2 2 3 9 2" xfId="7488"/>
    <cellStyle name="Input 2 2 3 9 2 2" xfId="7489"/>
    <cellStyle name="Input 2 2 3 9 2 2 2" xfId="7490"/>
    <cellStyle name="Input 2 2 3 9 2 2 3" xfId="7491"/>
    <cellStyle name="Input 2 2 3 9 2 2 4" xfId="7492"/>
    <cellStyle name="Input 2 2 3 9 2 2 5" xfId="7493"/>
    <cellStyle name="Input 2 2 3 9 2 3" xfId="7494"/>
    <cellStyle name="Input 2 2 3 9 2 3 2" xfId="7495"/>
    <cellStyle name="Input 2 2 3 9 2 3 3" xfId="7496"/>
    <cellStyle name="Input 2 2 3 9 2 3 4" xfId="7497"/>
    <cellStyle name="Input 2 2 3 9 2 3 5" xfId="7498"/>
    <cellStyle name="Input 2 2 3 9 2 4" xfId="7499"/>
    <cellStyle name="Input 2 2 3 9 2 4 2" xfId="7500"/>
    <cellStyle name="Input 2 2 3 9 2 5" xfId="7501"/>
    <cellStyle name="Input 2 2 3 9 2 5 2" xfId="7502"/>
    <cellStyle name="Input 2 2 3 9 2 6" xfId="7503"/>
    <cellStyle name="Input 2 2 3 9 2 7" xfId="7504"/>
    <cellStyle name="Input 2 2 3 9 3" xfId="7505"/>
    <cellStyle name="Input 2 2 3 9 3 2" xfId="7506"/>
    <cellStyle name="Input 2 2 3 9 3 3" xfId="7507"/>
    <cellStyle name="Input 2 2 3 9 3 4" xfId="7508"/>
    <cellStyle name="Input 2 2 3 9 3 5" xfId="7509"/>
    <cellStyle name="Input 2 2 3 9 4" xfId="7510"/>
    <cellStyle name="Input 2 2 3 9 4 2" xfId="7511"/>
    <cellStyle name="Input 2 2 3 9 4 3" xfId="7512"/>
    <cellStyle name="Input 2 2 3 9 4 4" xfId="7513"/>
    <cellStyle name="Input 2 2 3 9 4 5" xfId="7514"/>
    <cellStyle name="Input 2 2 3 9 5" xfId="7515"/>
    <cellStyle name="Input 2 2 3 9 5 2" xfId="7516"/>
    <cellStyle name="Input 2 2 3 9 6" xfId="7517"/>
    <cellStyle name="Input 2 2 3 9 6 2" xfId="7518"/>
    <cellStyle name="Input 2 2 3 9 7" xfId="7519"/>
    <cellStyle name="Input 2 2 3 9 8" xfId="7520"/>
    <cellStyle name="Input 2 2 4" xfId="1059"/>
    <cellStyle name="Input 2 2 4 2" xfId="1060"/>
    <cellStyle name="Input 2 2 5" xfId="1061"/>
    <cellStyle name="Input 2 2 5 2" xfId="1062"/>
    <cellStyle name="Input 2 2 6" xfId="1063"/>
    <cellStyle name="Input 2 2 7" xfId="7521"/>
    <cellStyle name="Input 2 2 7 2" xfId="7522"/>
    <cellStyle name="Input 2 2_T-straight with PEDs adjustor" xfId="7523"/>
    <cellStyle name="Input 2 3" xfId="1064"/>
    <cellStyle name="Input 2 3 2" xfId="1065"/>
    <cellStyle name="Input 2 3 2 10" xfId="7524"/>
    <cellStyle name="Input 2 3 2 10 2" xfId="7525"/>
    <cellStyle name="Input 2 3 2 10 2 2" xfId="7526"/>
    <cellStyle name="Input 2 3 2 10 2 2 2" xfId="7527"/>
    <cellStyle name="Input 2 3 2 10 2 2 3" xfId="7528"/>
    <cellStyle name="Input 2 3 2 10 2 2 4" xfId="7529"/>
    <cellStyle name="Input 2 3 2 10 2 2 5" xfId="7530"/>
    <cellStyle name="Input 2 3 2 10 2 3" xfId="7531"/>
    <cellStyle name="Input 2 3 2 10 2 3 2" xfId="7532"/>
    <cellStyle name="Input 2 3 2 10 2 3 3" xfId="7533"/>
    <cellStyle name="Input 2 3 2 10 2 3 4" xfId="7534"/>
    <cellStyle name="Input 2 3 2 10 2 3 5" xfId="7535"/>
    <cellStyle name="Input 2 3 2 10 2 4" xfId="7536"/>
    <cellStyle name="Input 2 3 2 10 2 4 2" xfId="7537"/>
    <cellStyle name="Input 2 3 2 10 2 5" xfId="7538"/>
    <cellStyle name="Input 2 3 2 10 2 5 2" xfId="7539"/>
    <cellStyle name="Input 2 3 2 10 2 6" xfId="7540"/>
    <cellStyle name="Input 2 3 2 10 2 7" xfId="7541"/>
    <cellStyle name="Input 2 3 2 10 3" xfId="7542"/>
    <cellStyle name="Input 2 3 2 10 3 2" xfId="7543"/>
    <cellStyle name="Input 2 3 2 10 3 3" xfId="7544"/>
    <cellStyle name="Input 2 3 2 10 3 4" xfId="7545"/>
    <cellStyle name="Input 2 3 2 10 3 5" xfId="7546"/>
    <cellStyle name="Input 2 3 2 10 4" xfId="7547"/>
    <cellStyle name="Input 2 3 2 10 4 2" xfId="7548"/>
    <cellStyle name="Input 2 3 2 10 4 3" xfId="7549"/>
    <cellStyle name="Input 2 3 2 10 4 4" xfId="7550"/>
    <cellStyle name="Input 2 3 2 10 4 5" xfId="7551"/>
    <cellStyle name="Input 2 3 2 10 5" xfId="7552"/>
    <cellStyle name="Input 2 3 2 10 5 2" xfId="7553"/>
    <cellStyle name="Input 2 3 2 10 6" xfId="7554"/>
    <cellStyle name="Input 2 3 2 10 6 2" xfId="7555"/>
    <cellStyle name="Input 2 3 2 10 7" xfId="7556"/>
    <cellStyle name="Input 2 3 2 10 8" xfId="7557"/>
    <cellStyle name="Input 2 3 2 11" xfId="7558"/>
    <cellStyle name="Input 2 3 2 11 2" xfId="7559"/>
    <cellStyle name="Input 2 3 2 11 2 2" xfId="7560"/>
    <cellStyle name="Input 2 3 2 11 2 2 2" xfId="7561"/>
    <cellStyle name="Input 2 3 2 11 2 2 3" xfId="7562"/>
    <cellStyle name="Input 2 3 2 11 2 2 4" xfId="7563"/>
    <cellStyle name="Input 2 3 2 11 2 2 5" xfId="7564"/>
    <cellStyle name="Input 2 3 2 11 2 3" xfId="7565"/>
    <cellStyle name="Input 2 3 2 11 2 3 2" xfId="7566"/>
    <cellStyle name="Input 2 3 2 11 2 3 3" xfId="7567"/>
    <cellStyle name="Input 2 3 2 11 2 3 4" xfId="7568"/>
    <cellStyle name="Input 2 3 2 11 2 3 5" xfId="7569"/>
    <cellStyle name="Input 2 3 2 11 2 4" xfId="7570"/>
    <cellStyle name="Input 2 3 2 11 2 4 2" xfId="7571"/>
    <cellStyle name="Input 2 3 2 11 2 5" xfId="7572"/>
    <cellStyle name="Input 2 3 2 11 2 5 2" xfId="7573"/>
    <cellStyle name="Input 2 3 2 11 2 6" xfId="7574"/>
    <cellStyle name="Input 2 3 2 11 2 7" xfId="7575"/>
    <cellStyle name="Input 2 3 2 11 3" xfId="7576"/>
    <cellStyle name="Input 2 3 2 11 3 2" xfId="7577"/>
    <cellStyle name="Input 2 3 2 11 3 3" xfId="7578"/>
    <cellStyle name="Input 2 3 2 11 3 4" xfId="7579"/>
    <cellStyle name="Input 2 3 2 11 3 5" xfId="7580"/>
    <cellStyle name="Input 2 3 2 11 4" xfId="7581"/>
    <cellStyle name="Input 2 3 2 11 4 2" xfId="7582"/>
    <cellStyle name="Input 2 3 2 11 4 3" xfId="7583"/>
    <cellStyle name="Input 2 3 2 11 4 4" xfId="7584"/>
    <cellStyle name="Input 2 3 2 11 4 5" xfId="7585"/>
    <cellStyle name="Input 2 3 2 11 5" xfId="7586"/>
    <cellStyle name="Input 2 3 2 11 5 2" xfId="7587"/>
    <cellStyle name="Input 2 3 2 11 6" xfId="7588"/>
    <cellStyle name="Input 2 3 2 11 6 2" xfId="7589"/>
    <cellStyle name="Input 2 3 2 11 7" xfId="7590"/>
    <cellStyle name="Input 2 3 2 11 8" xfId="7591"/>
    <cellStyle name="Input 2 3 2 12" xfId="7592"/>
    <cellStyle name="Input 2 3 2 12 2" xfId="7593"/>
    <cellStyle name="Input 2 3 2 12 2 2" xfId="7594"/>
    <cellStyle name="Input 2 3 2 12 2 2 2" xfId="7595"/>
    <cellStyle name="Input 2 3 2 12 2 2 3" xfId="7596"/>
    <cellStyle name="Input 2 3 2 12 2 2 4" xfId="7597"/>
    <cellStyle name="Input 2 3 2 12 2 2 5" xfId="7598"/>
    <cellStyle name="Input 2 3 2 12 2 3" xfId="7599"/>
    <cellStyle name="Input 2 3 2 12 2 3 2" xfId="7600"/>
    <cellStyle name="Input 2 3 2 12 2 3 3" xfId="7601"/>
    <cellStyle name="Input 2 3 2 12 2 3 4" xfId="7602"/>
    <cellStyle name="Input 2 3 2 12 2 3 5" xfId="7603"/>
    <cellStyle name="Input 2 3 2 12 2 4" xfId="7604"/>
    <cellStyle name="Input 2 3 2 12 2 4 2" xfId="7605"/>
    <cellStyle name="Input 2 3 2 12 2 5" xfId="7606"/>
    <cellStyle name="Input 2 3 2 12 2 5 2" xfId="7607"/>
    <cellStyle name="Input 2 3 2 12 2 6" xfId="7608"/>
    <cellStyle name="Input 2 3 2 12 2 7" xfId="7609"/>
    <cellStyle name="Input 2 3 2 12 3" xfId="7610"/>
    <cellStyle name="Input 2 3 2 12 3 2" xfId="7611"/>
    <cellStyle name="Input 2 3 2 12 3 3" xfId="7612"/>
    <cellStyle name="Input 2 3 2 12 3 4" xfId="7613"/>
    <cellStyle name="Input 2 3 2 12 3 5" xfId="7614"/>
    <cellStyle name="Input 2 3 2 12 4" xfId="7615"/>
    <cellStyle name="Input 2 3 2 12 4 2" xfId="7616"/>
    <cellStyle name="Input 2 3 2 12 4 3" xfId="7617"/>
    <cellStyle name="Input 2 3 2 12 4 4" xfId="7618"/>
    <cellStyle name="Input 2 3 2 12 4 5" xfId="7619"/>
    <cellStyle name="Input 2 3 2 12 5" xfId="7620"/>
    <cellStyle name="Input 2 3 2 12 5 2" xfId="7621"/>
    <cellStyle name="Input 2 3 2 12 6" xfId="7622"/>
    <cellStyle name="Input 2 3 2 12 6 2" xfId="7623"/>
    <cellStyle name="Input 2 3 2 12 7" xfId="7624"/>
    <cellStyle name="Input 2 3 2 12 8" xfId="7625"/>
    <cellStyle name="Input 2 3 2 13" xfId="7626"/>
    <cellStyle name="Input 2 3 2 13 2" xfId="7627"/>
    <cellStyle name="Input 2 3 2 13 2 2" xfId="7628"/>
    <cellStyle name="Input 2 3 2 13 2 2 2" xfId="7629"/>
    <cellStyle name="Input 2 3 2 13 2 2 3" xfId="7630"/>
    <cellStyle name="Input 2 3 2 13 2 2 4" xfId="7631"/>
    <cellStyle name="Input 2 3 2 13 2 2 5" xfId="7632"/>
    <cellStyle name="Input 2 3 2 13 2 3" xfId="7633"/>
    <cellStyle name="Input 2 3 2 13 2 3 2" xfId="7634"/>
    <cellStyle name="Input 2 3 2 13 2 3 3" xfId="7635"/>
    <cellStyle name="Input 2 3 2 13 2 3 4" xfId="7636"/>
    <cellStyle name="Input 2 3 2 13 2 3 5" xfId="7637"/>
    <cellStyle name="Input 2 3 2 13 2 4" xfId="7638"/>
    <cellStyle name="Input 2 3 2 13 2 4 2" xfId="7639"/>
    <cellStyle name="Input 2 3 2 13 2 5" xfId="7640"/>
    <cellStyle name="Input 2 3 2 13 2 5 2" xfId="7641"/>
    <cellStyle name="Input 2 3 2 13 2 6" xfId="7642"/>
    <cellStyle name="Input 2 3 2 13 2 7" xfId="7643"/>
    <cellStyle name="Input 2 3 2 13 3" xfId="7644"/>
    <cellStyle name="Input 2 3 2 13 3 2" xfId="7645"/>
    <cellStyle name="Input 2 3 2 13 3 3" xfId="7646"/>
    <cellStyle name="Input 2 3 2 13 3 4" xfId="7647"/>
    <cellStyle name="Input 2 3 2 13 3 5" xfId="7648"/>
    <cellStyle name="Input 2 3 2 13 4" xfId="7649"/>
    <cellStyle name="Input 2 3 2 13 4 2" xfId="7650"/>
    <cellStyle name="Input 2 3 2 13 4 3" xfId="7651"/>
    <cellStyle name="Input 2 3 2 13 4 4" xfId="7652"/>
    <cellStyle name="Input 2 3 2 13 4 5" xfId="7653"/>
    <cellStyle name="Input 2 3 2 13 5" xfId="7654"/>
    <cellStyle name="Input 2 3 2 13 5 2" xfId="7655"/>
    <cellStyle name="Input 2 3 2 13 6" xfId="7656"/>
    <cellStyle name="Input 2 3 2 13 6 2" xfId="7657"/>
    <cellStyle name="Input 2 3 2 13 7" xfId="7658"/>
    <cellStyle name="Input 2 3 2 13 8" xfId="7659"/>
    <cellStyle name="Input 2 3 2 14" xfId="7660"/>
    <cellStyle name="Input 2 3 2 14 2" xfId="7661"/>
    <cellStyle name="Input 2 3 2 14 2 2" xfId="7662"/>
    <cellStyle name="Input 2 3 2 14 2 2 2" xfId="7663"/>
    <cellStyle name="Input 2 3 2 14 2 2 3" xfId="7664"/>
    <cellStyle name="Input 2 3 2 14 2 2 4" xfId="7665"/>
    <cellStyle name="Input 2 3 2 14 2 2 5" xfId="7666"/>
    <cellStyle name="Input 2 3 2 14 2 3" xfId="7667"/>
    <cellStyle name="Input 2 3 2 14 2 3 2" xfId="7668"/>
    <cellStyle name="Input 2 3 2 14 2 3 3" xfId="7669"/>
    <cellStyle name="Input 2 3 2 14 2 3 4" xfId="7670"/>
    <cellStyle name="Input 2 3 2 14 2 3 5" xfId="7671"/>
    <cellStyle name="Input 2 3 2 14 2 4" xfId="7672"/>
    <cellStyle name="Input 2 3 2 14 2 4 2" xfId="7673"/>
    <cellStyle name="Input 2 3 2 14 2 5" xfId="7674"/>
    <cellStyle name="Input 2 3 2 14 2 5 2" xfId="7675"/>
    <cellStyle name="Input 2 3 2 14 2 6" xfId="7676"/>
    <cellStyle name="Input 2 3 2 14 2 7" xfId="7677"/>
    <cellStyle name="Input 2 3 2 14 3" xfId="7678"/>
    <cellStyle name="Input 2 3 2 14 3 2" xfId="7679"/>
    <cellStyle name="Input 2 3 2 14 3 3" xfId="7680"/>
    <cellStyle name="Input 2 3 2 14 3 4" xfId="7681"/>
    <cellStyle name="Input 2 3 2 14 3 5" xfId="7682"/>
    <cellStyle name="Input 2 3 2 14 4" xfId="7683"/>
    <cellStyle name="Input 2 3 2 14 4 2" xfId="7684"/>
    <cellStyle name="Input 2 3 2 14 4 3" xfId="7685"/>
    <cellStyle name="Input 2 3 2 14 4 4" xfId="7686"/>
    <cellStyle name="Input 2 3 2 14 4 5" xfId="7687"/>
    <cellStyle name="Input 2 3 2 14 5" xfId="7688"/>
    <cellStyle name="Input 2 3 2 14 5 2" xfId="7689"/>
    <cellStyle name="Input 2 3 2 14 6" xfId="7690"/>
    <cellStyle name="Input 2 3 2 14 6 2" xfId="7691"/>
    <cellStyle name="Input 2 3 2 14 7" xfId="7692"/>
    <cellStyle name="Input 2 3 2 14 8" xfId="7693"/>
    <cellStyle name="Input 2 3 2 15" xfId="7694"/>
    <cellStyle name="Input 2 3 2 15 2" xfId="7695"/>
    <cellStyle name="Input 2 3 2 15 2 2" xfId="7696"/>
    <cellStyle name="Input 2 3 2 15 2 3" xfId="7697"/>
    <cellStyle name="Input 2 3 2 15 2 4" xfId="7698"/>
    <cellStyle name="Input 2 3 2 15 2 5" xfId="7699"/>
    <cellStyle name="Input 2 3 2 15 3" xfId="7700"/>
    <cellStyle name="Input 2 3 2 15 3 2" xfId="7701"/>
    <cellStyle name="Input 2 3 2 15 3 3" xfId="7702"/>
    <cellStyle name="Input 2 3 2 15 3 4" xfId="7703"/>
    <cellStyle name="Input 2 3 2 15 3 5" xfId="7704"/>
    <cellStyle name="Input 2 3 2 15 4" xfId="7705"/>
    <cellStyle name="Input 2 3 2 15 4 2" xfId="7706"/>
    <cellStyle name="Input 2 3 2 15 5" xfId="7707"/>
    <cellStyle name="Input 2 3 2 15 5 2" xfId="7708"/>
    <cellStyle name="Input 2 3 2 15 6" xfId="7709"/>
    <cellStyle name="Input 2 3 2 15 7" xfId="7710"/>
    <cellStyle name="Input 2 3 2 16" xfId="7711"/>
    <cellStyle name="Input 2 3 2 16 2" xfId="7712"/>
    <cellStyle name="Input 2 3 2 16 3" xfId="7713"/>
    <cellStyle name="Input 2 3 2 16 4" xfId="7714"/>
    <cellStyle name="Input 2 3 2 16 5" xfId="7715"/>
    <cellStyle name="Input 2 3 2 17" xfId="7716"/>
    <cellStyle name="Input 2 3 2 17 2" xfId="7717"/>
    <cellStyle name="Input 2 3 2 17 3" xfId="7718"/>
    <cellStyle name="Input 2 3 2 17 4" xfId="7719"/>
    <cellStyle name="Input 2 3 2 17 5" xfId="7720"/>
    <cellStyle name="Input 2 3 2 18" xfId="7721"/>
    <cellStyle name="Input 2 3 2 18 2" xfId="7722"/>
    <cellStyle name="Input 2 3 2 19" xfId="7723"/>
    <cellStyle name="Input 2 3 2 19 2" xfId="7724"/>
    <cellStyle name="Input 2 3 2 2" xfId="1066"/>
    <cellStyle name="Input 2 3 2 2 2" xfId="1067"/>
    <cellStyle name="Input 2 3 2 2 2 2" xfId="7725"/>
    <cellStyle name="Input 2 3 2 2 2 2 2" xfId="7726"/>
    <cellStyle name="Input 2 3 2 2 2 2 3" xfId="7727"/>
    <cellStyle name="Input 2 3 2 2 2 2 4" xfId="7728"/>
    <cellStyle name="Input 2 3 2 2 2 2 5" xfId="7729"/>
    <cellStyle name="Input 2 3 2 2 2 3" xfId="7730"/>
    <cellStyle name="Input 2 3 2 2 2 3 2" xfId="7731"/>
    <cellStyle name="Input 2 3 2 2 2 3 3" xfId="7732"/>
    <cellStyle name="Input 2 3 2 2 2 3 4" xfId="7733"/>
    <cellStyle name="Input 2 3 2 2 2 3 5" xfId="7734"/>
    <cellStyle name="Input 2 3 2 2 2 4" xfId="7735"/>
    <cellStyle name="Input 2 3 2 2 2 4 2" xfId="7736"/>
    <cellStyle name="Input 2 3 2 2 2 5" xfId="7737"/>
    <cellStyle name="Input 2 3 2 2 2 5 2" xfId="7738"/>
    <cellStyle name="Input 2 3 2 2 2 6" xfId="7739"/>
    <cellStyle name="Input 2 3 2 2 2 7" xfId="7740"/>
    <cellStyle name="Input 2 3 2 2 3" xfId="7741"/>
    <cellStyle name="Input 2 3 2 2 3 2" xfId="7742"/>
    <cellStyle name="Input 2 3 2 2 3 3" xfId="7743"/>
    <cellStyle name="Input 2 3 2 2 3 4" xfId="7744"/>
    <cellStyle name="Input 2 3 2 2 3 5" xfId="7745"/>
    <cellStyle name="Input 2 3 2 2 4" xfId="7746"/>
    <cellStyle name="Input 2 3 2 2 4 2" xfId="7747"/>
    <cellStyle name="Input 2 3 2 2 4 3" xfId="7748"/>
    <cellStyle name="Input 2 3 2 2 4 4" xfId="7749"/>
    <cellStyle name="Input 2 3 2 2 4 5" xfId="7750"/>
    <cellStyle name="Input 2 3 2 2 5" xfId="7751"/>
    <cellStyle name="Input 2 3 2 2 5 2" xfId="7752"/>
    <cellStyle name="Input 2 3 2 2 6" xfId="7753"/>
    <cellStyle name="Input 2 3 2 2 6 2" xfId="7754"/>
    <cellStyle name="Input 2 3 2 2 7" xfId="7755"/>
    <cellStyle name="Input 2 3 2 2 8" xfId="7756"/>
    <cellStyle name="Input 2 3 2 20" xfId="7757"/>
    <cellStyle name="Input 2 3 2 21" xfId="7758"/>
    <cellStyle name="Input 2 3 2 3" xfId="1068"/>
    <cellStyle name="Input 2 3 2 3 2" xfId="1069"/>
    <cellStyle name="Input 2 3 2 3 2 2" xfId="7759"/>
    <cellStyle name="Input 2 3 2 3 2 2 2" xfId="7760"/>
    <cellStyle name="Input 2 3 2 3 2 2 3" xfId="7761"/>
    <cellStyle name="Input 2 3 2 3 2 2 4" xfId="7762"/>
    <cellStyle name="Input 2 3 2 3 2 2 5" xfId="7763"/>
    <cellStyle name="Input 2 3 2 3 2 3" xfId="7764"/>
    <cellStyle name="Input 2 3 2 3 2 3 2" xfId="7765"/>
    <cellStyle name="Input 2 3 2 3 2 3 3" xfId="7766"/>
    <cellStyle name="Input 2 3 2 3 2 3 4" xfId="7767"/>
    <cellStyle name="Input 2 3 2 3 2 3 5" xfId="7768"/>
    <cellStyle name="Input 2 3 2 3 2 4" xfId="7769"/>
    <cellStyle name="Input 2 3 2 3 2 4 2" xfId="7770"/>
    <cellStyle name="Input 2 3 2 3 2 5" xfId="7771"/>
    <cellStyle name="Input 2 3 2 3 2 5 2" xfId="7772"/>
    <cellStyle name="Input 2 3 2 3 2 6" xfId="7773"/>
    <cellStyle name="Input 2 3 2 3 2 7" xfId="7774"/>
    <cellStyle name="Input 2 3 2 3 3" xfId="7775"/>
    <cellStyle name="Input 2 3 2 3 3 2" xfId="7776"/>
    <cellStyle name="Input 2 3 2 3 3 3" xfId="7777"/>
    <cellStyle name="Input 2 3 2 3 3 4" xfId="7778"/>
    <cellStyle name="Input 2 3 2 3 3 5" xfId="7779"/>
    <cellStyle name="Input 2 3 2 3 4" xfId="7780"/>
    <cellStyle name="Input 2 3 2 3 4 2" xfId="7781"/>
    <cellStyle name="Input 2 3 2 3 4 3" xfId="7782"/>
    <cellStyle name="Input 2 3 2 3 4 4" xfId="7783"/>
    <cellStyle name="Input 2 3 2 3 4 5" xfId="7784"/>
    <cellStyle name="Input 2 3 2 3 5" xfId="7785"/>
    <cellStyle name="Input 2 3 2 3 5 2" xfId="7786"/>
    <cellStyle name="Input 2 3 2 3 6" xfId="7787"/>
    <cellStyle name="Input 2 3 2 3 6 2" xfId="7788"/>
    <cellStyle name="Input 2 3 2 3 7" xfId="7789"/>
    <cellStyle name="Input 2 3 2 3 8" xfId="7790"/>
    <cellStyle name="Input 2 3 2 4" xfId="1070"/>
    <cellStyle name="Input 2 3 2 4 2" xfId="1071"/>
    <cellStyle name="Input 2 3 2 4 2 2" xfId="7791"/>
    <cellStyle name="Input 2 3 2 4 2 2 2" xfId="7792"/>
    <cellStyle name="Input 2 3 2 4 2 2 3" xfId="7793"/>
    <cellStyle name="Input 2 3 2 4 2 2 4" xfId="7794"/>
    <cellStyle name="Input 2 3 2 4 2 2 5" xfId="7795"/>
    <cellStyle name="Input 2 3 2 4 2 3" xfId="7796"/>
    <cellStyle name="Input 2 3 2 4 2 3 2" xfId="7797"/>
    <cellStyle name="Input 2 3 2 4 2 3 3" xfId="7798"/>
    <cellStyle name="Input 2 3 2 4 2 3 4" xfId="7799"/>
    <cellStyle name="Input 2 3 2 4 2 3 5" xfId="7800"/>
    <cellStyle name="Input 2 3 2 4 2 4" xfId="7801"/>
    <cellStyle name="Input 2 3 2 4 2 4 2" xfId="7802"/>
    <cellStyle name="Input 2 3 2 4 2 5" xfId="7803"/>
    <cellStyle name="Input 2 3 2 4 2 5 2" xfId="7804"/>
    <cellStyle name="Input 2 3 2 4 2 6" xfId="7805"/>
    <cellStyle name="Input 2 3 2 4 2 7" xfId="7806"/>
    <cellStyle name="Input 2 3 2 4 3" xfId="7807"/>
    <cellStyle name="Input 2 3 2 4 3 2" xfId="7808"/>
    <cellStyle name="Input 2 3 2 4 3 3" xfId="7809"/>
    <cellStyle name="Input 2 3 2 4 3 4" xfId="7810"/>
    <cellStyle name="Input 2 3 2 4 3 5" xfId="7811"/>
    <cellStyle name="Input 2 3 2 4 4" xfId="7812"/>
    <cellStyle name="Input 2 3 2 4 4 2" xfId="7813"/>
    <cellStyle name="Input 2 3 2 4 4 3" xfId="7814"/>
    <cellStyle name="Input 2 3 2 4 4 4" xfId="7815"/>
    <cellStyle name="Input 2 3 2 4 4 5" xfId="7816"/>
    <cellStyle name="Input 2 3 2 4 5" xfId="7817"/>
    <cellStyle name="Input 2 3 2 4 5 2" xfId="7818"/>
    <cellStyle name="Input 2 3 2 4 6" xfId="7819"/>
    <cellStyle name="Input 2 3 2 4 6 2" xfId="7820"/>
    <cellStyle name="Input 2 3 2 4 7" xfId="7821"/>
    <cellStyle name="Input 2 3 2 4 8" xfId="7822"/>
    <cellStyle name="Input 2 3 2 5" xfId="1072"/>
    <cellStyle name="Input 2 3 2 5 2" xfId="1073"/>
    <cellStyle name="Input 2 3 2 5 2 2" xfId="7823"/>
    <cellStyle name="Input 2 3 2 5 2 2 2" xfId="7824"/>
    <cellStyle name="Input 2 3 2 5 2 2 3" xfId="7825"/>
    <cellStyle name="Input 2 3 2 5 2 2 4" xfId="7826"/>
    <cellStyle name="Input 2 3 2 5 2 2 5" xfId="7827"/>
    <cellStyle name="Input 2 3 2 5 2 3" xfId="7828"/>
    <cellStyle name="Input 2 3 2 5 2 3 2" xfId="7829"/>
    <cellStyle name="Input 2 3 2 5 2 3 3" xfId="7830"/>
    <cellStyle name="Input 2 3 2 5 2 3 4" xfId="7831"/>
    <cellStyle name="Input 2 3 2 5 2 3 5" xfId="7832"/>
    <cellStyle name="Input 2 3 2 5 2 4" xfId="7833"/>
    <cellStyle name="Input 2 3 2 5 2 4 2" xfId="7834"/>
    <cellStyle name="Input 2 3 2 5 2 5" xfId="7835"/>
    <cellStyle name="Input 2 3 2 5 2 5 2" xfId="7836"/>
    <cellStyle name="Input 2 3 2 5 2 6" xfId="7837"/>
    <cellStyle name="Input 2 3 2 5 2 7" xfId="7838"/>
    <cellStyle name="Input 2 3 2 5 3" xfId="7839"/>
    <cellStyle name="Input 2 3 2 5 3 2" xfId="7840"/>
    <cellStyle name="Input 2 3 2 5 3 3" xfId="7841"/>
    <cellStyle name="Input 2 3 2 5 3 4" xfId="7842"/>
    <cellStyle name="Input 2 3 2 5 3 5" xfId="7843"/>
    <cellStyle name="Input 2 3 2 5 4" xfId="7844"/>
    <cellStyle name="Input 2 3 2 5 4 2" xfId="7845"/>
    <cellStyle name="Input 2 3 2 5 4 3" xfId="7846"/>
    <cellStyle name="Input 2 3 2 5 4 4" xfId="7847"/>
    <cellStyle name="Input 2 3 2 5 4 5" xfId="7848"/>
    <cellStyle name="Input 2 3 2 5 5" xfId="7849"/>
    <cellStyle name="Input 2 3 2 5 5 2" xfId="7850"/>
    <cellStyle name="Input 2 3 2 5 6" xfId="7851"/>
    <cellStyle name="Input 2 3 2 5 6 2" xfId="7852"/>
    <cellStyle name="Input 2 3 2 5 7" xfId="7853"/>
    <cellStyle name="Input 2 3 2 5 8" xfId="7854"/>
    <cellStyle name="Input 2 3 2 6" xfId="1074"/>
    <cellStyle name="Input 2 3 2 6 2" xfId="7855"/>
    <cellStyle name="Input 2 3 2 6 2 2" xfId="7856"/>
    <cellStyle name="Input 2 3 2 6 2 2 2" xfId="7857"/>
    <cellStyle name="Input 2 3 2 6 2 2 3" xfId="7858"/>
    <cellStyle name="Input 2 3 2 6 2 2 4" xfId="7859"/>
    <cellStyle name="Input 2 3 2 6 2 2 5" xfId="7860"/>
    <cellStyle name="Input 2 3 2 6 2 3" xfId="7861"/>
    <cellStyle name="Input 2 3 2 6 2 3 2" xfId="7862"/>
    <cellStyle name="Input 2 3 2 6 2 3 3" xfId="7863"/>
    <cellStyle name="Input 2 3 2 6 2 3 4" xfId="7864"/>
    <cellStyle name="Input 2 3 2 6 2 3 5" xfId="7865"/>
    <cellStyle name="Input 2 3 2 6 2 4" xfId="7866"/>
    <cellStyle name="Input 2 3 2 6 2 4 2" xfId="7867"/>
    <cellStyle name="Input 2 3 2 6 2 5" xfId="7868"/>
    <cellStyle name="Input 2 3 2 6 2 5 2" xfId="7869"/>
    <cellStyle name="Input 2 3 2 6 2 6" xfId="7870"/>
    <cellStyle name="Input 2 3 2 6 2 7" xfId="7871"/>
    <cellStyle name="Input 2 3 2 6 3" xfId="7872"/>
    <cellStyle name="Input 2 3 2 6 3 2" xfId="7873"/>
    <cellStyle name="Input 2 3 2 6 3 3" xfId="7874"/>
    <cellStyle name="Input 2 3 2 6 3 4" xfId="7875"/>
    <cellStyle name="Input 2 3 2 6 3 5" xfId="7876"/>
    <cellStyle name="Input 2 3 2 6 4" xfId="7877"/>
    <cellStyle name="Input 2 3 2 6 4 2" xfId="7878"/>
    <cellStyle name="Input 2 3 2 6 4 3" xfId="7879"/>
    <cellStyle name="Input 2 3 2 6 4 4" xfId="7880"/>
    <cellStyle name="Input 2 3 2 6 4 5" xfId="7881"/>
    <cellStyle name="Input 2 3 2 6 5" xfId="7882"/>
    <cellStyle name="Input 2 3 2 6 5 2" xfId="7883"/>
    <cellStyle name="Input 2 3 2 6 6" xfId="7884"/>
    <cellStyle name="Input 2 3 2 6 6 2" xfId="7885"/>
    <cellStyle name="Input 2 3 2 6 7" xfId="7886"/>
    <cellStyle name="Input 2 3 2 6 8" xfId="7887"/>
    <cellStyle name="Input 2 3 2 7" xfId="7888"/>
    <cellStyle name="Input 2 3 2 7 2" xfId="7889"/>
    <cellStyle name="Input 2 3 2 7 2 2" xfId="7890"/>
    <cellStyle name="Input 2 3 2 7 2 2 2" xfId="7891"/>
    <cellStyle name="Input 2 3 2 7 2 2 3" xfId="7892"/>
    <cellStyle name="Input 2 3 2 7 2 2 4" xfId="7893"/>
    <cellStyle name="Input 2 3 2 7 2 2 5" xfId="7894"/>
    <cellStyle name="Input 2 3 2 7 2 3" xfId="7895"/>
    <cellStyle name="Input 2 3 2 7 2 3 2" xfId="7896"/>
    <cellStyle name="Input 2 3 2 7 2 3 3" xfId="7897"/>
    <cellStyle name="Input 2 3 2 7 2 3 4" xfId="7898"/>
    <cellStyle name="Input 2 3 2 7 2 3 5" xfId="7899"/>
    <cellStyle name="Input 2 3 2 7 2 4" xfId="7900"/>
    <cellStyle name="Input 2 3 2 7 2 4 2" xfId="7901"/>
    <cellStyle name="Input 2 3 2 7 2 5" xfId="7902"/>
    <cellStyle name="Input 2 3 2 7 2 5 2" xfId="7903"/>
    <cellStyle name="Input 2 3 2 7 2 6" xfId="7904"/>
    <cellStyle name="Input 2 3 2 7 2 7" xfId="7905"/>
    <cellStyle name="Input 2 3 2 7 3" xfId="7906"/>
    <cellStyle name="Input 2 3 2 7 3 2" xfId="7907"/>
    <cellStyle name="Input 2 3 2 7 3 3" xfId="7908"/>
    <cellStyle name="Input 2 3 2 7 3 4" xfId="7909"/>
    <cellStyle name="Input 2 3 2 7 3 5" xfId="7910"/>
    <cellStyle name="Input 2 3 2 7 4" xfId="7911"/>
    <cellStyle name="Input 2 3 2 7 4 2" xfId="7912"/>
    <cellStyle name="Input 2 3 2 7 4 3" xfId="7913"/>
    <cellStyle name="Input 2 3 2 7 4 4" xfId="7914"/>
    <cellStyle name="Input 2 3 2 7 4 5" xfId="7915"/>
    <cellStyle name="Input 2 3 2 7 5" xfId="7916"/>
    <cellStyle name="Input 2 3 2 7 5 2" xfId="7917"/>
    <cellStyle name="Input 2 3 2 7 6" xfId="7918"/>
    <cellStyle name="Input 2 3 2 7 6 2" xfId="7919"/>
    <cellStyle name="Input 2 3 2 7 7" xfId="7920"/>
    <cellStyle name="Input 2 3 2 7 8" xfId="7921"/>
    <cellStyle name="Input 2 3 2 8" xfId="7922"/>
    <cellStyle name="Input 2 3 2 8 2" xfId="7923"/>
    <cellStyle name="Input 2 3 2 8 2 2" xfId="7924"/>
    <cellStyle name="Input 2 3 2 8 2 2 2" xfId="7925"/>
    <cellStyle name="Input 2 3 2 8 2 2 3" xfId="7926"/>
    <cellStyle name="Input 2 3 2 8 2 2 4" xfId="7927"/>
    <cellStyle name="Input 2 3 2 8 2 2 5" xfId="7928"/>
    <cellStyle name="Input 2 3 2 8 2 3" xfId="7929"/>
    <cellStyle name="Input 2 3 2 8 2 3 2" xfId="7930"/>
    <cellStyle name="Input 2 3 2 8 2 3 3" xfId="7931"/>
    <cellStyle name="Input 2 3 2 8 2 3 4" xfId="7932"/>
    <cellStyle name="Input 2 3 2 8 2 3 5" xfId="7933"/>
    <cellStyle name="Input 2 3 2 8 2 4" xfId="7934"/>
    <cellStyle name="Input 2 3 2 8 2 4 2" xfId="7935"/>
    <cellStyle name="Input 2 3 2 8 2 5" xfId="7936"/>
    <cellStyle name="Input 2 3 2 8 2 5 2" xfId="7937"/>
    <cellStyle name="Input 2 3 2 8 2 6" xfId="7938"/>
    <cellStyle name="Input 2 3 2 8 2 7" xfId="7939"/>
    <cellStyle name="Input 2 3 2 8 3" xfId="7940"/>
    <cellStyle name="Input 2 3 2 8 3 2" xfId="7941"/>
    <cellStyle name="Input 2 3 2 8 3 3" xfId="7942"/>
    <cellStyle name="Input 2 3 2 8 3 4" xfId="7943"/>
    <cellStyle name="Input 2 3 2 8 3 5" xfId="7944"/>
    <cellStyle name="Input 2 3 2 8 4" xfId="7945"/>
    <cellStyle name="Input 2 3 2 8 4 2" xfId="7946"/>
    <cellStyle name="Input 2 3 2 8 4 3" xfId="7947"/>
    <cellStyle name="Input 2 3 2 8 4 4" xfId="7948"/>
    <cellStyle name="Input 2 3 2 8 4 5" xfId="7949"/>
    <cellStyle name="Input 2 3 2 8 5" xfId="7950"/>
    <cellStyle name="Input 2 3 2 8 5 2" xfId="7951"/>
    <cellStyle name="Input 2 3 2 8 6" xfId="7952"/>
    <cellStyle name="Input 2 3 2 8 6 2" xfId="7953"/>
    <cellStyle name="Input 2 3 2 8 7" xfId="7954"/>
    <cellStyle name="Input 2 3 2 8 8" xfId="7955"/>
    <cellStyle name="Input 2 3 2 9" xfId="7956"/>
    <cellStyle name="Input 2 3 2 9 2" xfId="7957"/>
    <cellStyle name="Input 2 3 2 9 2 2" xfId="7958"/>
    <cellStyle name="Input 2 3 2 9 2 2 2" xfId="7959"/>
    <cellStyle name="Input 2 3 2 9 2 2 3" xfId="7960"/>
    <cellStyle name="Input 2 3 2 9 2 2 4" xfId="7961"/>
    <cellStyle name="Input 2 3 2 9 2 2 5" xfId="7962"/>
    <cellStyle name="Input 2 3 2 9 2 3" xfId="7963"/>
    <cellStyle name="Input 2 3 2 9 2 3 2" xfId="7964"/>
    <cellStyle name="Input 2 3 2 9 2 3 3" xfId="7965"/>
    <cellStyle name="Input 2 3 2 9 2 3 4" xfId="7966"/>
    <cellStyle name="Input 2 3 2 9 2 3 5" xfId="7967"/>
    <cellStyle name="Input 2 3 2 9 2 4" xfId="7968"/>
    <cellStyle name="Input 2 3 2 9 2 4 2" xfId="7969"/>
    <cellStyle name="Input 2 3 2 9 2 5" xfId="7970"/>
    <cellStyle name="Input 2 3 2 9 2 5 2" xfId="7971"/>
    <cellStyle name="Input 2 3 2 9 2 6" xfId="7972"/>
    <cellStyle name="Input 2 3 2 9 2 7" xfId="7973"/>
    <cellStyle name="Input 2 3 2 9 3" xfId="7974"/>
    <cellStyle name="Input 2 3 2 9 3 2" xfId="7975"/>
    <cellStyle name="Input 2 3 2 9 3 3" xfId="7976"/>
    <cellStyle name="Input 2 3 2 9 3 4" xfId="7977"/>
    <cellStyle name="Input 2 3 2 9 3 5" xfId="7978"/>
    <cellStyle name="Input 2 3 2 9 4" xfId="7979"/>
    <cellStyle name="Input 2 3 2 9 4 2" xfId="7980"/>
    <cellStyle name="Input 2 3 2 9 4 3" xfId="7981"/>
    <cellStyle name="Input 2 3 2 9 4 4" xfId="7982"/>
    <cellStyle name="Input 2 3 2 9 4 5" xfId="7983"/>
    <cellStyle name="Input 2 3 2 9 5" xfId="7984"/>
    <cellStyle name="Input 2 3 2 9 5 2" xfId="7985"/>
    <cellStyle name="Input 2 3 2 9 6" xfId="7986"/>
    <cellStyle name="Input 2 3 2 9 6 2" xfId="7987"/>
    <cellStyle name="Input 2 3 2 9 7" xfId="7988"/>
    <cellStyle name="Input 2 3 2 9 8" xfId="7989"/>
    <cellStyle name="Input 2 3 3" xfId="1075"/>
    <cellStyle name="Input 2 3 3 2" xfId="1076"/>
    <cellStyle name="Input 2 3 4" xfId="1077"/>
    <cellStyle name="Input 2 3 4 2" xfId="1078"/>
    <cellStyle name="Input 2 3 5" xfId="1079"/>
    <cellStyle name="Input 2 3 6" xfId="7990"/>
    <cellStyle name="Input 2 3 6 2" xfId="7991"/>
    <cellStyle name="Input 2 3_T-straight with PEDs adjustor" xfId="7992"/>
    <cellStyle name="Input 2 4" xfId="1080"/>
    <cellStyle name="Input 2 4 2" xfId="1081"/>
    <cellStyle name="Input 2 4 3" xfId="7993"/>
    <cellStyle name="Input 2 4_T-straight with PEDs adjustor" xfId="7994"/>
    <cellStyle name="Input 2 5" xfId="1082"/>
    <cellStyle name="Input 2 5 10" xfId="7995"/>
    <cellStyle name="Input 2 5 10 2" xfId="7996"/>
    <cellStyle name="Input 2 5 10 2 2" xfId="7997"/>
    <cellStyle name="Input 2 5 10 2 2 2" xfId="7998"/>
    <cellStyle name="Input 2 5 10 2 2 3" xfId="7999"/>
    <cellStyle name="Input 2 5 10 2 2 4" xfId="8000"/>
    <cellStyle name="Input 2 5 10 2 2 5" xfId="8001"/>
    <cellStyle name="Input 2 5 10 2 3" xfId="8002"/>
    <cellStyle name="Input 2 5 10 2 3 2" xfId="8003"/>
    <cellStyle name="Input 2 5 10 2 3 3" xfId="8004"/>
    <cellStyle name="Input 2 5 10 2 3 4" xfId="8005"/>
    <cellStyle name="Input 2 5 10 2 3 5" xfId="8006"/>
    <cellStyle name="Input 2 5 10 2 4" xfId="8007"/>
    <cellStyle name="Input 2 5 10 2 4 2" xfId="8008"/>
    <cellStyle name="Input 2 5 10 2 5" xfId="8009"/>
    <cellStyle name="Input 2 5 10 2 5 2" xfId="8010"/>
    <cellStyle name="Input 2 5 10 2 6" xfId="8011"/>
    <cellStyle name="Input 2 5 10 2 7" xfId="8012"/>
    <cellStyle name="Input 2 5 10 3" xfId="8013"/>
    <cellStyle name="Input 2 5 10 3 2" xfId="8014"/>
    <cellStyle name="Input 2 5 10 3 3" xfId="8015"/>
    <cellStyle name="Input 2 5 10 3 4" xfId="8016"/>
    <cellStyle name="Input 2 5 10 3 5" xfId="8017"/>
    <cellStyle name="Input 2 5 10 4" xfId="8018"/>
    <cellStyle name="Input 2 5 10 4 2" xfId="8019"/>
    <cellStyle name="Input 2 5 10 4 3" xfId="8020"/>
    <cellStyle name="Input 2 5 10 4 4" xfId="8021"/>
    <cellStyle name="Input 2 5 10 4 5" xfId="8022"/>
    <cellStyle name="Input 2 5 10 5" xfId="8023"/>
    <cellStyle name="Input 2 5 10 5 2" xfId="8024"/>
    <cellStyle name="Input 2 5 10 6" xfId="8025"/>
    <cellStyle name="Input 2 5 10 6 2" xfId="8026"/>
    <cellStyle name="Input 2 5 10 7" xfId="8027"/>
    <cellStyle name="Input 2 5 10 8" xfId="8028"/>
    <cellStyle name="Input 2 5 11" xfId="8029"/>
    <cellStyle name="Input 2 5 11 2" xfId="8030"/>
    <cellStyle name="Input 2 5 11 2 2" xfId="8031"/>
    <cellStyle name="Input 2 5 11 2 2 2" xfId="8032"/>
    <cellStyle name="Input 2 5 11 2 2 3" xfId="8033"/>
    <cellStyle name="Input 2 5 11 2 2 4" xfId="8034"/>
    <cellStyle name="Input 2 5 11 2 2 5" xfId="8035"/>
    <cellStyle name="Input 2 5 11 2 3" xfId="8036"/>
    <cellStyle name="Input 2 5 11 2 3 2" xfId="8037"/>
    <cellStyle name="Input 2 5 11 2 3 3" xfId="8038"/>
    <cellStyle name="Input 2 5 11 2 3 4" xfId="8039"/>
    <cellStyle name="Input 2 5 11 2 3 5" xfId="8040"/>
    <cellStyle name="Input 2 5 11 2 4" xfId="8041"/>
    <cellStyle name="Input 2 5 11 2 4 2" xfId="8042"/>
    <cellStyle name="Input 2 5 11 2 5" xfId="8043"/>
    <cellStyle name="Input 2 5 11 2 5 2" xfId="8044"/>
    <cellStyle name="Input 2 5 11 2 6" xfId="8045"/>
    <cellStyle name="Input 2 5 11 2 7" xfId="8046"/>
    <cellStyle name="Input 2 5 11 3" xfId="8047"/>
    <cellStyle name="Input 2 5 11 3 2" xfId="8048"/>
    <cellStyle name="Input 2 5 11 3 3" xfId="8049"/>
    <cellStyle name="Input 2 5 11 3 4" xfId="8050"/>
    <cellStyle name="Input 2 5 11 3 5" xfId="8051"/>
    <cellStyle name="Input 2 5 11 4" xfId="8052"/>
    <cellStyle name="Input 2 5 11 4 2" xfId="8053"/>
    <cellStyle name="Input 2 5 11 4 3" xfId="8054"/>
    <cellStyle name="Input 2 5 11 4 4" xfId="8055"/>
    <cellStyle name="Input 2 5 11 4 5" xfId="8056"/>
    <cellStyle name="Input 2 5 11 5" xfId="8057"/>
    <cellStyle name="Input 2 5 11 5 2" xfId="8058"/>
    <cellStyle name="Input 2 5 11 6" xfId="8059"/>
    <cellStyle name="Input 2 5 11 6 2" xfId="8060"/>
    <cellStyle name="Input 2 5 11 7" xfId="8061"/>
    <cellStyle name="Input 2 5 11 8" xfId="8062"/>
    <cellStyle name="Input 2 5 12" xfId="8063"/>
    <cellStyle name="Input 2 5 12 2" xfId="8064"/>
    <cellStyle name="Input 2 5 12 2 2" xfId="8065"/>
    <cellStyle name="Input 2 5 12 2 2 2" xfId="8066"/>
    <cellStyle name="Input 2 5 12 2 2 3" xfId="8067"/>
    <cellStyle name="Input 2 5 12 2 2 4" xfId="8068"/>
    <cellStyle name="Input 2 5 12 2 2 5" xfId="8069"/>
    <cellStyle name="Input 2 5 12 2 3" xfId="8070"/>
    <cellStyle name="Input 2 5 12 2 3 2" xfId="8071"/>
    <cellStyle name="Input 2 5 12 2 3 3" xfId="8072"/>
    <cellStyle name="Input 2 5 12 2 3 4" xfId="8073"/>
    <cellStyle name="Input 2 5 12 2 3 5" xfId="8074"/>
    <cellStyle name="Input 2 5 12 2 4" xfId="8075"/>
    <cellStyle name="Input 2 5 12 2 4 2" xfId="8076"/>
    <cellStyle name="Input 2 5 12 2 5" xfId="8077"/>
    <cellStyle name="Input 2 5 12 2 5 2" xfId="8078"/>
    <cellStyle name="Input 2 5 12 2 6" xfId="8079"/>
    <cellStyle name="Input 2 5 12 2 7" xfId="8080"/>
    <cellStyle name="Input 2 5 12 3" xfId="8081"/>
    <cellStyle name="Input 2 5 12 3 2" xfId="8082"/>
    <cellStyle name="Input 2 5 12 3 3" xfId="8083"/>
    <cellStyle name="Input 2 5 12 3 4" xfId="8084"/>
    <cellStyle name="Input 2 5 12 3 5" xfId="8085"/>
    <cellStyle name="Input 2 5 12 4" xfId="8086"/>
    <cellStyle name="Input 2 5 12 4 2" xfId="8087"/>
    <cellStyle name="Input 2 5 12 4 3" xfId="8088"/>
    <cellStyle name="Input 2 5 12 4 4" xfId="8089"/>
    <cellStyle name="Input 2 5 12 4 5" xfId="8090"/>
    <cellStyle name="Input 2 5 12 5" xfId="8091"/>
    <cellStyle name="Input 2 5 12 5 2" xfId="8092"/>
    <cellStyle name="Input 2 5 12 6" xfId="8093"/>
    <cellStyle name="Input 2 5 12 6 2" xfId="8094"/>
    <cellStyle name="Input 2 5 12 7" xfId="8095"/>
    <cellStyle name="Input 2 5 12 8" xfId="8096"/>
    <cellStyle name="Input 2 5 13" xfId="8097"/>
    <cellStyle name="Input 2 5 13 2" xfId="8098"/>
    <cellStyle name="Input 2 5 13 2 2" xfId="8099"/>
    <cellStyle name="Input 2 5 13 2 2 2" xfId="8100"/>
    <cellStyle name="Input 2 5 13 2 2 3" xfId="8101"/>
    <cellStyle name="Input 2 5 13 2 2 4" xfId="8102"/>
    <cellStyle name="Input 2 5 13 2 2 5" xfId="8103"/>
    <cellStyle name="Input 2 5 13 2 3" xfId="8104"/>
    <cellStyle name="Input 2 5 13 2 3 2" xfId="8105"/>
    <cellStyle name="Input 2 5 13 2 3 3" xfId="8106"/>
    <cellStyle name="Input 2 5 13 2 3 4" xfId="8107"/>
    <cellStyle name="Input 2 5 13 2 3 5" xfId="8108"/>
    <cellStyle name="Input 2 5 13 2 4" xfId="8109"/>
    <cellStyle name="Input 2 5 13 2 4 2" xfId="8110"/>
    <cellStyle name="Input 2 5 13 2 5" xfId="8111"/>
    <cellStyle name="Input 2 5 13 2 5 2" xfId="8112"/>
    <cellStyle name="Input 2 5 13 2 6" xfId="8113"/>
    <cellStyle name="Input 2 5 13 2 7" xfId="8114"/>
    <cellStyle name="Input 2 5 13 3" xfId="8115"/>
    <cellStyle name="Input 2 5 13 3 2" xfId="8116"/>
    <cellStyle name="Input 2 5 13 3 3" xfId="8117"/>
    <cellStyle name="Input 2 5 13 3 4" xfId="8118"/>
    <cellStyle name="Input 2 5 13 3 5" xfId="8119"/>
    <cellStyle name="Input 2 5 13 4" xfId="8120"/>
    <cellStyle name="Input 2 5 13 4 2" xfId="8121"/>
    <cellStyle name="Input 2 5 13 4 3" xfId="8122"/>
    <cellStyle name="Input 2 5 13 4 4" xfId="8123"/>
    <cellStyle name="Input 2 5 13 4 5" xfId="8124"/>
    <cellStyle name="Input 2 5 13 5" xfId="8125"/>
    <cellStyle name="Input 2 5 13 5 2" xfId="8126"/>
    <cellStyle name="Input 2 5 13 6" xfId="8127"/>
    <cellStyle name="Input 2 5 13 6 2" xfId="8128"/>
    <cellStyle name="Input 2 5 13 7" xfId="8129"/>
    <cellStyle name="Input 2 5 13 8" xfId="8130"/>
    <cellStyle name="Input 2 5 14" xfId="8131"/>
    <cellStyle name="Input 2 5 14 2" xfId="8132"/>
    <cellStyle name="Input 2 5 14 2 2" xfId="8133"/>
    <cellStyle name="Input 2 5 14 2 2 2" xfId="8134"/>
    <cellStyle name="Input 2 5 14 2 2 3" xfId="8135"/>
    <cellStyle name="Input 2 5 14 2 2 4" xfId="8136"/>
    <cellStyle name="Input 2 5 14 2 2 5" xfId="8137"/>
    <cellStyle name="Input 2 5 14 2 3" xfId="8138"/>
    <cellStyle name="Input 2 5 14 2 3 2" xfId="8139"/>
    <cellStyle name="Input 2 5 14 2 3 3" xfId="8140"/>
    <cellStyle name="Input 2 5 14 2 3 4" xfId="8141"/>
    <cellStyle name="Input 2 5 14 2 3 5" xfId="8142"/>
    <cellStyle name="Input 2 5 14 2 4" xfId="8143"/>
    <cellStyle name="Input 2 5 14 2 4 2" xfId="8144"/>
    <cellStyle name="Input 2 5 14 2 5" xfId="8145"/>
    <cellStyle name="Input 2 5 14 2 5 2" xfId="8146"/>
    <cellStyle name="Input 2 5 14 2 6" xfId="8147"/>
    <cellStyle name="Input 2 5 14 2 7" xfId="8148"/>
    <cellStyle name="Input 2 5 14 3" xfId="8149"/>
    <cellStyle name="Input 2 5 14 3 2" xfId="8150"/>
    <cellStyle name="Input 2 5 14 3 3" xfId="8151"/>
    <cellStyle name="Input 2 5 14 3 4" xfId="8152"/>
    <cellStyle name="Input 2 5 14 3 5" xfId="8153"/>
    <cellStyle name="Input 2 5 14 4" xfId="8154"/>
    <cellStyle name="Input 2 5 14 4 2" xfId="8155"/>
    <cellStyle name="Input 2 5 14 4 3" xfId="8156"/>
    <cellStyle name="Input 2 5 14 4 4" xfId="8157"/>
    <cellStyle name="Input 2 5 14 4 5" xfId="8158"/>
    <cellStyle name="Input 2 5 14 5" xfId="8159"/>
    <cellStyle name="Input 2 5 14 5 2" xfId="8160"/>
    <cellStyle name="Input 2 5 14 6" xfId="8161"/>
    <cellStyle name="Input 2 5 14 6 2" xfId="8162"/>
    <cellStyle name="Input 2 5 14 7" xfId="8163"/>
    <cellStyle name="Input 2 5 14 8" xfId="8164"/>
    <cellStyle name="Input 2 5 15" xfId="8165"/>
    <cellStyle name="Input 2 5 15 2" xfId="8166"/>
    <cellStyle name="Input 2 5 15 2 2" xfId="8167"/>
    <cellStyle name="Input 2 5 15 2 3" xfId="8168"/>
    <cellStyle name="Input 2 5 15 2 4" xfId="8169"/>
    <cellStyle name="Input 2 5 15 2 5" xfId="8170"/>
    <cellStyle name="Input 2 5 15 3" xfId="8171"/>
    <cellStyle name="Input 2 5 15 3 2" xfId="8172"/>
    <cellStyle name="Input 2 5 15 3 3" xfId="8173"/>
    <cellStyle name="Input 2 5 15 3 4" xfId="8174"/>
    <cellStyle name="Input 2 5 15 3 5" xfId="8175"/>
    <cellStyle name="Input 2 5 15 4" xfId="8176"/>
    <cellStyle name="Input 2 5 15 4 2" xfId="8177"/>
    <cellStyle name="Input 2 5 15 5" xfId="8178"/>
    <cellStyle name="Input 2 5 15 5 2" xfId="8179"/>
    <cellStyle name="Input 2 5 15 6" xfId="8180"/>
    <cellStyle name="Input 2 5 15 7" xfId="8181"/>
    <cellStyle name="Input 2 5 16" xfId="8182"/>
    <cellStyle name="Input 2 5 16 2" xfId="8183"/>
    <cellStyle name="Input 2 5 16 3" xfId="8184"/>
    <cellStyle name="Input 2 5 16 4" xfId="8185"/>
    <cellStyle name="Input 2 5 16 5" xfId="8186"/>
    <cellStyle name="Input 2 5 17" xfId="8187"/>
    <cellStyle name="Input 2 5 17 2" xfId="8188"/>
    <cellStyle name="Input 2 5 17 3" xfId="8189"/>
    <cellStyle name="Input 2 5 17 4" xfId="8190"/>
    <cellStyle name="Input 2 5 17 5" xfId="8191"/>
    <cellStyle name="Input 2 5 18" xfId="8192"/>
    <cellStyle name="Input 2 5 18 2" xfId="8193"/>
    <cellStyle name="Input 2 5 19" xfId="8194"/>
    <cellStyle name="Input 2 5 19 2" xfId="8195"/>
    <cellStyle name="Input 2 5 2" xfId="1083"/>
    <cellStyle name="Input 2 5 2 2" xfId="1084"/>
    <cellStyle name="Input 2 5 2 2 2" xfId="8196"/>
    <cellStyle name="Input 2 5 2 2 2 2" xfId="8197"/>
    <cellStyle name="Input 2 5 2 2 2 3" xfId="8198"/>
    <cellStyle name="Input 2 5 2 2 2 4" xfId="8199"/>
    <cellStyle name="Input 2 5 2 2 2 5" xfId="8200"/>
    <cellStyle name="Input 2 5 2 2 3" xfId="8201"/>
    <cellStyle name="Input 2 5 2 2 3 2" xfId="8202"/>
    <cellStyle name="Input 2 5 2 2 3 3" xfId="8203"/>
    <cellStyle name="Input 2 5 2 2 3 4" xfId="8204"/>
    <cellStyle name="Input 2 5 2 2 3 5" xfId="8205"/>
    <cellStyle name="Input 2 5 2 2 4" xfId="8206"/>
    <cellStyle name="Input 2 5 2 2 4 2" xfId="8207"/>
    <cellStyle name="Input 2 5 2 2 5" xfId="8208"/>
    <cellStyle name="Input 2 5 2 2 5 2" xfId="8209"/>
    <cellStyle name="Input 2 5 2 2 6" xfId="8210"/>
    <cellStyle name="Input 2 5 2 2 7" xfId="8211"/>
    <cellStyle name="Input 2 5 2 3" xfId="8212"/>
    <cellStyle name="Input 2 5 2 3 2" xfId="8213"/>
    <cellStyle name="Input 2 5 2 3 3" xfId="8214"/>
    <cellStyle name="Input 2 5 2 3 4" xfId="8215"/>
    <cellStyle name="Input 2 5 2 3 5" xfId="8216"/>
    <cellStyle name="Input 2 5 2 4" xfId="8217"/>
    <cellStyle name="Input 2 5 2 4 2" xfId="8218"/>
    <cellStyle name="Input 2 5 2 4 3" xfId="8219"/>
    <cellStyle name="Input 2 5 2 4 4" xfId="8220"/>
    <cellStyle name="Input 2 5 2 4 5" xfId="8221"/>
    <cellStyle name="Input 2 5 2 5" xfId="8222"/>
    <cellStyle name="Input 2 5 2 5 2" xfId="8223"/>
    <cellStyle name="Input 2 5 2 6" xfId="8224"/>
    <cellStyle name="Input 2 5 2 6 2" xfId="8225"/>
    <cellStyle name="Input 2 5 2 7" xfId="8226"/>
    <cellStyle name="Input 2 5 2 8" xfId="8227"/>
    <cellStyle name="Input 2 5 20" xfId="8228"/>
    <cellStyle name="Input 2 5 21" xfId="8229"/>
    <cellStyle name="Input 2 5 3" xfId="1085"/>
    <cellStyle name="Input 2 5 3 2" xfId="1086"/>
    <cellStyle name="Input 2 5 3 2 2" xfId="8230"/>
    <cellStyle name="Input 2 5 3 2 2 2" xfId="8231"/>
    <cellStyle name="Input 2 5 3 2 2 3" xfId="8232"/>
    <cellStyle name="Input 2 5 3 2 2 4" xfId="8233"/>
    <cellStyle name="Input 2 5 3 2 2 5" xfId="8234"/>
    <cellStyle name="Input 2 5 3 2 3" xfId="8235"/>
    <cellStyle name="Input 2 5 3 2 3 2" xfId="8236"/>
    <cellStyle name="Input 2 5 3 2 3 3" xfId="8237"/>
    <cellStyle name="Input 2 5 3 2 3 4" xfId="8238"/>
    <cellStyle name="Input 2 5 3 2 3 5" xfId="8239"/>
    <cellStyle name="Input 2 5 3 2 4" xfId="8240"/>
    <cellStyle name="Input 2 5 3 2 4 2" xfId="8241"/>
    <cellStyle name="Input 2 5 3 2 5" xfId="8242"/>
    <cellStyle name="Input 2 5 3 2 5 2" xfId="8243"/>
    <cellStyle name="Input 2 5 3 2 6" xfId="8244"/>
    <cellStyle name="Input 2 5 3 2 7" xfId="8245"/>
    <cellStyle name="Input 2 5 3 3" xfId="8246"/>
    <cellStyle name="Input 2 5 3 3 2" xfId="8247"/>
    <cellStyle name="Input 2 5 3 3 3" xfId="8248"/>
    <cellStyle name="Input 2 5 3 3 4" xfId="8249"/>
    <cellStyle name="Input 2 5 3 3 5" xfId="8250"/>
    <cellStyle name="Input 2 5 3 4" xfId="8251"/>
    <cellStyle name="Input 2 5 3 4 2" xfId="8252"/>
    <cellStyle name="Input 2 5 3 4 3" xfId="8253"/>
    <cellStyle name="Input 2 5 3 4 4" xfId="8254"/>
    <cellStyle name="Input 2 5 3 4 5" xfId="8255"/>
    <cellStyle name="Input 2 5 3 5" xfId="8256"/>
    <cellStyle name="Input 2 5 3 5 2" xfId="8257"/>
    <cellStyle name="Input 2 5 3 6" xfId="8258"/>
    <cellStyle name="Input 2 5 3 6 2" xfId="8259"/>
    <cellStyle name="Input 2 5 3 7" xfId="8260"/>
    <cellStyle name="Input 2 5 3 8" xfId="8261"/>
    <cellStyle name="Input 2 5 4" xfId="1087"/>
    <cellStyle name="Input 2 5 4 2" xfId="1088"/>
    <cellStyle name="Input 2 5 4 2 2" xfId="8262"/>
    <cellStyle name="Input 2 5 4 2 2 2" xfId="8263"/>
    <cellStyle name="Input 2 5 4 2 2 3" xfId="8264"/>
    <cellStyle name="Input 2 5 4 2 2 4" xfId="8265"/>
    <cellStyle name="Input 2 5 4 2 2 5" xfId="8266"/>
    <cellStyle name="Input 2 5 4 2 3" xfId="8267"/>
    <cellStyle name="Input 2 5 4 2 3 2" xfId="8268"/>
    <cellStyle name="Input 2 5 4 2 3 3" xfId="8269"/>
    <cellStyle name="Input 2 5 4 2 3 4" xfId="8270"/>
    <cellStyle name="Input 2 5 4 2 3 5" xfId="8271"/>
    <cellStyle name="Input 2 5 4 2 4" xfId="8272"/>
    <cellStyle name="Input 2 5 4 2 4 2" xfId="8273"/>
    <cellStyle name="Input 2 5 4 2 5" xfId="8274"/>
    <cellStyle name="Input 2 5 4 2 5 2" xfId="8275"/>
    <cellStyle name="Input 2 5 4 2 6" xfId="8276"/>
    <cellStyle name="Input 2 5 4 2 7" xfId="8277"/>
    <cellStyle name="Input 2 5 4 3" xfId="8278"/>
    <cellStyle name="Input 2 5 4 3 2" xfId="8279"/>
    <cellStyle name="Input 2 5 4 3 3" xfId="8280"/>
    <cellStyle name="Input 2 5 4 3 4" xfId="8281"/>
    <cellStyle name="Input 2 5 4 3 5" xfId="8282"/>
    <cellStyle name="Input 2 5 4 4" xfId="8283"/>
    <cellStyle name="Input 2 5 4 4 2" xfId="8284"/>
    <cellStyle name="Input 2 5 4 4 3" xfId="8285"/>
    <cellStyle name="Input 2 5 4 4 4" xfId="8286"/>
    <cellStyle name="Input 2 5 4 4 5" xfId="8287"/>
    <cellStyle name="Input 2 5 4 5" xfId="8288"/>
    <cellStyle name="Input 2 5 4 5 2" xfId="8289"/>
    <cellStyle name="Input 2 5 4 6" xfId="8290"/>
    <cellStyle name="Input 2 5 4 6 2" xfId="8291"/>
    <cellStyle name="Input 2 5 4 7" xfId="8292"/>
    <cellStyle name="Input 2 5 4 8" xfId="8293"/>
    <cellStyle name="Input 2 5 5" xfId="1089"/>
    <cellStyle name="Input 2 5 5 2" xfId="1090"/>
    <cellStyle name="Input 2 5 5 2 2" xfId="8294"/>
    <cellStyle name="Input 2 5 5 2 2 2" xfId="8295"/>
    <cellStyle name="Input 2 5 5 2 2 3" xfId="8296"/>
    <cellStyle name="Input 2 5 5 2 2 4" xfId="8297"/>
    <cellStyle name="Input 2 5 5 2 2 5" xfId="8298"/>
    <cellStyle name="Input 2 5 5 2 3" xfId="8299"/>
    <cellStyle name="Input 2 5 5 2 3 2" xfId="8300"/>
    <cellStyle name="Input 2 5 5 2 3 3" xfId="8301"/>
    <cellStyle name="Input 2 5 5 2 3 4" xfId="8302"/>
    <cellStyle name="Input 2 5 5 2 3 5" xfId="8303"/>
    <cellStyle name="Input 2 5 5 2 4" xfId="8304"/>
    <cellStyle name="Input 2 5 5 2 4 2" xfId="8305"/>
    <cellStyle name="Input 2 5 5 2 5" xfId="8306"/>
    <cellStyle name="Input 2 5 5 2 5 2" xfId="8307"/>
    <cellStyle name="Input 2 5 5 2 6" xfId="8308"/>
    <cellStyle name="Input 2 5 5 2 7" xfId="8309"/>
    <cellStyle name="Input 2 5 5 3" xfId="8310"/>
    <cellStyle name="Input 2 5 5 3 2" xfId="8311"/>
    <cellStyle name="Input 2 5 5 3 3" xfId="8312"/>
    <cellStyle name="Input 2 5 5 3 4" xfId="8313"/>
    <cellStyle name="Input 2 5 5 3 5" xfId="8314"/>
    <cellStyle name="Input 2 5 5 4" xfId="8315"/>
    <cellStyle name="Input 2 5 5 4 2" xfId="8316"/>
    <cellStyle name="Input 2 5 5 4 3" xfId="8317"/>
    <cellStyle name="Input 2 5 5 4 4" xfId="8318"/>
    <cellStyle name="Input 2 5 5 4 5" xfId="8319"/>
    <cellStyle name="Input 2 5 5 5" xfId="8320"/>
    <cellStyle name="Input 2 5 5 5 2" xfId="8321"/>
    <cellStyle name="Input 2 5 5 6" xfId="8322"/>
    <cellStyle name="Input 2 5 5 6 2" xfId="8323"/>
    <cellStyle name="Input 2 5 5 7" xfId="8324"/>
    <cellStyle name="Input 2 5 5 8" xfId="8325"/>
    <cellStyle name="Input 2 5 6" xfId="1091"/>
    <cellStyle name="Input 2 5 6 2" xfId="8326"/>
    <cellStyle name="Input 2 5 6 2 2" xfId="8327"/>
    <cellStyle name="Input 2 5 6 2 2 2" xfId="8328"/>
    <cellStyle name="Input 2 5 6 2 2 3" xfId="8329"/>
    <cellStyle name="Input 2 5 6 2 2 4" xfId="8330"/>
    <cellStyle name="Input 2 5 6 2 2 5" xfId="8331"/>
    <cellStyle name="Input 2 5 6 2 3" xfId="8332"/>
    <cellStyle name="Input 2 5 6 2 3 2" xfId="8333"/>
    <cellStyle name="Input 2 5 6 2 3 3" xfId="8334"/>
    <cellStyle name="Input 2 5 6 2 3 4" xfId="8335"/>
    <cellStyle name="Input 2 5 6 2 3 5" xfId="8336"/>
    <cellStyle name="Input 2 5 6 2 4" xfId="8337"/>
    <cellStyle name="Input 2 5 6 2 4 2" xfId="8338"/>
    <cellStyle name="Input 2 5 6 2 5" xfId="8339"/>
    <cellStyle name="Input 2 5 6 2 5 2" xfId="8340"/>
    <cellStyle name="Input 2 5 6 2 6" xfId="8341"/>
    <cellStyle name="Input 2 5 6 2 7" xfId="8342"/>
    <cellStyle name="Input 2 5 6 3" xfId="8343"/>
    <cellStyle name="Input 2 5 6 3 2" xfId="8344"/>
    <cellStyle name="Input 2 5 6 3 3" xfId="8345"/>
    <cellStyle name="Input 2 5 6 3 4" xfId="8346"/>
    <cellStyle name="Input 2 5 6 3 5" xfId="8347"/>
    <cellStyle name="Input 2 5 6 4" xfId="8348"/>
    <cellStyle name="Input 2 5 6 4 2" xfId="8349"/>
    <cellStyle name="Input 2 5 6 4 3" xfId="8350"/>
    <cellStyle name="Input 2 5 6 4 4" xfId="8351"/>
    <cellStyle name="Input 2 5 6 4 5" xfId="8352"/>
    <cellStyle name="Input 2 5 6 5" xfId="8353"/>
    <cellStyle name="Input 2 5 6 5 2" xfId="8354"/>
    <cellStyle name="Input 2 5 6 6" xfId="8355"/>
    <cellStyle name="Input 2 5 6 6 2" xfId="8356"/>
    <cellStyle name="Input 2 5 6 7" xfId="8357"/>
    <cellStyle name="Input 2 5 6 8" xfId="8358"/>
    <cellStyle name="Input 2 5 7" xfId="8359"/>
    <cellStyle name="Input 2 5 7 2" xfId="8360"/>
    <cellStyle name="Input 2 5 7 2 2" xfId="8361"/>
    <cellStyle name="Input 2 5 7 2 2 2" xfId="8362"/>
    <cellStyle name="Input 2 5 7 2 2 3" xfId="8363"/>
    <cellStyle name="Input 2 5 7 2 2 4" xfId="8364"/>
    <cellStyle name="Input 2 5 7 2 2 5" xfId="8365"/>
    <cellStyle name="Input 2 5 7 2 3" xfId="8366"/>
    <cellStyle name="Input 2 5 7 2 3 2" xfId="8367"/>
    <cellStyle name="Input 2 5 7 2 3 3" xfId="8368"/>
    <cellStyle name="Input 2 5 7 2 3 4" xfId="8369"/>
    <cellStyle name="Input 2 5 7 2 3 5" xfId="8370"/>
    <cellStyle name="Input 2 5 7 2 4" xfId="8371"/>
    <cellStyle name="Input 2 5 7 2 4 2" xfId="8372"/>
    <cellStyle name="Input 2 5 7 2 5" xfId="8373"/>
    <cellStyle name="Input 2 5 7 2 5 2" xfId="8374"/>
    <cellStyle name="Input 2 5 7 2 6" xfId="8375"/>
    <cellStyle name="Input 2 5 7 2 7" xfId="8376"/>
    <cellStyle name="Input 2 5 7 3" xfId="8377"/>
    <cellStyle name="Input 2 5 7 3 2" xfId="8378"/>
    <cellStyle name="Input 2 5 7 3 3" xfId="8379"/>
    <cellStyle name="Input 2 5 7 3 4" xfId="8380"/>
    <cellStyle name="Input 2 5 7 3 5" xfId="8381"/>
    <cellStyle name="Input 2 5 7 4" xfId="8382"/>
    <cellStyle name="Input 2 5 7 4 2" xfId="8383"/>
    <cellStyle name="Input 2 5 7 4 3" xfId="8384"/>
    <cellStyle name="Input 2 5 7 4 4" xfId="8385"/>
    <cellStyle name="Input 2 5 7 4 5" xfId="8386"/>
    <cellStyle name="Input 2 5 7 5" xfId="8387"/>
    <cellStyle name="Input 2 5 7 5 2" xfId="8388"/>
    <cellStyle name="Input 2 5 7 6" xfId="8389"/>
    <cellStyle name="Input 2 5 7 6 2" xfId="8390"/>
    <cellStyle name="Input 2 5 7 7" xfId="8391"/>
    <cellStyle name="Input 2 5 7 8" xfId="8392"/>
    <cellStyle name="Input 2 5 8" xfId="8393"/>
    <cellStyle name="Input 2 5 8 2" xfId="8394"/>
    <cellStyle name="Input 2 5 8 2 2" xfId="8395"/>
    <cellStyle name="Input 2 5 8 2 2 2" xfId="8396"/>
    <cellStyle name="Input 2 5 8 2 2 3" xfId="8397"/>
    <cellStyle name="Input 2 5 8 2 2 4" xfId="8398"/>
    <cellStyle name="Input 2 5 8 2 2 5" xfId="8399"/>
    <cellStyle name="Input 2 5 8 2 3" xfId="8400"/>
    <cellStyle name="Input 2 5 8 2 3 2" xfId="8401"/>
    <cellStyle name="Input 2 5 8 2 3 3" xfId="8402"/>
    <cellStyle name="Input 2 5 8 2 3 4" xfId="8403"/>
    <cellStyle name="Input 2 5 8 2 3 5" xfId="8404"/>
    <cellStyle name="Input 2 5 8 2 4" xfId="8405"/>
    <cellStyle name="Input 2 5 8 2 4 2" xfId="8406"/>
    <cellStyle name="Input 2 5 8 2 5" xfId="8407"/>
    <cellStyle name="Input 2 5 8 2 5 2" xfId="8408"/>
    <cellStyle name="Input 2 5 8 2 6" xfId="8409"/>
    <cellStyle name="Input 2 5 8 2 7" xfId="8410"/>
    <cellStyle name="Input 2 5 8 3" xfId="8411"/>
    <cellStyle name="Input 2 5 8 3 2" xfId="8412"/>
    <cellStyle name="Input 2 5 8 3 3" xfId="8413"/>
    <cellStyle name="Input 2 5 8 3 4" xfId="8414"/>
    <cellStyle name="Input 2 5 8 3 5" xfId="8415"/>
    <cellStyle name="Input 2 5 8 4" xfId="8416"/>
    <cellStyle name="Input 2 5 8 4 2" xfId="8417"/>
    <cellStyle name="Input 2 5 8 4 3" xfId="8418"/>
    <cellStyle name="Input 2 5 8 4 4" xfId="8419"/>
    <cellStyle name="Input 2 5 8 4 5" xfId="8420"/>
    <cellStyle name="Input 2 5 8 5" xfId="8421"/>
    <cellStyle name="Input 2 5 8 5 2" xfId="8422"/>
    <cellStyle name="Input 2 5 8 6" xfId="8423"/>
    <cellStyle name="Input 2 5 8 6 2" xfId="8424"/>
    <cellStyle name="Input 2 5 8 7" xfId="8425"/>
    <cellStyle name="Input 2 5 8 8" xfId="8426"/>
    <cellStyle name="Input 2 5 9" xfId="8427"/>
    <cellStyle name="Input 2 5 9 2" xfId="8428"/>
    <cellStyle name="Input 2 5 9 2 2" xfId="8429"/>
    <cellStyle name="Input 2 5 9 2 2 2" xfId="8430"/>
    <cellStyle name="Input 2 5 9 2 2 3" xfId="8431"/>
    <cellStyle name="Input 2 5 9 2 2 4" xfId="8432"/>
    <cellStyle name="Input 2 5 9 2 2 5" xfId="8433"/>
    <cellStyle name="Input 2 5 9 2 3" xfId="8434"/>
    <cellStyle name="Input 2 5 9 2 3 2" xfId="8435"/>
    <cellStyle name="Input 2 5 9 2 3 3" xfId="8436"/>
    <cellStyle name="Input 2 5 9 2 3 4" xfId="8437"/>
    <cellStyle name="Input 2 5 9 2 3 5" xfId="8438"/>
    <cellStyle name="Input 2 5 9 2 4" xfId="8439"/>
    <cellStyle name="Input 2 5 9 2 4 2" xfId="8440"/>
    <cellStyle name="Input 2 5 9 2 5" xfId="8441"/>
    <cellStyle name="Input 2 5 9 2 5 2" xfId="8442"/>
    <cellStyle name="Input 2 5 9 2 6" xfId="8443"/>
    <cellStyle name="Input 2 5 9 2 7" xfId="8444"/>
    <cellStyle name="Input 2 5 9 3" xfId="8445"/>
    <cellStyle name="Input 2 5 9 3 2" xfId="8446"/>
    <cellStyle name="Input 2 5 9 3 3" xfId="8447"/>
    <cellStyle name="Input 2 5 9 3 4" xfId="8448"/>
    <cellStyle name="Input 2 5 9 3 5" xfId="8449"/>
    <cellStyle name="Input 2 5 9 4" xfId="8450"/>
    <cellStyle name="Input 2 5 9 4 2" xfId="8451"/>
    <cellStyle name="Input 2 5 9 4 3" xfId="8452"/>
    <cellStyle name="Input 2 5 9 4 4" xfId="8453"/>
    <cellStyle name="Input 2 5 9 4 5" xfId="8454"/>
    <cellStyle name="Input 2 5 9 5" xfId="8455"/>
    <cellStyle name="Input 2 5 9 5 2" xfId="8456"/>
    <cellStyle name="Input 2 5 9 6" xfId="8457"/>
    <cellStyle name="Input 2 5 9 6 2" xfId="8458"/>
    <cellStyle name="Input 2 5 9 7" xfId="8459"/>
    <cellStyle name="Input 2 5 9 8" xfId="8460"/>
    <cellStyle name="Input 2 6" xfId="1092"/>
    <cellStyle name="Input 2 6 2" xfId="1093"/>
    <cellStyle name="Input 2 7" xfId="1094"/>
    <cellStyle name="Input 2 7 2" xfId="1095"/>
    <cellStyle name="Input 2 8" xfId="1096"/>
    <cellStyle name="Input 2 9" xfId="8461"/>
    <cellStyle name="Input 2 9 2" xfId="8462"/>
    <cellStyle name="Input 2_T-straight with PEDs adjustor" xfId="8463"/>
    <cellStyle name="Input 3" xfId="1097"/>
    <cellStyle name="Input 3 2" xfId="1098"/>
    <cellStyle name="Input 3 2 2" xfId="1099"/>
    <cellStyle name="Input 3 2 2 10" xfId="8464"/>
    <cellStyle name="Input 3 2 2 10 2" xfId="8465"/>
    <cellStyle name="Input 3 2 2 10 2 2" xfId="8466"/>
    <cellStyle name="Input 3 2 2 10 2 2 2" xfId="8467"/>
    <cellStyle name="Input 3 2 2 10 2 2 3" xfId="8468"/>
    <cellStyle name="Input 3 2 2 10 2 2 4" xfId="8469"/>
    <cellStyle name="Input 3 2 2 10 2 2 5" xfId="8470"/>
    <cellStyle name="Input 3 2 2 10 2 3" xfId="8471"/>
    <cellStyle name="Input 3 2 2 10 2 3 2" xfId="8472"/>
    <cellStyle name="Input 3 2 2 10 2 3 3" xfId="8473"/>
    <cellStyle name="Input 3 2 2 10 2 3 4" xfId="8474"/>
    <cellStyle name="Input 3 2 2 10 2 3 5" xfId="8475"/>
    <cellStyle name="Input 3 2 2 10 2 4" xfId="8476"/>
    <cellStyle name="Input 3 2 2 10 2 4 2" xfId="8477"/>
    <cellStyle name="Input 3 2 2 10 2 5" xfId="8478"/>
    <cellStyle name="Input 3 2 2 10 2 5 2" xfId="8479"/>
    <cellStyle name="Input 3 2 2 10 2 6" xfId="8480"/>
    <cellStyle name="Input 3 2 2 10 2 7" xfId="8481"/>
    <cellStyle name="Input 3 2 2 10 3" xfId="8482"/>
    <cellStyle name="Input 3 2 2 10 3 2" xfId="8483"/>
    <cellStyle name="Input 3 2 2 10 3 3" xfId="8484"/>
    <cellStyle name="Input 3 2 2 10 3 4" xfId="8485"/>
    <cellStyle name="Input 3 2 2 10 3 5" xfId="8486"/>
    <cellStyle name="Input 3 2 2 10 4" xfId="8487"/>
    <cellStyle name="Input 3 2 2 10 4 2" xfId="8488"/>
    <cellStyle name="Input 3 2 2 10 4 3" xfId="8489"/>
    <cellStyle name="Input 3 2 2 10 4 4" xfId="8490"/>
    <cellStyle name="Input 3 2 2 10 4 5" xfId="8491"/>
    <cellStyle name="Input 3 2 2 10 5" xfId="8492"/>
    <cellStyle name="Input 3 2 2 10 5 2" xfId="8493"/>
    <cellStyle name="Input 3 2 2 10 6" xfId="8494"/>
    <cellStyle name="Input 3 2 2 10 6 2" xfId="8495"/>
    <cellStyle name="Input 3 2 2 10 7" xfId="8496"/>
    <cellStyle name="Input 3 2 2 10 8" xfId="8497"/>
    <cellStyle name="Input 3 2 2 11" xfId="8498"/>
    <cellStyle name="Input 3 2 2 11 2" xfId="8499"/>
    <cellStyle name="Input 3 2 2 11 2 2" xfId="8500"/>
    <cellStyle name="Input 3 2 2 11 2 2 2" xfId="8501"/>
    <cellStyle name="Input 3 2 2 11 2 2 3" xfId="8502"/>
    <cellStyle name="Input 3 2 2 11 2 2 4" xfId="8503"/>
    <cellStyle name="Input 3 2 2 11 2 2 5" xfId="8504"/>
    <cellStyle name="Input 3 2 2 11 2 3" xfId="8505"/>
    <cellStyle name="Input 3 2 2 11 2 3 2" xfId="8506"/>
    <cellStyle name="Input 3 2 2 11 2 3 3" xfId="8507"/>
    <cellStyle name="Input 3 2 2 11 2 3 4" xfId="8508"/>
    <cellStyle name="Input 3 2 2 11 2 3 5" xfId="8509"/>
    <cellStyle name="Input 3 2 2 11 2 4" xfId="8510"/>
    <cellStyle name="Input 3 2 2 11 2 4 2" xfId="8511"/>
    <cellStyle name="Input 3 2 2 11 2 5" xfId="8512"/>
    <cellStyle name="Input 3 2 2 11 2 5 2" xfId="8513"/>
    <cellStyle name="Input 3 2 2 11 2 6" xfId="8514"/>
    <cellStyle name="Input 3 2 2 11 2 7" xfId="8515"/>
    <cellStyle name="Input 3 2 2 11 3" xfId="8516"/>
    <cellStyle name="Input 3 2 2 11 3 2" xfId="8517"/>
    <cellStyle name="Input 3 2 2 11 3 3" xfId="8518"/>
    <cellStyle name="Input 3 2 2 11 3 4" xfId="8519"/>
    <cellStyle name="Input 3 2 2 11 3 5" xfId="8520"/>
    <cellStyle name="Input 3 2 2 11 4" xfId="8521"/>
    <cellStyle name="Input 3 2 2 11 4 2" xfId="8522"/>
    <cellStyle name="Input 3 2 2 11 4 3" xfId="8523"/>
    <cellStyle name="Input 3 2 2 11 4 4" xfId="8524"/>
    <cellStyle name="Input 3 2 2 11 4 5" xfId="8525"/>
    <cellStyle name="Input 3 2 2 11 5" xfId="8526"/>
    <cellStyle name="Input 3 2 2 11 5 2" xfId="8527"/>
    <cellStyle name="Input 3 2 2 11 6" xfId="8528"/>
    <cellStyle name="Input 3 2 2 11 6 2" xfId="8529"/>
    <cellStyle name="Input 3 2 2 11 7" xfId="8530"/>
    <cellStyle name="Input 3 2 2 11 8" xfId="8531"/>
    <cellStyle name="Input 3 2 2 12" xfId="8532"/>
    <cellStyle name="Input 3 2 2 12 2" xfId="8533"/>
    <cellStyle name="Input 3 2 2 12 2 2" xfId="8534"/>
    <cellStyle name="Input 3 2 2 12 2 2 2" xfId="8535"/>
    <cellStyle name="Input 3 2 2 12 2 2 3" xfId="8536"/>
    <cellStyle name="Input 3 2 2 12 2 2 4" xfId="8537"/>
    <cellStyle name="Input 3 2 2 12 2 2 5" xfId="8538"/>
    <cellStyle name="Input 3 2 2 12 2 3" xfId="8539"/>
    <cellStyle name="Input 3 2 2 12 2 3 2" xfId="8540"/>
    <cellStyle name="Input 3 2 2 12 2 3 3" xfId="8541"/>
    <cellStyle name="Input 3 2 2 12 2 3 4" xfId="8542"/>
    <cellStyle name="Input 3 2 2 12 2 3 5" xfId="8543"/>
    <cellStyle name="Input 3 2 2 12 2 4" xfId="8544"/>
    <cellStyle name="Input 3 2 2 12 2 4 2" xfId="8545"/>
    <cellStyle name="Input 3 2 2 12 2 5" xfId="8546"/>
    <cellStyle name="Input 3 2 2 12 2 5 2" xfId="8547"/>
    <cellStyle name="Input 3 2 2 12 2 6" xfId="8548"/>
    <cellStyle name="Input 3 2 2 12 2 7" xfId="8549"/>
    <cellStyle name="Input 3 2 2 12 3" xfId="8550"/>
    <cellStyle name="Input 3 2 2 12 3 2" xfId="8551"/>
    <cellStyle name="Input 3 2 2 12 3 3" xfId="8552"/>
    <cellStyle name="Input 3 2 2 12 3 4" xfId="8553"/>
    <cellStyle name="Input 3 2 2 12 3 5" xfId="8554"/>
    <cellStyle name="Input 3 2 2 12 4" xfId="8555"/>
    <cellStyle name="Input 3 2 2 12 4 2" xfId="8556"/>
    <cellStyle name="Input 3 2 2 12 4 3" xfId="8557"/>
    <cellStyle name="Input 3 2 2 12 4 4" xfId="8558"/>
    <cellStyle name="Input 3 2 2 12 4 5" xfId="8559"/>
    <cellStyle name="Input 3 2 2 12 5" xfId="8560"/>
    <cellStyle name="Input 3 2 2 12 5 2" xfId="8561"/>
    <cellStyle name="Input 3 2 2 12 6" xfId="8562"/>
    <cellStyle name="Input 3 2 2 12 6 2" xfId="8563"/>
    <cellStyle name="Input 3 2 2 12 7" xfId="8564"/>
    <cellStyle name="Input 3 2 2 12 8" xfId="8565"/>
    <cellStyle name="Input 3 2 2 13" xfId="8566"/>
    <cellStyle name="Input 3 2 2 13 2" xfId="8567"/>
    <cellStyle name="Input 3 2 2 13 2 2" xfId="8568"/>
    <cellStyle name="Input 3 2 2 13 2 2 2" xfId="8569"/>
    <cellStyle name="Input 3 2 2 13 2 2 3" xfId="8570"/>
    <cellStyle name="Input 3 2 2 13 2 2 4" xfId="8571"/>
    <cellStyle name="Input 3 2 2 13 2 2 5" xfId="8572"/>
    <cellStyle name="Input 3 2 2 13 2 3" xfId="8573"/>
    <cellStyle name="Input 3 2 2 13 2 3 2" xfId="8574"/>
    <cellStyle name="Input 3 2 2 13 2 3 3" xfId="8575"/>
    <cellStyle name="Input 3 2 2 13 2 3 4" xfId="8576"/>
    <cellStyle name="Input 3 2 2 13 2 3 5" xfId="8577"/>
    <cellStyle name="Input 3 2 2 13 2 4" xfId="8578"/>
    <cellStyle name="Input 3 2 2 13 2 4 2" xfId="8579"/>
    <cellStyle name="Input 3 2 2 13 2 5" xfId="8580"/>
    <cellStyle name="Input 3 2 2 13 2 5 2" xfId="8581"/>
    <cellStyle name="Input 3 2 2 13 2 6" xfId="8582"/>
    <cellStyle name="Input 3 2 2 13 2 7" xfId="8583"/>
    <cellStyle name="Input 3 2 2 13 3" xfId="8584"/>
    <cellStyle name="Input 3 2 2 13 3 2" xfId="8585"/>
    <cellStyle name="Input 3 2 2 13 3 3" xfId="8586"/>
    <cellStyle name="Input 3 2 2 13 3 4" xfId="8587"/>
    <cellStyle name="Input 3 2 2 13 3 5" xfId="8588"/>
    <cellStyle name="Input 3 2 2 13 4" xfId="8589"/>
    <cellStyle name="Input 3 2 2 13 4 2" xfId="8590"/>
    <cellStyle name="Input 3 2 2 13 4 3" xfId="8591"/>
    <cellStyle name="Input 3 2 2 13 4 4" xfId="8592"/>
    <cellStyle name="Input 3 2 2 13 4 5" xfId="8593"/>
    <cellStyle name="Input 3 2 2 13 5" xfId="8594"/>
    <cellStyle name="Input 3 2 2 13 5 2" xfId="8595"/>
    <cellStyle name="Input 3 2 2 13 6" xfId="8596"/>
    <cellStyle name="Input 3 2 2 13 6 2" xfId="8597"/>
    <cellStyle name="Input 3 2 2 13 7" xfId="8598"/>
    <cellStyle name="Input 3 2 2 13 8" xfId="8599"/>
    <cellStyle name="Input 3 2 2 14" xfId="8600"/>
    <cellStyle name="Input 3 2 2 14 2" xfId="8601"/>
    <cellStyle name="Input 3 2 2 14 2 2" xfId="8602"/>
    <cellStyle name="Input 3 2 2 14 2 2 2" xfId="8603"/>
    <cellStyle name="Input 3 2 2 14 2 2 3" xfId="8604"/>
    <cellStyle name="Input 3 2 2 14 2 2 4" xfId="8605"/>
    <cellStyle name="Input 3 2 2 14 2 2 5" xfId="8606"/>
    <cellStyle name="Input 3 2 2 14 2 3" xfId="8607"/>
    <cellStyle name="Input 3 2 2 14 2 3 2" xfId="8608"/>
    <cellStyle name="Input 3 2 2 14 2 3 3" xfId="8609"/>
    <cellStyle name="Input 3 2 2 14 2 3 4" xfId="8610"/>
    <cellStyle name="Input 3 2 2 14 2 3 5" xfId="8611"/>
    <cellStyle name="Input 3 2 2 14 2 4" xfId="8612"/>
    <cellStyle name="Input 3 2 2 14 2 4 2" xfId="8613"/>
    <cellStyle name="Input 3 2 2 14 2 5" xfId="8614"/>
    <cellStyle name="Input 3 2 2 14 2 5 2" xfId="8615"/>
    <cellStyle name="Input 3 2 2 14 2 6" xfId="8616"/>
    <cellStyle name="Input 3 2 2 14 2 7" xfId="8617"/>
    <cellStyle name="Input 3 2 2 14 3" xfId="8618"/>
    <cellStyle name="Input 3 2 2 14 3 2" xfId="8619"/>
    <cellStyle name="Input 3 2 2 14 3 3" xfId="8620"/>
    <cellStyle name="Input 3 2 2 14 3 4" xfId="8621"/>
    <cellStyle name="Input 3 2 2 14 3 5" xfId="8622"/>
    <cellStyle name="Input 3 2 2 14 4" xfId="8623"/>
    <cellStyle name="Input 3 2 2 14 4 2" xfId="8624"/>
    <cellStyle name="Input 3 2 2 14 4 3" xfId="8625"/>
    <cellStyle name="Input 3 2 2 14 4 4" xfId="8626"/>
    <cellStyle name="Input 3 2 2 14 4 5" xfId="8627"/>
    <cellStyle name="Input 3 2 2 14 5" xfId="8628"/>
    <cellStyle name="Input 3 2 2 14 5 2" xfId="8629"/>
    <cellStyle name="Input 3 2 2 14 6" xfId="8630"/>
    <cellStyle name="Input 3 2 2 14 6 2" xfId="8631"/>
    <cellStyle name="Input 3 2 2 14 7" xfId="8632"/>
    <cellStyle name="Input 3 2 2 14 8" xfId="8633"/>
    <cellStyle name="Input 3 2 2 15" xfId="8634"/>
    <cellStyle name="Input 3 2 2 15 2" xfId="8635"/>
    <cellStyle name="Input 3 2 2 15 2 2" xfId="8636"/>
    <cellStyle name="Input 3 2 2 15 2 3" xfId="8637"/>
    <cellStyle name="Input 3 2 2 15 2 4" xfId="8638"/>
    <cellStyle name="Input 3 2 2 15 2 5" xfId="8639"/>
    <cellStyle name="Input 3 2 2 15 3" xfId="8640"/>
    <cellStyle name="Input 3 2 2 15 3 2" xfId="8641"/>
    <cellStyle name="Input 3 2 2 15 3 3" xfId="8642"/>
    <cellStyle name="Input 3 2 2 15 3 4" xfId="8643"/>
    <cellStyle name="Input 3 2 2 15 3 5" xfId="8644"/>
    <cellStyle name="Input 3 2 2 15 4" xfId="8645"/>
    <cellStyle name="Input 3 2 2 15 4 2" xfId="8646"/>
    <cellStyle name="Input 3 2 2 15 5" xfId="8647"/>
    <cellStyle name="Input 3 2 2 15 5 2" xfId="8648"/>
    <cellStyle name="Input 3 2 2 15 6" xfId="8649"/>
    <cellStyle name="Input 3 2 2 15 7" xfId="8650"/>
    <cellStyle name="Input 3 2 2 16" xfId="8651"/>
    <cellStyle name="Input 3 2 2 16 2" xfId="8652"/>
    <cellStyle name="Input 3 2 2 16 3" xfId="8653"/>
    <cellStyle name="Input 3 2 2 16 4" xfId="8654"/>
    <cellStyle name="Input 3 2 2 16 5" xfId="8655"/>
    <cellStyle name="Input 3 2 2 17" xfId="8656"/>
    <cellStyle name="Input 3 2 2 17 2" xfId="8657"/>
    <cellStyle name="Input 3 2 2 17 3" xfId="8658"/>
    <cellStyle name="Input 3 2 2 17 4" xfId="8659"/>
    <cellStyle name="Input 3 2 2 17 5" xfId="8660"/>
    <cellStyle name="Input 3 2 2 18" xfId="8661"/>
    <cellStyle name="Input 3 2 2 18 2" xfId="8662"/>
    <cellStyle name="Input 3 2 2 19" xfId="8663"/>
    <cellStyle name="Input 3 2 2 19 2" xfId="8664"/>
    <cellStyle name="Input 3 2 2 2" xfId="1100"/>
    <cellStyle name="Input 3 2 2 2 2" xfId="1101"/>
    <cellStyle name="Input 3 2 2 2 2 2" xfId="8665"/>
    <cellStyle name="Input 3 2 2 2 2 2 2" xfId="8666"/>
    <cellStyle name="Input 3 2 2 2 2 2 3" xfId="8667"/>
    <cellStyle name="Input 3 2 2 2 2 2 4" xfId="8668"/>
    <cellStyle name="Input 3 2 2 2 2 2 5" xfId="8669"/>
    <cellStyle name="Input 3 2 2 2 2 3" xfId="8670"/>
    <cellStyle name="Input 3 2 2 2 2 3 2" xfId="8671"/>
    <cellStyle name="Input 3 2 2 2 2 3 3" xfId="8672"/>
    <cellStyle name="Input 3 2 2 2 2 3 4" xfId="8673"/>
    <cellStyle name="Input 3 2 2 2 2 3 5" xfId="8674"/>
    <cellStyle name="Input 3 2 2 2 2 4" xfId="8675"/>
    <cellStyle name="Input 3 2 2 2 2 4 2" xfId="8676"/>
    <cellStyle name="Input 3 2 2 2 2 5" xfId="8677"/>
    <cellStyle name="Input 3 2 2 2 2 5 2" xfId="8678"/>
    <cellStyle name="Input 3 2 2 2 2 6" xfId="8679"/>
    <cellStyle name="Input 3 2 2 2 2 7" xfId="8680"/>
    <cellStyle name="Input 3 2 2 2 3" xfId="8681"/>
    <cellStyle name="Input 3 2 2 2 3 2" xfId="8682"/>
    <cellStyle name="Input 3 2 2 2 3 3" xfId="8683"/>
    <cellStyle name="Input 3 2 2 2 3 4" xfId="8684"/>
    <cellStyle name="Input 3 2 2 2 3 5" xfId="8685"/>
    <cellStyle name="Input 3 2 2 2 4" xfId="8686"/>
    <cellStyle name="Input 3 2 2 2 4 2" xfId="8687"/>
    <cellStyle name="Input 3 2 2 2 4 3" xfId="8688"/>
    <cellStyle name="Input 3 2 2 2 4 4" xfId="8689"/>
    <cellStyle name="Input 3 2 2 2 4 5" xfId="8690"/>
    <cellStyle name="Input 3 2 2 2 5" xfId="8691"/>
    <cellStyle name="Input 3 2 2 2 5 2" xfId="8692"/>
    <cellStyle name="Input 3 2 2 2 6" xfId="8693"/>
    <cellStyle name="Input 3 2 2 2 6 2" xfId="8694"/>
    <cellStyle name="Input 3 2 2 2 7" xfId="8695"/>
    <cellStyle name="Input 3 2 2 2 8" xfId="8696"/>
    <cellStyle name="Input 3 2 2 20" xfId="8697"/>
    <cellStyle name="Input 3 2 2 21" xfId="8698"/>
    <cellStyle name="Input 3 2 2 3" xfId="1102"/>
    <cellStyle name="Input 3 2 2 3 2" xfId="1103"/>
    <cellStyle name="Input 3 2 2 3 2 2" xfId="8699"/>
    <cellStyle name="Input 3 2 2 3 2 2 2" xfId="8700"/>
    <cellStyle name="Input 3 2 2 3 2 2 3" xfId="8701"/>
    <cellStyle name="Input 3 2 2 3 2 2 4" xfId="8702"/>
    <cellStyle name="Input 3 2 2 3 2 2 5" xfId="8703"/>
    <cellStyle name="Input 3 2 2 3 2 3" xfId="8704"/>
    <cellStyle name="Input 3 2 2 3 2 3 2" xfId="8705"/>
    <cellStyle name="Input 3 2 2 3 2 3 3" xfId="8706"/>
    <cellStyle name="Input 3 2 2 3 2 3 4" xfId="8707"/>
    <cellStyle name="Input 3 2 2 3 2 3 5" xfId="8708"/>
    <cellStyle name="Input 3 2 2 3 2 4" xfId="8709"/>
    <cellStyle name="Input 3 2 2 3 2 4 2" xfId="8710"/>
    <cellStyle name="Input 3 2 2 3 2 5" xfId="8711"/>
    <cellStyle name="Input 3 2 2 3 2 5 2" xfId="8712"/>
    <cellStyle name="Input 3 2 2 3 2 6" xfId="8713"/>
    <cellStyle name="Input 3 2 2 3 2 7" xfId="8714"/>
    <cellStyle name="Input 3 2 2 3 3" xfId="8715"/>
    <cellStyle name="Input 3 2 2 3 3 2" xfId="8716"/>
    <cellStyle name="Input 3 2 2 3 3 3" xfId="8717"/>
    <cellStyle name="Input 3 2 2 3 3 4" xfId="8718"/>
    <cellStyle name="Input 3 2 2 3 3 5" xfId="8719"/>
    <cellStyle name="Input 3 2 2 3 4" xfId="8720"/>
    <cellStyle name="Input 3 2 2 3 4 2" xfId="8721"/>
    <cellStyle name="Input 3 2 2 3 4 3" xfId="8722"/>
    <cellStyle name="Input 3 2 2 3 4 4" xfId="8723"/>
    <cellStyle name="Input 3 2 2 3 4 5" xfId="8724"/>
    <cellStyle name="Input 3 2 2 3 5" xfId="8725"/>
    <cellStyle name="Input 3 2 2 3 5 2" xfId="8726"/>
    <cellStyle name="Input 3 2 2 3 6" xfId="8727"/>
    <cellStyle name="Input 3 2 2 3 6 2" xfId="8728"/>
    <cellStyle name="Input 3 2 2 3 7" xfId="8729"/>
    <cellStyle name="Input 3 2 2 3 8" xfId="8730"/>
    <cellStyle name="Input 3 2 2 4" xfId="1104"/>
    <cellStyle name="Input 3 2 2 4 2" xfId="1105"/>
    <cellStyle name="Input 3 2 2 4 2 2" xfId="8731"/>
    <cellStyle name="Input 3 2 2 4 2 2 2" xfId="8732"/>
    <cellStyle name="Input 3 2 2 4 2 2 3" xfId="8733"/>
    <cellStyle name="Input 3 2 2 4 2 2 4" xfId="8734"/>
    <cellStyle name="Input 3 2 2 4 2 2 5" xfId="8735"/>
    <cellStyle name="Input 3 2 2 4 2 3" xfId="8736"/>
    <cellStyle name="Input 3 2 2 4 2 3 2" xfId="8737"/>
    <cellStyle name="Input 3 2 2 4 2 3 3" xfId="8738"/>
    <cellStyle name="Input 3 2 2 4 2 3 4" xfId="8739"/>
    <cellStyle name="Input 3 2 2 4 2 3 5" xfId="8740"/>
    <cellStyle name="Input 3 2 2 4 2 4" xfId="8741"/>
    <cellStyle name="Input 3 2 2 4 2 4 2" xfId="8742"/>
    <cellStyle name="Input 3 2 2 4 2 5" xfId="8743"/>
    <cellStyle name="Input 3 2 2 4 2 5 2" xfId="8744"/>
    <cellStyle name="Input 3 2 2 4 2 6" xfId="8745"/>
    <cellStyle name="Input 3 2 2 4 2 7" xfId="8746"/>
    <cellStyle name="Input 3 2 2 4 3" xfId="8747"/>
    <cellStyle name="Input 3 2 2 4 3 2" xfId="8748"/>
    <cellStyle name="Input 3 2 2 4 3 3" xfId="8749"/>
    <cellStyle name="Input 3 2 2 4 3 4" xfId="8750"/>
    <cellStyle name="Input 3 2 2 4 3 5" xfId="8751"/>
    <cellStyle name="Input 3 2 2 4 4" xfId="8752"/>
    <cellStyle name="Input 3 2 2 4 4 2" xfId="8753"/>
    <cellStyle name="Input 3 2 2 4 4 3" xfId="8754"/>
    <cellStyle name="Input 3 2 2 4 4 4" xfId="8755"/>
    <cellStyle name="Input 3 2 2 4 4 5" xfId="8756"/>
    <cellStyle name="Input 3 2 2 4 5" xfId="8757"/>
    <cellStyle name="Input 3 2 2 4 5 2" xfId="8758"/>
    <cellStyle name="Input 3 2 2 4 6" xfId="8759"/>
    <cellStyle name="Input 3 2 2 4 6 2" xfId="8760"/>
    <cellStyle name="Input 3 2 2 4 7" xfId="8761"/>
    <cellStyle name="Input 3 2 2 4 8" xfId="8762"/>
    <cellStyle name="Input 3 2 2 5" xfId="1106"/>
    <cellStyle name="Input 3 2 2 5 2" xfId="1107"/>
    <cellStyle name="Input 3 2 2 5 2 2" xfId="8763"/>
    <cellStyle name="Input 3 2 2 5 2 2 2" xfId="8764"/>
    <cellStyle name="Input 3 2 2 5 2 2 3" xfId="8765"/>
    <cellStyle name="Input 3 2 2 5 2 2 4" xfId="8766"/>
    <cellStyle name="Input 3 2 2 5 2 2 5" xfId="8767"/>
    <cellStyle name="Input 3 2 2 5 2 3" xfId="8768"/>
    <cellStyle name="Input 3 2 2 5 2 3 2" xfId="8769"/>
    <cellStyle name="Input 3 2 2 5 2 3 3" xfId="8770"/>
    <cellStyle name="Input 3 2 2 5 2 3 4" xfId="8771"/>
    <cellStyle name="Input 3 2 2 5 2 3 5" xfId="8772"/>
    <cellStyle name="Input 3 2 2 5 2 4" xfId="8773"/>
    <cellStyle name="Input 3 2 2 5 2 4 2" xfId="8774"/>
    <cellStyle name="Input 3 2 2 5 2 5" xfId="8775"/>
    <cellStyle name="Input 3 2 2 5 2 5 2" xfId="8776"/>
    <cellStyle name="Input 3 2 2 5 2 6" xfId="8777"/>
    <cellStyle name="Input 3 2 2 5 2 7" xfId="8778"/>
    <cellStyle name="Input 3 2 2 5 3" xfId="8779"/>
    <cellStyle name="Input 3 2 2 5 3 2" xfId="8780"/>
    <cellStyle name="Input 3 2 2 5 3 3" xfId="8781"/>
    <cellStyle name="Input 3 2 2 5 3 4" xfId="8782"/>
    <cellStyle name="Input 3 2 2 5 3 5" xfId="8783"/>
    <cellStyle name="Input 3 2 2 5 4" xfId="8784"/>
    <cellStyle name="Input 3 2 2 5 4 2" xfId="8785"/>
    <cellStyle name="Input 3 2 2 5 4 3" xfId="8786"/>
    <cellStyle name="Input 3 2 2 5 4 4" xfId="8787"/>
    <cellStyle name="Input 3 2 2 5 4 5" xfId="8788"/>
    <cellStyle name="Input 3 2 2 5 5" xfId="8789"/>
    <cellStyle name="Input 3 2 2 5 5 2" xfId="8790"/>
    <cellStyle name="Input 3 2 2 5 6" xfId="8791"/>
    <cellStyle name="Input 3 2 2 5 6 2" xfId="8792"/>
    <cellStyle name="Input 3 2 2 5 7" xfId="8793"/>
    <cellStyle name="Input 3 2 2 5 8" xfId="8794"/>
    <cellStyle name="Input 3 2 2 6" xfId="1108"/>
    <cellStyle name="Input 3 2 2 6 2" xfId="8795"/>
    <cellStyle name="Input 3 2 2 6 2 2" xfId="8796"/>
    <cellStyle name="Input 3 2 2 6 2 2 2" xfId="8797"/>
    <cellStyle name="Input 3 2 2 6 2 2 3" xfId="8798"/>
    <cellStyle name="Input 3 2 2 6 2 2 4" xfId="8799"/>
    <cellStyle name="Input 3 2 2 6 2 2 5" xfId="8800"/>
    <cellStyle name="Input 3 2 2 6 2 3" xfId="8801"/>
    <cellStyle name="Input 3 2 2 6 2 3 2" xfId="8802"/>
    <cellStyle name="Input 3 2 2 6 2 3 3" xfId="8803"/>
    <cellStyle name="Input 3 2 2 6 2 3 4" xfId="8804"/>
    <cellStyle name="Input 3 2 2 6 2 3 5" xfId="8805"/>
    <cellStyle name="Input 3 2 2 6 2 4" xfId="8806"/>
    <cellStyle name="Input 3 2 2 6 2 4 2" xfId="8807"/>
    <cellStyle name="Input 3 2 2 6 2 5" xfId="8808"/>
    <cellStyle name="Input 3 2 2 6 2 5 2" xfId="8809"/>
    <cellStyle name="Input 3 2 2 6 2 6" xfId="8810"/>
    <cellStyle name="Input 3 2 2 6 2 7" xfId="8811"/>
    <cellStyle name="Input 3 2 2 6 3" xfId="8812"/>
    <cellStyle name="Input 3 2 2 6 3 2" xfId="8813"/>
    <cellStyle name="Input 3 2 2 6 3 3" xfId="8814"/>
    <cellStyle name="Input 3 2 2 6 3 4" xfId="8815"/>
    <cellStyle name="Input 3 2 2 6 3 5" xfId="8816"/>
    <cellStyle name="Input 3 2 2 6 4" xfId="8817"/>
    <cellStyle name="Input 3 2 2 6 4 2" xfId="8818"/>
    <cellStyle name="Input 3 2 2 6 4 3" xfId="8819"/>
    <cellStyle name="Input 3 2 2 6 4 4" xfId="8820"/>
    <cellStyle name="Input 3 2 2 6 4 5" xfId="8821"/>
    <cellStyle name="Input 3 2 2 6 5" xfId="8822"/>
    <cellStyle name="Input 3 2 2 6 5 2" xfId="8823"/>
    <cellStyle name="Input 3 2 2 6 6" xfId="8824"/>
    <cellStyle name="Input 3 2 2 6 6 2" xfId="8825"/>
    <cellStyle name="Input 3 2 2 6 7" xfId="8826"/>
    <cellStyle name="Input 3 2 2 6 8" xfId="8827"/>
    <cellStyle name="Input 3 2 2 7" xfId="8828"/>
    <cellStyle name="Input 3 2 2 7 2" xfId="8829"/>
    <cellStyle name="Input 3 2 2 7 2 2" xfId="8830"/>
    <cellStyle name="Input 3 2 2 7 2 2 2" xfId="8831"/>
    <cellStyle name="Input 3 2 2 7 2 2 3" xfId="8832"/>
    <cellStyle name="Input 3 2 2 7 2 2 4" xfId="8833"/>
    <cellStyle name="Input 3 2 2 7 2 2 5" xfId="8834"/>
    <cellStyle name="Input 3 2 2 7 2 3" xfId="8835"/>
    <cellStyle name="Input 3 2 2 7 2 3 2" xfId="8836"/>
    <cellStyle name="Input 3 2 2 7 2 3 3" xfId="8837"/>
    <cellStyle name="Input 3 2 2 7 2 3 4" xfId="8838"/>
    <cellStyle name="Input 3 2 2 7 2 3 5" xfId="8839"/>
    <cellStyle name="Input 3 2 2 7 2 4" xfId="8840"/>
    <cellStyle name="Input 3 2 2 7 2 4 2" xfId="8841"/>
    <cellStyle name="Input 3 2 2 7 2 5" xfId="8842"/>
    <cellStyle name="Input 3 2 2 7 2 5 2" xfId="8843"/>
    <cellStyle name="Input 3 2 2 7 2 6" xfId="8844"/>
    <cellStyle name="Input 3 2 2 7 2 7" xfId="8845"/>
    <cellStyle name="Input 3 2 2 7 3" xfId="8846"/>
    <cellStyle name="Input 3 2 2 7 3 2" xfId="8847"/>
    <cellStyle name="Input 3 2 2 7 3 3" xfId="8848"/>
    <cellStyle name="Input 3 2 2 7 3 4" xfId="8849"/>
    <cellStyle name="Input 3 2 2 7 3 5" xfId="8850"/>
    <cellStyle name="Input 3 2 2 7 4" xfId="8851"/>
    <cellStyle name="Input 3 2 2 7 4 2" xfId="8852"/>
    <cellStyle name="Input 3 2 2 7 4 3" xfId="8853"/>
    <cellStyle name="Input 3 2 2 7 4 4" xfId="8854"/>
    <cellStyle name="Input 3 2 2 7 4 5" xfId="8855"/>
    <cellStyle name="Input 3 2 2 7 5" xfId="8856"/>
    <cellStyle name="Input 3 2 2 7 5 2" xfId="8857"/>
    <cellStyle name="Input 3 2 2 7 6" xfId="8858"/>
    <cellStyle name="Input 3 2 2 7 6 2" xfId="8859"/>
    <cellStyle name="Input 3 2 2 7 7" xfId="8860"/>
    <cellStyle name="Input 3 2 2 7 8" xfId="8861"/>
    <cellStyle name="Input 3 2 2 8" xfId="8862"/>
    <cellStyle name="Input 3 2 2 8 2" xfId="8863"/>
    <cellStyle name="Input 3 2 2 8 2 2" xfId="8864"/>
    <cellStyle name="Input 3 2 2 8 2 2 2" xfId="8865"/>
    <cellStyle name="Input 3 2 2 8 2 2 3" xfId="8866"/>
    <cellStyle name="Input 3 2 2 8 2 2 4" xfId="8867"/>
    <cellStyle name="Input 3 2 2 8 2 2 5" xfId="8868"/>
    <cellStyle name="Input 3 2 2 8 2 3" xfId="8869"/>
    <cellStyle name="Input 3 2 2 8 2 3 2" xfId="8870"/>
    <cellStyle name="Input 3 2 2 8 2 3 3" xfId="8871"/>
    <cellStyle name="Input 3 2 2 8 2 3 4" xfId="8872"/>
    <cellStyle name="Input 3 2 2 8 2 3 5" xfId="8873"/>
    <cellStyle name="Input 3 2 2 8 2 4" xfId="8874"/>
    <cellStyle name="Input 3 2 2 8 2 4 2" xfId="8875"/>
    <cellStyle name="Input 3 2 2 8 2 5" xfId="8876"/>
    <cellStyle name="Input 3 2 2 8 2 5 2" xfId="8877"/>
    <cellStyle name="Input 3 2 2 8 2 6" xfId="8878"/>
    <cellStyle name="Input 3 2 2 8 2 7" xfId="8879"/>
    <cellStyle name="Input 3 2 2 8 3" xfId="8880"/>
    <cellStyle name="Input 3 2 2 8 3 2" xfId="8881"/>
    <cellStyle name="Input 3 2 2 8 3 3" xfId="8882"/>
    <cellStyle name="Input 3 2 2 8 3 4" xfId="8883"/>
    <cellStyle name="Input 3 2 2 8 3 5" xfId="8884"/>
    <cellStyle name="Input 3 2 2 8 4" xfId="8885"/>
    <cellStyle name="Input 3 2 2 8 4 2" xfId="8886"/>
    <cellStyle name="Input 3 2 2 8 4 3" xfId="8887"/>
    <cellStyle name="Input 3 2 2 8 4 4" xfId="8888"/>
    <cellStyle name="Input 3 2 2 8 4 5" xfId="8889"/>
    <cellStyle name="Input 3 2 2 8 5" xfId="8890"/>
    <cellStyle name="Input 3 2 2 8 5 2" xfId="8891"/>
    <cellStyle name="Input 3 2 2 8 6" xfId="8892"/>
    <cellStyle name="Input 3 2 2 8 6 2" xfId="8893"/>
    <cellStyle name="Input 3 2 2 8 7" xfId="8894"/>
    <cellStyle name="Input 3 2 2 8 8" xfId="8895"/>
    <cellStyle name="Input 3 2 2 9" xfId="8896"/>
    <cellStyle name="Input 3 2 2 9 2" xfId="8897"/>
    <cellStyle name="Input 3 2 2 9 2 2" xfId="8898"/>
    <cellStyle name="Input 3 2 2 9 2 2 2" xfId="8899"/>
    <cellStyle name="Input 3 2 2 9 2 2 3" xfId="8900"/>
    <cellStyle name="Input 3 2 2 9 2 2 4" xfId="8901"/>
    <cellStyle name="Input 3 2 2 9 2 2 5" xfId="8902"/>
    <cellStyle name="Input 3 2 2 9 2 3" xfId="8903"/>
    <cellStyle name="Input 3 2 2 9 2 3 2" xfId="8904"/>
    <cellStyle name="Input 3 2 2 9 2 3 3" xfId="8905"/>
    <cellStyle name="Input 3 2 2 9 2 3 4" xfId="8906"/>
    <cellStyle name="Input 3 2 2 9 2 3 5" xfId="8907"/>
    <cellStyle name="Input 3 2 2 9 2 4" xfId="8908"/>
    <cellStyle name="Input 3 2 2 9 2 4 2" xfId="8909"/>
    <cellStyle name="Input 3 2 2 9 2 5" xfId="8910"/>
    <cellStyle name="Input 3 2 2 9 2 5 2" xfId="8911"/>
    <cellStyle name="Input 3 2 2 9 2 6" xfId="8912"/>
    <cellStyle name="Input 3 2 2 9 2 7" xfId="8913"/>
    <cellStyle name="Input 3 2 2 9 3" xfId="8914"/>
    <cellStyle name="Input 3 2 2 9 3 2" xfId="8915"/>
    <cellStyle name="Input 3 2 2 9 3 3" xfId="8916"/>
    <cellStyle name="Input 3 2 2 9 3 4" xfId="8917"/>
    <cellStyle name="Input 3 2 2 9 3 5" xfId="8918"/>
    <cellStyle name="Input 3 2 2 9 4" xfId="8919"/>
    <cellStyle name="Input 3 2 2 9 4 2" xfId="8920"/>
    <cellStyle name="Input 3 2 2 9 4 3" xfId="8921"/>
    <cellStyle name="Input 3 2 2 9 4 4" xfId="8922"/>
    <cellStyle name="Input 3 2 2 9 4 5" xfId="8923"/>
    <cellStyle name="Input 3 2 2 9 5" xfId="8924"/>
    <cellStyle name="Input 3 2 2 9 5 2" xfId="8925"/>
    <cellStyle name="Input 3 2 2 9 6" xfId="8926"/>
    <cellStyle name="Input 3 2 2 9 6 2" xfId="8927"/>
    <cellStyle name="Input 3 2 2 9 7" xfId="8928"/>
    <cellStyle name="Input 3 2 2 9 8" xfId="8929"/>
    <cellStyle name="Input 3 2 3" xfId="1109"/>
    <cellStyle name="Input 3 2 3 2" xfId="1110"/>
    <cellStyle name="Input 3 2 4" xfId="1111"/>
    <cellStyle name="Input 3 2 4 2" xfId="1112"/>
    <cellStyle name="Input 3 2 5" xfId="1113"/>
    <cellStyle name="Input 3 2 6" xfId="8930"/>
    <cellStyle name="Input 3 2 6 2" xfId="8931"/>
    <cellStyle name="Input 3 2_T-straight with PEDs adjustor" xfId="8932"/>
    <cellStyle name="Input 3 3" xfId="1114"/>
    <cellStyle name="Input 3 3 10" xfId="8933"/>
    <cellStyle name="Input 3 3 10 2" xfId="8934"/>
    <cellStyle name="Input 3 3 10 2 2" xfId="8935"/>
    <cellStyle name="Input 3 3 10 2 2 2" xfId="8936"/>
    <cellStyle name="Input 3 3 10 2 2 3" xfId="8937"/>
    <cellStyle name="Input 3 3 10 2 2 4" xfId="8938"/>
    <cellStyle name="Input 3 3 10 2 2 5" xfId="8939"/>
    <cellStyle name="Input 3 3 10 2 3" xfId="8940"/>
    <cellStyle name="Input 3 3 10 2 3 2" xfId="8941"/>
    <cellStyle name="Input 3 3 10 2 3 3" xfId="8942"/>
    <cellStyle name="Input 3 3 10 2 3 4" xfId="8943"/>
    <cellStyle name="Input 3 3 10 2 3 5" xfId="8944"/>
    <cellStyle name="Input 3 3 10 2 4" xfId="8945"/>
    <cellStyle name="Input 3 3 10 2 4 2" xfId="8946"/>
    <cellStyle name="Input 3 3 10 2 5" xfId="8947"/>
    <cellStyle name="Input 3 3 10 2 5 2" xfId="8948"/>
    <cellStyle name="Input 3 3 10 2 6" xfId="8949"/>
    <cellStyle name="Input 3 3 10 2 7" xfId="8950"/>
    <cellStyle name="Input 3 3 10 3" xfId="8951"/>
    <cellStyle name="Input 3 3 10 3 2" xfId="8952"/>
    <cellStyle name="Input 3 3 10 3 3" xfId="8953"/>
    <cellStyle name="Input 3 3 10 3 4" xfId="8954"/>
    <cellStyle name="Input 3 3 10 3 5" xfId="8955"/>
    <cellStyle name="Input 3 3 10 4" xfId="8956"/>
    <cellStyle name="Input 3 3 10 4 2" xfId="8957"/>
    <cellStyle name="Input 3 3 10 4 3" xfId="8958"/>
    <cellStyle name="Input 3 3 10 4 4" xfId="8959"/>
    <cellStyle name="Input 3 3 10 4 5" xfId="8960"/>
    <cellStyle name="Input 3 3 10 5" xfId="8961"/>
    <cellStyle name="Input 3 3 10 5 2" xfId="8962"/>
    <cellStyle name="Input 3 3 10 6" xfId="8963"/>
    <cellStyle name="Input 3 3 10 6 2" xfId="8964"/>
    <cellStyle name="Input 3 3 10 7" xfId="8965"/>
    <cellStyle name="Input 3 3 10 8" xfId="8966"/>
    <cellStyle name="Input 3 3 11" xfId="8967"/>
    <cellStyle name="Input 3 3 11 2" xfId="8968"/>
    <cellStyle name="Input 3 3 11 2 2" xfId="8969"/>
    <cellStyle name="Input 3 3 11 2 2 2" xfId="8970"/>
    <cellStyle name="Input 3 3 11 2 2 3" xfId="8971"/>
    <cellStyle name="Input 3 3 11 2 2 4" xfId="8972"/>
    <cellStyle name="Input 3 3 11 2 2 5" xfId="8973"/>
    <cellStyle name="Input 3 3 11 2 3" xfId="8974"/>
    <cellStyle name="Input 3 3 11 2 3 2" xfId="8975"/>
    <cellStyle name="Input 3 3 11 2 3 3" xfId="8976"/>
    <cellStyle name="Input 3 3 11 2 3 4" xfId="8977"/>
    <cellStyle name="Input 3 3 11 2 3 5" xfId="8978"/>
    <cellStyle name="Input 3 3 11 2 4" xfId="8979"/>
    <cellStyle name="Input 3 3 11 2 4 2" xfId="8980"/>
    <cellStyle name="Input 3 3 11 2 5" xfId="8981"/>
    <cellStyle name="Input 3 3 11 2 5 2" xfId="8982"/>
    <cellStyle name="Input 3 3 11 2 6" xfId="8983"/>
    <cellStyle name="Input 3 3 11 2 7" xfId="8984"/>
    <cellStyle name="Input 3 3 11 3" xfId="8985"/>
    <cellStyle name="Input 3 3 11 3 2" xfId="8986"/>
    <cellStyle name="Input 3 3 11 3 3" xfId="8987"/>
    <cellStyle name="Input 3 3 11 3 4" xfId="8988"/>
    <cellStyle name="Input 3 3 11 3 5" xfId="8989"/>
    <cellStyle name="Input 3 3 11 4" xfId="8990"/>
    <cellStyle name="Input 3 3 11 4 2" xfId="8991"/>
    <cellStyle name="Input 3 3 11 4 3" xfId="8992"/>
    <cellStyle name="Input 3 3 11 4 4" xfId="8993"/>
    <cellStyle name="Input 3 3 11 4 5" xfId="8994"/>
    <cellStyle name="Input 3 3 11 5" xfId="8995"/>
    <cellStyle name="Input 3 3 11 5 2" xfId="8996"/>
    <cellStyle name="Input 3 3 11 6" xfId="8997"/>
    <cellStyle name="Input 3 3 11 6 2" xfId="8998"/>
    <cellStyle name="Input 3 3 11 7" xfId="8999"/>
    <cellStyle name="Input 3 3 11 8" xfId="9000"/>
    <cellStyle name="Input 3 3 12" xfId="9001"/>
    <cellStyle name="Input 3 3 12 2" xfId="9002"/>
    <cellStyle name="Input 3 3 12 2 2" xfId="9003"/>
    <cellStyle name="Input 3 3 12 2 2 2" xfId="9004"/>
    <cellStyle name="Input 3 3 12 2 2 3" xfId="9005"/>
    <cellStyle name="Input 3 3 12 2 2 4" xfId="9006"/>
    <cellStyle name="Input 3 3 12 2 2 5" xfId="9007"/>
    <cellStyle name="Input 3 3 12 2 3" xfId="9008"/>
    <cellStyle name="Input 3 3 12 2 3 2" xfId="9009"/>
    <cellStyle name="Input 3 3 12 2 3 3" xfId="9010"/>
    <cellStyle name="Input 3 3 12 2 3 4" xfId="9011"/>
    <cellStyle name="Input 3 3 12 2 3 5" xfId="9012"/>
    <cellStyle name="Input 3 3 12 2 4" xfId="9013"/>
    <cellStyle name="Input 3 3 12 2 4 2" xfId="9014"/>
    <cellStyle name="Input 3 3 12 2 5" xfId="9015"/>
    <cellStyle name="Input 3 3 12 2 5 2" xfId="9016"/>
    <cellStyle name="Input 3 3 12 2 6" xfId="9017"/>
    <cellStyle name="Input 3 3 12 2 7" xfId="9018"/>
    <cellStyle name="Input 3 3 12 3" xfId="9019"/>
    <cellStyle name="Input 3 3 12 3 2" xfId="9020"/>
    <cellStyle name="Input 3 3 12 3 3" xfId="9021"/>
    <cellStyle name="Input 3 3 12 3 4" xfId="9022"/>
    <cellStyle name="Input 3 3 12 3 5" xfId="9023"/>
    <cellStyle name="Input 3 3 12 4" xfId="9024"/>
    <cellStyle name="Input 3 3 12 4 2" xfId="9025"/>
    <cellStyle name="Input 3 3 12 4 3" xfId="9026"/>
    <cellStyle name="Input 3 3 12 4 4" xfId="9027"/>
    <cellStyle name="Input 3 3 12 4 5" xfId="9028"/>
    <cellStyle name="Input 3 3 12 5" xfId="9029"/>
    <cellStyle name="Input 3 3 12 5 2" xfId="9030"/>
    <cellStyle name="Input 3 3 12 6" xfId="9031"/>
    <cellStyle name="Input 3 3 12 6 2" xfId="9032"/>
    <cellStyle name="Input 3 3 12 7" xfId="9033"/>
    <cellStyle name="Input 3 3 12 8" xfId="9034"/>
    <cellStyle name="Input 3 3 13" xfId="9035"/>
    <cellStyle name="Input 3 3 13 2" xfId="9036"/>
    <cellStyle name="Input 3 3 13 2 2" xfId="9037"/>
    <cellStyle name="Input 3 3 13 2 2 2" xfId="9038"/>
    <cellStyle name="Input 3 3 13 2 2 3" xfId="9039"/>
    <cellStyle name="Input 3 3 13 2 2 4" xfId="9040"/>
    <cellStyle name="Input 3 3 13 2 2 5" xfId="9041"/>
    <cellStyle name="Input 3 3 13 2 3" xfId="9042"/>
    <cellStyle name="Input 3 3 13 2 3 2" xfId="9043"/>
    <cellStyle name="Input 3 3 13 2 3 3" xfId="9044"/>
    <cellStyle name="Input 3 3 13 2 3 4" xfId="9045"/>
    <cellStyle name="Input 3 3 13 2 3 5" xfId="9046"/>
    <cellStyle name="Input 3 3 13 2 4" xfId="9047"/>
    <cellStyle name="Input 3 3 13 2 4 2" xfId="9048"/>
    <cellStyle name="Input 3 3 13 2 5" xfId="9049"/>
    <cellStyle name="Input 3 3 13 2 5 2" xfId="9050"/>
    <cellStyle name="Input 3 3 13 2 6" xfId="9051"/>
    <cellStyle name="Input 3 3 13 2 7" xfId="9052"/>
    <cellStyle name="Input 3 3 13 3" xfId="9053"/>
    <cellStyle name="Input 3 3 13 3 2" xfId="9054"/>
    <cellStyle name="Input 3 3 13 3 3" xfId="9055"/>
    <cellStyle name="Input 3 3 13 3 4" xfId="9056"/>
    <cellStyle name="Input 3 3 13 3 5" xfId="9057"/>
    <cellStyle name="Input 3 3 13 4" xfId="9058"/>
    <cellStyle name="Input 3 3 13 4 2" xfId="9059"/>
    <cellStyle name="Input 3 3 13 4 3" xfId="9060"/>
    <cellStyle name="Input 3 3 13 4 4" xfId="9061"/>
    <cellStyle name="Input 3 3 13 4 5" xfId="9062"/>
    <cellStyle name="Input 3 3 13 5" xfId="9063"/>
    <cellStyle name="Input 3 3 13 5 2" xfId="9064"/>
    <cellStyle name="Input 3 3 13 6" xfId="9065"/>
    <cellStyle name="Input 3 3 13 6 2" xfId="9066"/>
    <cellStyle name="Input 3 3 13 7" xfId="9067"/>
    <cellStyle name="Input 3 3 13 8" xfId="9068"/>
    <cellStyle name="Input 3 3 14" xfId="9069"/>
    <cellStyle name="Input 3 3 14 2" xfId="9070"/>
    <cellStyle name="Input 3 3 14 2 2" xfId="9071"/>
    <cellStyle name="Input 3 3 14 2 2 2" xfId="9072"/>
    <cellStyle name="Input 3 3 14 2 2 3" xfId="9073"/>
    <cellStyle name="Input 3 3 14 2 2 4" xfId="9074"/>
    <cellStyle name="Input 3 3 14 2 2 5" xfId="9075"/>
    <cellStyle name="Input 3 3 14 2 3" xfId="9076"/>
    <cellStyle name="Input 3 3 14 2 3 2" xfId="9077"/>
    <cellStyle name="Input 3 3 14 2 3 3" xfId="9078"/>
    <cellStyle name="Input 3 3 14 2 3 4" xfId="9079"/>
    <cellStyle name="Input 3 3 14 2 3 5" xfId="9080"/>
    <cellStyle name="Input 3 3 14 2 4" xfId="9081"/>
    <cellStyle name="Input 3 3 14 2 4 2" xfId="9082"/>
    <cellStyle name="Input 3 3 14 2 5" xfId="9083"/>
    <cellStyle name="Input 3 3 14 2 5 2" xfId="9084"/>
    <cellStyle name="Input 3 3 14 2 6" xfId="9085"/>
    <cellStyle name="Input 3 3 14 2 7" xfId="9086"/>
    <cellStyle name="Input 3 3 14 3" xfId="9087"/>
    <cellStyle name="Input 3 3 14 3 2" xfId="9088"/>
    <cellStyle name="Input 3 3 14 3 3" xfId="9089"/>
    <cellStyle name="Input 3 3 14 3 4" xfId="9090"/>
    <cellStyle name="Input 3 3 14 3 5" xfId="9091"/>
    <cellStyle name="Input 3 3 14 4" xfId="9092"/>
    <cellStyle name="Input 3 3 14 4 2" xfId="9093"/>
    <cellStyle name="Input 3 3 14 4 3" xfId="9094"/>
    <cellStyle name="Input 3 3 14 4 4" xfId="9095"/>
    <cellStyle name="Input 3 3 14 4 5" xfId="9096"/>
    <cellStyle name="Input 3 3 14 5" xfId="9097"/>
    <cellStyle name="Input 3 3 14 5 2" xfId="9098"/>
    <cellStyle name="Input 3 3 14 6" xfId="9099"/>
    <cellStyle name="Input 3 3 14 6 2" xfId="9100"/>
    <cellStyle name="Input 3 3 14 7" xfId="9101"/>
    <cellStyle name="Input 3 3 14 8" xfId="9102"/>
    <cellStyle name="Input 3 3 15" xfId="9103"/>
    <cellStyle name="Input 3 3 15 2" xfId="9104"/>
    <cellStyle name="Input 3 3 15 2 2" xfId="9105"/>
    <cellStyle name="Input 3 3 15 2 3" xfId="9106"/>
    <cellStyle name="Input 3 3 15 2 4" xfId="9107"/>
    <cellStyle name="Input 3 3 15 2 5" xfId="9108"/>
    <cellStyle name="Input 3 3 15 3" xfId="9109"/>
    <cellStyle name="Input 3 3 15 3 2" xfId="9110"/>
    <cellStyle name="Input 3 3 15 3 3" xfId="9111"/>
    <cellStyle name="Input 3 3 15 3 4" xfId="9112"/>
    <cellStyle name="Input 3 3 15 3 5" xfId="9113"/>
    <cellStyle name="Input 3 3 15 4" xfId="9114"/>
    <cellStyle name="Input 3 3 15 4 2" xfId="9115"/>
    <cellStyle name="Input 3 3 15 5" xfId="9116"/>
    <cellStyle name="Input 3 3 15 5 2" xfId="9117"/>
    <cellStyle name="Input 3 3 15 6" xfId="9118"/>
    <cellStyle name="Input 3 3 15 7" xfId="9119"/>
    <cellStyle name="Input 3 3 16" xfId="9120"/>
    <cellStyle name="Input 3 3 16 2" xfId="9121"/>
    <cellStyle name="Input 3 3 16 3" xfId="9122"/>
    <cellStyle name="Input 3 3 16 4" xfId="9123"/>
    <cellStyle name="Input 3 3 16 5" xfId="9124"/>
    <cellStyle name="Input 3 3 17" xfId="9125"/>
    <cellStyle name="Input 3 3 17 2" xfId="9126"/>
    <cellStyle name="Input 3 3 17 3" xfId="9127"/>
    <cellStyle name="Input 3 3 17 4" xfId="9128"/>
    <cellStyle name="Input 3 3 17 5" xfId="9129"/>
    <cellStyle name="Input 3 3 18" xfId="9130"/>
    <cellStyle name="Input 3 3 18 2" xfId="9131"/>
    <cellStyle name="Input 3 3 19" xfId="9132"/>
    <cellStyle name="Input 3 3 19 2" xfId="9133"/>
    <cellStyle name="Input 3 3 2" xfId="1115"/>
    <cellStyle name="Input 3 3 2 2" xfId="1116"/>
    <cellStyle name="Input 3 3 2 2 2" xfId="9134"/>
    <cellStyle name="Input 3 3 2 2 2 2" xfId="9135"/>
    <cellStyle name="Input 3 3 2 2 2 3" xfId="9136"/>
    <cellStyle name="Input 3 3 2 2 2 4" xfId="9137"/>
    <cellStyle name="Input 3 3 2 2 2 5" xfId="9138"/>
    <cellStyle name="Input 3 3 2 2 3" xfId="9139"/>
    <cellStyle name="Input 3 3 2 2 3 2" xfId="9140"/>
    <cellStyle name="Input 3 3 2 2 3 3" xfId="9141"/>
    <cellStyle name="Input 3 3 2 2 3 4" xfId="9142"/>
    <cellStyle name="Input 3 3 2 2 3 5" xfId="9143"/>
    <cellStyle name="Input 3 3 2 2 4" xfId="9144"/>
    <cellStyle name="Input 3 3 2 2 4 2" xfId="9145"/>
    <cellStyle name="Input 3 3 2 2 5" xfId="9146"/>
    <cellStyle name="Input 3 3 2 2 5 2" xfId="9147"/>
    <cellStyle name="Input 3 3 2 2 6" xfId="9148"/>
    <cellStyle name="Input 3 3 2 2 7" xfId="9149"/>
    <cellStyle name="Input 3 3 2 3" xfId="9150"/>
    <cellStyle name="Input 3 3 2 3 2" xfId="9151"/>
    <cellStyle name="Input 3 3 2 3 3" xfId="9152"/>
    <cellStyle name="Input 3 3 2 3 4" xfId="9153"/>
    <cellStyle name="Input 3 3 2 3 5" xfId="9154"/>
    <cellStyle name="Input 3 3 2 4" xfId="9155"/>
    <cellStyle name="Input 3 3 2 4 2" xfId="9156"/>
    <cellStyle name="Input 3 3 2 4 3" xfId="9157"/>
    <cellStyle name="Input 3 3 2 4 4" xfId="9158"/>
    <cellStyle name="Input 3 3 2 4 5" xfId="9159"/>
    <cellStyle name="Input 3 3 2 5" xfId="9160"/>
    <cellStyle name="Input 3 3 2 5 2" xfId="9161"/>
    <cellStyle name="Input 3 3 2 6" xfId="9162"/>
    <cellStyle name="Input 3 3 2 6 2" xfId="9163"/>
    <cellStyle name="Input 3 3 2 7" xfId="9164"/>
    <cellStyle name="Input 3 3 2 8" xfId="9165"/>
    <cellStyle name="Input 3 3 20" xfId="9166"/>
    <cellStyle name="Input 3 3 21" xfId="9167"/>
    <cellStyle name="Input 3 3 3" xfId="1117"/>
    <cellStyle name="Input 3 3 3 2" xfId="1118"/>
    <cellStyle name="Input 3 3 3 2 2" xfId="9168"/>
    <cellStyle name="Input 3 3 3 2 2 2" xfId="9169"/>
    <cellStyle name="Input 3 3 3 2 2 3" xfId="9170"/>
    <cellStyle name="Input 3 3 3 2 2 4" xfId="9171"/>
    <cellStyle name="Input 3 3 3 2 2 5" xfId="9172"/>
    <cellStyle name="Input 3 3 3 2 3" xfId="9173"/>
    <cellStyle name="Input 3 3 3 2 3 2" xfId="9174"/>
    <cellStyle name="Input 3 3 3 2 3 3" xfId="9175"/>
    <cellStyle name="Input 3 3 3 2 3 4" xfId="9176"/>
    <cellStyle name="Input 3 3 3 2 3 5" xfId="9177"/>
    <cellStyle name="Input 3 3 3 2 4" xfId="9178"/>
    <cellStyle name="Input 3 3 3 2 4 2" xfId="9179"/>
    <cellStyle name="Input 3 3 3 2 5" xfId="9180"/>
    <cellStyle name="Input 3 3 3 2 5 2" xfId="9181"/>
    <cellStyle name="Input 3 3 3 2 6" xfId="9182"/>
    <cellStyle name="Input 3 3 3 2 7" xfId="9183"/>
    <cellStyle name="Input 3 3 3 3" xfId="9184"/>
    <cellStyle name="Input 3 3 3 3 2" xfId="9185"/>
    <cellStyle name="Input 3 3 3 3 3" xfId="9186"/>
    <cellStyle name="Input 3 3 3 3 4" xfId="9187"/>
    <cellStyle name="Input 3 3 3 3 5" xfId="9188"/>
    <cellStyle name="Input 3 3 3 4" xfId="9189"/>
    <cellStyle name="Input 3 3 3 4 2" xfId="9190"/>
    <cellStyle name="Input 3 3 3 4 3" xfId="9191"/>
    <cellStyle name="Input 3 3 3 4 4" xfId="9192"/>
    <cellStyle name="Input 3 3 3 4 5" xfId="9193"/>
    <cellStyle name="Input 3 3 3 5" xfId="9194"/>
    <cellStyle name="Input 3 3 3 5 2" xfId="9195"/>
    <cellStyle name="Input 3 3 3 6" xfId="9196"/>
    <cellStyle name="Input 3 3 3 6 2" xfId="9197"/>
    <cellStyle name="Input 3 3 3 7" xfId="9198"/>
    <cellStyle name="Input 3 3 3 8" xfId="9199"/>
    <cellStyle name="Input 3 3 4" xfId="1119"/>
    <cellStyle name="Input 3 3 4 2" xfId="1120"/>
    <cellStyle name="Input 3 3 4 2 2" xfId="9200"/>
    <cellStyle name="Input 3 3 4 2 2 2" xfId="9201"/>
    <cellStyle name="Input 3 3 4 2 2 3" xfId="9202"/>
    <cellStyle name="Input 3 3 4 2 2 4" xfId="9203"/>
    <cellStyle name="Input 3 3 4 2 2 5" xfId="9204"/>
    <cellStyle name="Input 3 3 4 2 3" xfId="9205"/>
    <cellStyle name="Input 3 3 4 2 3 2" xfId="9206"/>
    <cellStyle name="Input 3 3 4 2 3 3" xfId="9207"/>
    <cellStyle name="Input 3 3 4 2 3 4" xfId="9208"/>
    <cellStyle name="Input 3 3 4 2 3 5" xfId="9209"/>
    <cellStyle name="Input 3 3 4 2 4" xfId="9210"/>
    <cellStyle name="Input 3 3 4 2 4 2" xfId="9211"/>
    <cellStyle name="Input 3 3 4 2 5" xfId="9212"/>
    <cellStyle name="Input 3 3 4 2 5 2" xfId="9213"/>
    <cellStyle name="Input 3 3 4 2 6" xfId="9214"/>
    <cellStyle name="Input 3 3 4 2 7" xfId="9215"/>
    <cellStyle name="Input 3 3 4 3" xfId="9216"/>
    <cellStyle name="Input 3 3 4 3 2" xfId="9217"/>
    <cellStyle name="Input 3 3 4 3 3" xfId="9218"/>
    <cellStyle name="Input 3 3 4 3 4" xfId="9219"/>
    <cellStyle name="Input 3 3 4 3 5" xfId="9220"/>
    <cellStyle name="Input 3 3 4 4" xfId="9221"/>
    <cellStyle name="Input 3 3 4 4 2" xfId="9222"/>
    <cellStyle name="Input 3 3 4 4 3" xfId="9223"/>
    <cellStyle name="Input 3 3 4 4 4" xfId="9224"/>
    <cellStyle name="Input 3 3 4 4 5" xfId="9225"/>
    <cellStyle name="Input 3 3 4 5" xfId="9226"/>
    <cellStyle name="Input 3 3 4 5 2" xfId="9227"/>
    <cellStyle name="Input 3 3 4 6" xfId="9228"/>
    <cellStyle name="Input 3 3 4 6 2" xfId="9229"/>
    <cellStyle name="Input 3 3 4 7" xfId="9230"/>
    <cellStyle name="Input 3 3 4 8" xfId="9231"/>
    <cellStyle name="Input 3 3 5" xfId="1121"/>
    <cellStyle name="Input 3 3 5 2" xfId="1122"/>
    <cellStyle name="Input 3 3 5 2 2" xfId="9232"/>
    <cellStyle name="Input 3 3 5 2 2 2" xfId="9233"/>
    <cellStyle name="Input 3 3 5 2 2 3" xfId="9234"/>
    <cellStyle name="Input 3 3 5 2 2 4" xfId="9235"/>
    <cellStyle name="Input 3 3 5 2 2 5" xfId="9236"/>
    <cellStyle name="Input 3 3 5 2 3" xfId="9237"/>
    <cellStyle name="Input 3 3 5 2 3 2" xfId="9238"/>
    <cellStyle name="Input 3 3 5 2 3 3" xfId="9239"/>
    <cellStyle name="Input 3 3 5 2 3 4" xfId="9240"/>
    <cellStyle name="Input 3 3 5 2 3 5" xfId="9241"/>
    <cellStyle name="Input 3 3 5 2 4" xfId="9242"/>
    <cellStyle name="Input 3 3 5 2 4 2" xfId="9243"/>
    <cellStyle name="Input 3 3 5 2 5" xfId="9244"/>
    <cellStyle name="Input 3 3 5 2 5 2" xfId="9245"/>
    <cellStyle name="Input 3 3 5 2 6" xfId="9246"/>
    <cellStyle name="Input 3 3 5 2 7" xfId="9247"/>
    <cellStyle name="Input 3 3 5 3" xfId="9248"/>
    <cellStyle name="Input 3 3 5 3 2" xfId="9249"/>
    <cellStyle name="Input 3 3 5 3 3" xfId="9250"/>
    <cellStyle name="Input 3 3 5 3 4" xfId="9251"/>
    <cellStyle name="Input 3 3 5 3 5" xfId="9252"/>
    <cellStyle name="Input 3 3 5 4" xfId="9253"/>
    <cellStyle name="Input 3 3 5 4 2" xfId="9254"/>
    <cellStyle name="Input 3 3 5 4 3" xfId="9255"/>
    <cellStyle name="Input 3 3 5 4 4" xfId="9256"/>
    <cellStyle name="Input 3 3 5 4 5" xfId="9257"/>
    <cellStyle name="Input 3 3 5 5" xfId="9258"/>
    <cellStyle name="Input 3 3 5 5 2" xfId="9259"/>
    <cellStyle name="Input 3 3 5 6" xfId="9260"/>
    <cellStyle name="Input 3 3 5 6 2" xfId="9261"/>
    <cellStyle name="Input 3 3 5 7" xfId="9262"/>
    <cellStyle name="Input 3 3 5 8" xfId="9263"/>
    <cellStyle name="Input 3 3 6" xfId="1123"/>
    <cellStyle name="Input 3 3 6 2" xfId="9264"/>
    <cellStyle name="Input 3 3 6 2 2" xfId="9265"/>
    <cellStyle name="Input 3 3 6 2 2 2" xfId="9266"/>
    <cellStyle name="Input 3 3 6 2 2 3" xfId="9267"/>
    <cellStyle name="Input 3 3 6 2 2 4" xfId="9268"/>
    <cellStyle name="Input 3 3 6 2 2 5" xfId="9269"/>
    <cellStyle name="Input 3 3 6 2 3" xfId="9270"/>
    <cellStyle name="Input 3 3 6 2 3 2" xfId="9271"/>
    <cellStyle name="Input 3 3 6 2 3 3" xfId="9272"/>
    <cellStyle name="Input 3 3 6 2 3 4" xfId="9273"/>
    <cellStyle name="Input 3 3 6 2 3 5" xfId="9274"/>
    <cellStyle name="Input 3 3 6 2 4" xfId="9275"/>
    <cellStyle name="Input 3 3 6 2 4 2" xfId="9276"/>
    <cellStyle name="Input 3 3 6 2 5" xfId="9277"/>
    <cellStyle name="Input 3 3 6 2 5 2" xfId="9278"/>
    <cellStyle name="Input 3 3 6 2 6" xfId="9279"/>
    <cellStyle name="Input 3 3 6 2 7" xfId="9280"/>
    <cellStyle name="Input 3 3 6 3" xfId="9281"/>
    <cellStyle name="Input 3 3 6 3 2" xfId="9282"/>
    <cellStyle name="Input 3 3 6 3 3" xfId="9283"/>
    <cellStyle name="Input 3 3 6 3 4" xfId="9284"/>
    <cellStyle name="Input 3 3 6 3 5" xfId="9285"/>
    <cellStyle name="Input 3 3 6 4" xfId="9286"/>
    <cellStyle name="Input 3 3 6 4 2" xfId="9287"/>
    <cellStyle name="Input 3 3 6 4 3" xfId="9288"/>
    <cellStyle name="Input 3 3 6 4 4" xfId="9289"/>
    <cellStyle name="Input 3 3 6 4 5" xfId="9290"/>
    <cellStyle name="Input 3 3 6 5" xfId="9291"/>
    <cellStyle name="Input 3 3 6 5 2" xfId="9292"/>
    <cellStyle name="Input 3 3 6 6" xfId="9293"/>
    <cellStyle name="Input 3 3 6 6 2" xfId="9294"/>
    <cellStyle name="Input 3 3 6 7" xfId="9295"/>
    <cellStyle name="Input 3 3 6 8" xfId="9296"/>
    <cellStyle name="Input 3 3 7" xfId="9297"/>
    <cellStyle name="Input 3 3 7 2" xfId="9298"/>
    <cellStyle name="Input 3 3 7 2 2" xfId="9299"/>
    <cellStyle name="Input 3 3 7 2 2 2" xfId="9300"/>
    <cellStyle name="Input 3 3 7 2 2 3" xfId="9301"/>
    <cellStyle name="Input 3 3 7 2 2 4" xfId="9302"/>
    <cellStyle name="Input 3 3 7 2 2 5" xfId="9303"/>
    <cellStyle name="Input 3 3 7 2 3" xfId="9304"/>
    <cellStyle name="Input 3 3 7 2 3 2" xfId="9305"/>
    <cellStyle name="Input 3 3 7 2 3 3" xfId="9306"/>
    <cellStyle name="Input 3 3 7 2 3 4" xfId="9307"/>
    <cellStyle name="Input 3 3 7 2 3 5" xfId="9308"/>
    <cellStyle name="Input 3 3 7 2 4" xfId="9309"/>
    <cellStyle name="Input 3 3 7 2 4 2" xfId="9310"/>
    <cellStyle name="Input 3 3 7 2 5" xfId="9311"/>
    <cellStyle name="Input 3 3 7 2 5 2" xfId="9312"/>
    <cellStyle name="Input 3 3 7 2 6" xfId="9313"/>
    <cellStyle name="Input 3 3 7 2 7" xfId="9314"/>
    <cellStyle name="Input 3 3 7 3" xfId="9315"/>
    <cellStyle name="Input 3 3 7 3 2" xfId="9316"/>
    <cellStyle name="Input 3 3 7 3 3" xfId="9317"/>
    <cellStyle name="Input 3 3 7 3 4" xfId="9318"/>
    <cellStyle name="Input 3 3 7 3 5" xfId="9319"/>
    <cellStyle name="Input 3 3 7 4" xfId="9320"/>
    <cellStyle name="Input 3 3 7 4 2" xfId="9321"/>
    <cellStyle name="Input 3 3 7 4 3" xfId="9322"/>
    <cellStyle name="Input 3 3 7 4 4" xfId="9323"/>
    <cellStyle name="Input 3 3 7 4 5" xfId="9324"/>
    <cellStyle name="Input 3 3 7 5" xfId="9325"/>
    <cellStyle name="Input 3 3 7 5 2" xfId="9326"/>
    <cellStyle name="Input 3 3 7 6" xfId="9327"/>
    <cellStyle name="Input 3 3 7 6 2" xfId="9328"/>
    <cellStyle name="Input 3 3 7 7" xfId="9329"/>
    <cellStyle name="Input 3 3 7 8" xfId="9330"/>
    <cellStyle name="Input 3 3 8" xfId="9331"/>
    <cellStyle name="Input 3 3 8 2" xfId="9332"/>
    <cellStyle name="Input 3 3 8 2 2" xfId="9333"/>
    <cellStyle name="Input 3 3 8 2 2 2" xfId="9334"/>
    <cellStyle name="Input 3 3 8 2 2 3" xfId="9335"/>
    <cellStyle name="Input 3 3 8 2 2 4" xfId="9336"/>
    <cellStyle name="Input 3 3 8 2 2 5" xfId="9337"/>
    <cellStyle name="Input 3 3 8 2 3" xfId="9338"/>
    <cellStyle name="Input 3 3 8 2 3 2" xfId="9339"/>
    <cellStyle name="Input 3 3 8 2 3 3" xfId="9340"/>
    <cellStyle name="Input 3 3 8 2 3 4" xfId="9341"/>
    <cellStyle name="Input 3 3 8 2 3 5" xfId="9342"/>
    <cellStyle name="Input 3 3 8 2 4" xfId="9343"/>
    <cellStyle name="Input 3 3 8 2 4 2" xfId="9344"/>
    <cellStyle name="Input 3 3 8 2 5" xfId="9345"/>
    <cellStyle name="Input 3 3 8 2 5 2" xfId="9346"/>
    <cellStyle name="Input 3 3 8 2 6" xfId="9347"/>
    <cellStyle name="Input 3 3 8 2 7" xfId="9348"/>
    <cellStyle name="Input 3 3 8 3" xfId="9349"/>
    <cellStyle name="Input 3 3 8 3 2" xfId="9350"/>
    <cellStyle name="Input 3 3 8 3 3" xfId="9351"/>
    <cellStyle name="Input 3 3 8 3 4" xfId="9352"/>
    <cellStyle name="Input 3 3 8 3 5" xfId="9353"/>
    <cellStyle name="Input 3 3 8 4" xfId="9354"/>
    <cellStyle name="Input 3 3 8 4 2" xfId="9355"/>
    <cellStyle name="Input 3 3 8 4 3" xfId="9356"/>
    <cellStyle name="Input 3 3 8 4 4" xfId="9357"/>
    <cellStyle name="Input 3 3 8 4 5" xfId="9358"/>
    <cellStyle name="Input 3 3 8 5" xfId="9359"/>
    <cellStyle name="Input 3 3 8 5 2" xfId="9360"/>
    <cellStyle name="Input 3 3 8 6" xfId="9361"/>
    <cellStyle name="Input 3 3 8 6 2" xfId="9362"/>
    <cellStyle name="Input 3 3 8 7" xfId="9363"/>
    <cellStyle name="Input 3 3 8 8" xfId="9364"/>
    <cellStyle name="Input 3 3 9" xfId="9365"/>
    <cellStyle name="Input 3 3 9 2" xfId="9366"/>
    <cellStyle name="Input 3 3 9 2 2" xfId="9367"/>
    <cellStyle name="Input 3 3 9 2 2 2" xfId="9368"/>
    <cellStyle name="Input 3 3 9 2 2 3" xfId="9369"/>
    <cellStyle name="Input 3 3 9 2 2 4" xfId="9370"/>
    <cellStyle name="Input 3 3 9 2 2 5" xfId="9371"/>
    <cellStyle name="Input 3 3 9 2 3" xfId="9372"/>
    <cellStyle name="Input 3 3 9 2 3 2" xfId="9373"/>
    <cellStyle name="Input 3 3 9 2 3 3" xfId="9374"/>
    <cellStyle name="Input 3 3 9 2 3 4" xfId="9375"/>
    <cellStyle name="Input 3 3 9 2 3 5" xfId="9376"/>
    <cellStyle name="Input 3 3 9 2 4" xfId="9377"/>
    <cellStyle name="Input 3 3 9 2 4 2" xfId="9378"/>
    <cellStyle name="Input 3 3 9 2 5" xfId="9379"/>
    <cellStyle name="Input 3 3 9 2 5 2" xfId="9380"/>
    <cellStyle name="Input 3 3 9 2 6" xfId="9381"/>
    <cellStyle name="Input 3 3 9 2 7" xfId="9382"/>
    <cellStyle name="Input 3 3 9 3" xfId="9383"/>
    <cellStyle name="Input 3 3 9 3 2" xfId="9384"/>
    <cellStyle name="Input 3 3 9 3 3" xfId="9385"/>
    <cellStyle name="Input 3 3 9 3 4" xfId="9386"/>
    <cellStyle name="Input 3 3 9 3 5" xfId="9387"/>
    <cellStyle name="Input 3 3 9 4" xfId="9388"/>
    <cellStyle name="Input 3 3 9 4 2" xfId="9389"/>
    <cellStyle name="Input 3 3 9 4 3" xfId="9390"/>
    <cellStyle name="Input 3 3 9 4 4" xfId="9391"/>
    <cellStyle name="Input 3 3 9 4 5" xfId="9392"/>
    <cellStyle name="Input 3 3 9 5" xfId="9393"/>
    <cellStyle name="Input 3 3 9 5 2" xfId="9394"/>
    <cellStyle name="Input 3 3 9 6" xfId="9395"/>
    <cellStyle name="Input 3 3 9 6 2" xfId="9396"/>
    <cellStyle name="Input 3 3 9 7" xfId="9397"/>
    <cellStyle name="Input 3 3 9 8" xfId="9398"/>
    <cellStyle name="Input 3 4" xfId="1124"/>
    <cellStyle name="Input 3 4 2" xfId="1125"/>
    <cellStyle name="Input 3 5" xfId="1126"/>
    <cellStyle name="Input 3 5 2" xfId="1127"/>
    <cellStyle name="Input 3 6" xfId="1128"/>
    <cellStyle name="Input 3 7" xfId="9399"/>
    <cellStyle name="Input 3 7 2" xfId="9400"/>
    <cellStyle name="Input 3_T-straight with PEDs adjustor" xfId="9401"/>
    <cellStyle name="Input 4" xfId="1129"/>
    <cellStyle name="Input 4 2" xfId="1130"/>
    <cellStyle name="Input 4 2 10" xfId="9402"/>
    <cellStyle name="Input 4 2 10 2" xfId="9403"/>
    <cellStyle name="Input 4 2 10 2 2" xfId="9404"/>
    <cellStyle name="Input 4 2 10 2 2 2" xfId="9405"/>
    <cellStyle name="Input 4 2 10 2 2 3" xfId="9406"/>
    <cellStyle name="Input 4 2 10 2 2 4" xfId="9407"/>
    <cellStyle name="Input 4 2 10 2 2 5" xfId="9408"/>
    <cellStyle name="Input 4 2 10 2 3" xfId="9409"/>
    <cellStyle name="Input 4 2 10 2 3 2" xfId="9410"/>
    <cellStyle name="Input 4 2 10 2 3 3" xfId="9411"/>
    <cellStyle name="Input 4 2 10 2 3 4" xfId="9412"/>
    <cellStyle name="Input 4 2 10 2 3 5" xfId="9413"/>
    <cellStyle name="Input 4 2 10 2 4" xfId="9414"/>
    <cellStyle name="Input 4 2 10 2 4 2" xfId="9415"/>
    <cellStyle name="Input 4 2 10 2 5" xfId="9416"/>
    <cellStyle name="Input 4 2 10 2 5 2" xfId="9417"/>
    <cellStyle name="Input 4 2 10 2 6" xfId="9418"/>
    <cellStyle name="Input 4 2 10 2 7" xfId="9419"/>
    <cellStyle name="Input 4 2 10 3" xfId="9420"/>
    <cellStyle name="Input 4 2 10 3 2" xfId="9421"/>
    <cellStyle name="Input 4 2 10 3 3" xfId="9422"/>
    <cellStyle name="Input 4 2 10 3 4" xfId="9423"/>
    <cellStyle name="Input 4 2 10 3 5" xfId="9424"/>
    <cellStyle name="Input 4 2 10 4" xfId="9425"/>
    <cellStyle name="Input 4 2 10 4 2" xfId="9426"/>
    <cellStyle name="Input 4 2 10 4 3" xfId="9427"/>
    <cellStyle name="Input 4 2 10 4 4" xfId="9428"/>
    <cellStyle name="Input 4 2 10 4 5" xfId="9429"/>
    <cellStyle name="Input 4 2 10 5" xfId="9430"/>
    <cellStyle name="Input 4 2 10 5 2" xfId="9431"/>
    <cellStyle name="Input 4 2 10 6" xfId="9432"/>
    <cellStyle name="Input 4 2 10 6 2" xfId="9433"/>
    <cellStyle name="Input 4 2 10 7" xfId="9434"/>
    <cellStyle name="Input 4 2 10 8" xfId="9435"/>
    <cellStyle name="Input 4 2 11" xfId="9436"/>
    <cellStyle name="Input 4 2 11 2" xfId="9437"/>
    <cellStyle name="Input 4 2 11 2 2" xfId="9438"/>
    <cellStyle name="Input 4 2 11 2 2 2" xfId="9439"/>
    <cellStyle name="Input 4 2 11 2 2 3" xfId="9440"/>
    <cellStyle name="Input 4 2 11 2 2 4" xfId="9441"/>
    <cellStyle name="Input 4 2 11 2 2 5" xfId="9442"/>
    <cellStyle name="Input 4 2 11 2 3" xfId="9443"/>
    <cellStyle name="Input 4 2 11 2 3 2" xfId="9444"/>
    <cellStyle name="Input 4 2 11 2 3 3" xfId="9445"/>
    <cellStyle name="Input 4 2 11 2 3 4" xfId="9446"/>
    <cellStyle name="Input 4 2 11 2 3 5" xfId="9447"/>
    <cellStyle name="Input 4 2 11 2 4" xfId="9448"/>
    <cellStyle name="Input 4 2 11 2 4 2" xfId="9449"/>
    <cellStyle name="Input 4 2 11 2 5" xfId="9450"/>
    <cellStyle name="Input 4 2 11 2 5 2" xfId="9451"/>
    <cellStyle name="Input 4 2 11 2 6" xfId="9452"/>
    <cellStyle name="Input 4 2 11 2 7" xfId="9453"/>
    <cellStyle name="Input 4 2 11 3" xfId="9454"/>
    <cellStyle name="Input 4 2 11 3 2" xfId="9455"/>
    <cellStyle name="Input 4 2 11 3 3" xfId="9456"/>
    <cellStyle name="Input 4 2 11 3 4" xfId="9457"/>
    <cellStyle name="Input 4 2 11 3 5" xfId="9458"/>
    <cellStyle name="Input 4 2 11 4" xfId="9459"/>
    <cellStyle name="Input 4 2 11 4 2" xfId="9460"/>
    <cellStyle name="Input 4 2 11 4 3" xfId="9461"/>
    <cellStyle name="Input 4 2 11 4 4" xfId="9462"/>
    <cellStyle name="Input 4 2 11 4 5" xfId="9463"/>
    <cellStyle name="Input 4 2 11 5" xfId="9464"/>
    <cellStyle name="Input 4 2 11 5 2" xfId="9465"/>
    <cellStyle name="Input 4 2 11 6" xfId="9466"/>
    <cellStyle name="Input 4 2 11 6 2" xfId="9467"/>
    <cellStyle name="Input 4 2 11 7" xfId="9468"/>
    <cellStyle name="Input 4 2 11 8" xfId="9469"/>
    <cellStyle name="Input 4 2 12" xfId="9470"/>
    <cellStyle name="Input 4 2 12 2" xfId="9471"/>
    <cellStyle name="Input 4 2 12 2 2" xfId="9472"/>
    <cellStyle name="Input 4 2 12 2 2 2" xfId="9473"/>
    <cellStyle name="Input 4 2 12 2 2 3" xfId="9474"/>
    <cellStyle name="Input 4 2 12 2 2 4" xfId="9475"/>
    <cellStyle name="Input 4 2 12 2 2 5" xfId="9476"/>
    <cellStyle name="Input 4 2 12 2 3" xfId="9477"/>
    <cellStyle name="Input 4 2 12 2 3 2" xfId="9478"/>
    <cellStyle name="Input 4 2 12 2 3 3" xfId="9479"/>
    <cellStyle name="Input 4 2 12 2 3 4" xfId="9480"/>
    <cellStyle name="Input 4 2 12 2 3 5" xfId="9481"/>
    <cellStyle name="Input 4 2 12 2 4" xfId="9482"/>
    <cellStyle name="Input 4 2 12 2 4 2" xfId="9483"/>
    <cellStyle name="Input 4 2 12 2 5" xfId="9484"/>
    <cellStyle name="Input 4 2 12 2 5 2" xfId="9485"/>
    <cellStyle name="Input 4 2 12 2 6" xfId="9486"/>
    <cellStyle name="Input 4 2 12 2 7" xfId="9487"/>
    <cellStyle name="Input 4 2 12 3" xfId="9488"/>
    <cellStyle name="Input 4 2 12 3 2" xfId="9489"/>
    <cellStyle name="Input 4 2 12 3 3" xfId="9490"/>
    <cellStyle name="Input 4 2 12 3 4" xfId="9491"/>
    <cellStyle name="Input 4 2 12 3 5" xfId="9492"/>
    <cellStyle name="Input 4 2 12 4" xfId="9493"/>
    <cellStyle name="Input 4 2 12 4 2" xfId="9494"/>
    <cellStyle name="Input 4 2 12 4 3" xfId="9495"/>
    <cellStyle name="Input 4 2 12 4 4" xfId="9496"/>
    <cellStyle name="Input 4 2 12 4 5" xfId="9497"/>
    <cellStyle name="Input 4 2 12 5" xfId="9498"/>
    <cellStyle name="Input 4 2 12 5 2" xfId="9499"/>
    <cellStyle name="Input 4 2 12 6" xfId="9500"/>
    <cellStyle name="Input 4 2 12 6 2" xfId="9501"/>
    <cellStyle name="Input 4 2 12 7" xfId="9502"/>
    <cellStyle name="Input 4 2 12 8" xfId="9503"/>
    <cellStyle name="Input 4 2 13" xfId="9504"/>
    <cellStyle name="Input 4 2 13 2" xfId="9505"/>
    <cellStyle name="Input 4 2 13 2 2" xfId="9506"/>
    <cellStyle name="Input 4 2 13 2 2 2" xfId="9507"/>
    <cellStyle name="Input 4 2 13 2 2 3" xfId="9508"/>
    <cellStyle name="Input 4 2 13 2 2 4" xfId="9509"/>
    <cellStyle name="Input 4 2 13 2 2 5" xfId="9510"/>
    <cellStyle name="Input 4 2 13 2 3" xfId="9511"/>
    <cellStyle name="Input 4 2 13 2 3 2" xfId="9512"/>
    <cellStyle name="Input 4 2 13 2 3 3" xfId="9513"/>
    <cellStyle name="Input 4 2 13 2 3 4" xfId="9514"/>
    <cellStyle name="Input 4 2 13 2 3 5" xfId="9515"/>
    <cellStyle name="Input 4 2 13 2 4" xfId="9516"/>
    <cellStyle name="Input 4 2 13 2 4 2" xfId="9517"/>
    <cellStyle name="Input 4 2 13 2 5" xfId="9518"/>
    <cellStyle name="Input 4 2 13 2 5 2" xfId="9519"/>
    <cellStyle name="Input 4 2 13 2 6" xfId="9520"/>
    <cellStyle name="Input 4 2 13 2 7" xfId="9521"/>
    <cellStyle name="Input 4 2 13 3" xfId="9522"/>
    <cellStyle name="Input 4 2 13 3 2" xfId="9523"/>
    <cellStyle name="Input 4 2 13 3 3" xfId="9524"/>
    <cellStyle name="Input 4 2 13 3 4" xfId="9525"/>
    <cellStyle name="Input 4 2 13 3 5" xfId="9526"/>
    <cellStyle name="Input 4 2 13 4" xfId="9527"/>
    <cellStyle name="Input 4 2 13 4 2" xfId="9528"/>
    <cellStyle name="Input 4 2 13 4 3" xfId="9529"/>
    <cellStyle name="Input 4 2 13 4 4" xfId="9530"/>
    <cellStyle name="Input 4 2 13 4 5" xfId="9531"/>
    <cellStyle name="Input 4 2 13 5" xfId="9532"/>
    <cellStyle name="Input 4 2 13 5 2" xfId="9533"/>
    <cellStyle name="Input 4 2 13 6" xfId="9534"/>
    <cellStyle name="Input 4 2 13 6 2" xfId="9535"/>
    <cellStyle name="Input 4 2 13 7" xfId="9536"/>
    <cellStyle name="Input 4 2 13 8" xfId="9537"/>
    <cellStyle name="Input 4 2 14" xfId="9538"/>
    <cellStyle name="Input 4 2 14 2" xfId="9539"/>
    <cellStyle name="Input 4 2 14 2 2" xfId="9540"/>
    <cellStyle name="Input 4 2 14 2 2 2" xfId="9541"/>
    <cellStyle name="Input 4 2 14 2 2 3" xfId="9542"/>
    <cellStyle name="Input 4 2 14 2 2 4" xfId="9543"/>
    <cellStyle name="Input 4 2 14 2 2 5" xfId="9544"/>
    <cellStyle name="Input 4 2 14 2 3" xfId="9545"/>
    <cellStyle name="Input 4 2 14 2 3 2" xfId="9546"/>
    <cellStyle name="Input 4 2 14 2 3 3" xfId="9547"/>
    <cellStyle name="Input 4 2 14 2 3 4" xfId="9548"/>
    <cellStyle name="Input 4 2 14 2 3 5" xfId="9549"/>
    <cellStyle name="Input 4 2 14 2 4" xfId="9550"/>
    <cellStyle name="Input 4 2 14 2 4 2" xfId="9551"/>
    <cellStyle name="Input 4 2 14 2 5" xfId="9552"/>
    <cellStyle name="Input 4 2 14 2 5 2" xfId="9553"/>
    <cellStyle name="Input 4 2 14 2 6" xfId="9554"/>
    <cellStyle name="Input 4 2 14 2 7" xfId="9555"/>
    <cellStyle name="Input 4 2 14 3" xfId="9556"/>
    <cellStyle name="Input 4 2 14 3 2" xfId="9557"/>
    <cellStyle name="Input 4 2 14 3 3" xfId="9558"/>
    <cellStyle name="Input 4 2 14 3 4" xfId="9559"/>
    <cellStyle name="Input 4 2 14 3 5" xfId="9560"/>
    <cellStyle name="Input 4 2 14 4" xfId="9561"/>
    <cellStyle name="Input 4 2 14 4 2" xfId="9562"/>
    <cellStyle name="Input 4 2 14 4 3" xfId="9563"/>
    <cellStyle name="Input 4 2 14 4 4" xfId="9564"/>
    <cellStyle name="Input 4 2 14 4 5" xfId="9565"/>
    <cellStyle name="Input 4 2 14 5" xfId="9566"/>
    <cellStyle name="Input 4 2 14 5 2" xfId="9567"/>
    <cellStyle name="Input 4 2 14 6" xfId="9568"/>
    <cellStyle name="Input 4 2 14 6 2" xfId="9569"/>
    <cellStyle name="Input 4 2 14 7" xfId="9570"/>
    <cellStyle name="Input 4 2 14 8" xfId="9571"/>
    <cellStyle name="Input 4 2 15" xfId="9572"/>
    <cellStyle name="Input 4 2 15 2" xfId="9573"/>
    <cellStyle name="Input 4 2 15 2 2" xfId="9574"/>
    <cellStyle name="Input 4 2 15 2 3" xfId="9575"/>
    <cellStyle name="Input 4 2 15 2 4" xfId="9576"/>
    <cellStyle name="Input 4 2 15 2 5" xfId="9577"/>
    <cellStyle name="Input 4 2 15 3" xfId="9578"/>
    <cellStyle name="Input 4 2 15 3 2" xfId="9579"/>
    <cellStyle name="Input 4 2 15 3 3" xfId="9580"/>
    <cellStyle name="Input 4 2 15 3 4" xfId="9581"/>
    <cellStyle name="Input 4 2 15 3 5" xfId="9582"/>
    <cellStyle name="Input 4 2 15 4" xfId="9583"/>
    <cellStyle name="Input 4 2 15 4 2" xfId="9584"/>
    <cellStyle name="Input 4 2 15 5" xfId="9585"/>
    <cellStyle name="Input 4 2 15 5 2" xfId="9586"/>
    <cellStyle name="Input 4 2 15 6" xfId="9587"/>
    <cellStyle name="Input 4 2 15 7" xfId="9588"/>
    <cellStyle name="Input 4 2 16" xfId="9589"/>
    <cellStyle name="Input 4 2 16 2" xfId="9590"/>
    <cellStyle name="Input 4 2 16 3" xfId="9591"/>
    <cellStyle name="Input 4 2 16 4" xfId="9592"/>
    <cellStyle name="Input 4 2 16 5" xfId="9593"/>
    <cellStyle name="Input 4 2 17" xfId="9594"/>
    <cellStyle name="Input 4 2 17 2" xfId="9595"/>
    <cellStyle name="Input 4 2 17 3" xfId="9596"/>
    <cellStyle name="Input 4 2 17 4" xfId="9597"/>
    <cellStyle name="Input 4 2 17 5" xfId="9598"/>
    <cellStyle name="Input 4 2 18" xfId="9599"/>
    <cellStyle name="Input 4 2 18 2" xfId="9600"/>
    <cellStyle name="Input 4 2 19" xfId="9601"/>
    <cellStyle name="Input 4 2 19 2" xfId="9602"/>
    <cellStyle name="Input 4 2 2" xfId="1131"/>
    <cellStyle name="Input 4 2 2 2" xfId="1132"/>
    <cellStyle name="Input 4 2 2 2 2" xfId="9603"/>
    <cellStyle name="Input 4 2 2 2 2 2" xfId="9604"/>
    <cellStyle name="Input 4 2 2 2 2 3" xfId="9605"/>
    <cellStyle name="Input 4 2 2 2 2 4" xfId="9606"/>
    <cellStyle name="Input 4 2 2 2 2 5" xfId="9607"/>
    <cellStyle name="Input 4 2 2 2 3" xfId="9608"/>
    <cellStyle name="Input 4 2 2 2 3 2" xfId="9609"/>
    <cellStyle name="Input 4 2 2 2 3 3" xfId="9610"/>
    <cellStyle name="Input 4 2 2 2 3 4" xfId="9611"/>
    <cellStyle name="Input 4 2 2 2 3 5" xfId="9612"/>
    <cellStyle name="Input 4 2 2 2 4" xfId="9613"/>
    <cellStyle name="Input 4 2 2 2 4 2" xfId="9614"/>
    <cellStyle name="Input 4 2 2 2 5" xfId="9615"/>
    <cellStyle name="Input 4 2 2 2 5 2" xfId="9616"/>
    <cellStyle name="Input 4 2 2 2 6" xfId="9617"/>
    <cellStyle name="Input 4 2 2 2 7" xfId="9618"/>
    <cellStyle name="Input 4 2 2 3" xfId="9619"/>
    <cellStyle name="Input 4 2 2 3 2" xfId="9620"/>
    <cellStyle name="Input 4 2 2 3 3" xfId="9621"/>
    <cellStyle name="Input 4 2 2 3 4" xfId="9622"/>
    <cellStyle name="Input 4 2 2 3 5" xfId="9623"/>
    <cellStyle name="Input 4 2 2 4" xfId="9624"/>
    <cellStyle name="Input 4 2 2 4 2" xfId="9625"/>
    <cellStyle name="Input 4 2 2 4 3" xfId="9626"/>
    <cellStyle name="Input 4 2 2 4 4" xfId="9627"/>
    <cellStyle name="Input 4 2 2 4 5" xfId="9628"/>
    <cellStyle name="Input 4 2 2 5" xfId="9629"/>
    <cellStyle name="Input 4 2 2 5 2" xfId="9630"/>
    <cellStyle name="Input 4 2 2 6" xfId="9631"/>
    <cellStyle name="Input 4 2 2 6 2" xfId="9632"/>
    <cellStyle name="Input 4 2 2 7" xfId="9633"/>
    <cellStyle name="Input 4 2 2 8" xfId="9634"/>
    <cellStyle name="Input 4 2 20" xfId="9635"/>
    <cellStyle name="Input 4 2 21" xfId="9636"/>
    <cellStyle name="Input 4 2 3" xfId="1133"/>
    <cellStyle name="Input 4 2 3 2" xfId="1134"/>
    <cellStyle name="Input 4 2 3 2 2" xfId="9637"/>
    <cellStyle name="Input 4 2 3 2 2 2" xfId="9638"/>
    <cellStyle name="Input 4 2 3 2 2 3" xfId="9639"/>
    <cellStyle name="Input 4 2 3 2 2 4" xfId="9640"/>
    <cellStyle name="Input 4 2 3 2 2 5" xfId="9641"/>
    <cellStyle name="Input 4 2 3 2 3" xfId="9642"/>
    <cellStyle name="Input 4 2 3 2 3 2" xfId="9643"/>
    <cellStyle name="Input 4 2 3 2 3 3" xfId="9644"/>
    <cellStyle name="Input 4 2 3 2 3 4" xfId="9645"/>
    <cellStyle name="Input 4 2 3 2 3 5" xfId="9646"/>
    <cellStyle name="Input 4 2 3 2 4" xfId="9647"/>
    <cellStyle name="Input 4 2 3 2 4 2" xfId="9648"/>
    <cellStyle name="Input 4 2 3 2 5" xfId="9649"/>
    <cellStyle name="Input 4 2 3 2 5 2" xfId="9650"/>
    <cellStyle name="Input 4 2 3 2 6" xfId="9651"/>
    <cellStyle name="Input 4 2 3 2 7" xfId="9652"/>
    <cellStyle name="Input 4 2 3 3" xfId="9653"/>
    <cellStyle name="Input 4 2 3 3 2" xfId="9654"/>
    <cellStyle name="Input 4 2 3 3 3" xfId="9655"/>
    <cellStyle name="Input 4 2 3 3 4" xfId="9656"/>
    <cellStyle name="Input 4 2 3 3 5" xfId="9657"/>
    <cellStyle name="Input 4 2 3 4" xfId="9658"/>
    <cellStyle name="Input 4 2 3 4 2" xfId="9659"/>
    <cellStyle name="Input 4 2 3 4 3" xfId="9660"/>
    <cellStyle name="Input 4 2 3 4 4" xfId="9661"/>
    <cellStyle name="Input 4 2 3 4 5" xfId="9662"/>
    <cellStyle name="Input 4 2 3 5" xfId="9663"/>
    <cellStyle name="Input 4 2 3 5 2" xfId="9664"/>
    <cellStyle name="Input 4 2 3 6" xfId="9665"/>
    <cellStyle name="Input 4 2 3 6 2" xfId="9666"/>
    <cellStyle name="Input 4 2 3 7" xfId="9667"/>
    <cellStyle name="Input 4 2 3 8" xfId="9668"/>
    <cellStyle name="Input 4 2 4" xfId="1135"/>
    <cellStyle name="Input 4 2 4 2" xfId="1136"/>
    <cellStyle name="Input 4 2 4 2 2" xfId="9669"/>
    <cellStyle name="Input 4 2 4 2 2 2" xfId="9670"/>
    <cellStyle name="Input 4 2 4 2 2 3" xfId="9671"/>
    <cellStyle name="Input 4 2 4 2 2 4" xfId="9672"/>
    <cellStyle name="Input 4 2 4 2 2 5" xfId="9673"/>
    <cellStyle name="Input 4 2 4 2 3" xfId="9674"/>
    <cellStyle name="Input 4 2 4 2 3 2" xfId="9675"/>
    <cellStyle name="Input 4 2 4 2 3 3" xfId="9676"/>
    <cellStyle name="Input 4 2 4 2 3 4" xfId="9677"/>
    <cellStyle name="Input 4 2 4 2 3 5" xfId="9678"/>
    <cellStyle name="Input 4 2 4 2 4" xfId="9679"/>
    <cellStyle name="Input 4 2 4 2 4 2" xfId="9680"/>
    <cellStyle name="Input 4 2 4 2 5" xfId="9681"/>
    <cellStyle name="Input 4 2 4 2 5 2" xfId="9682"/>
    <cellStyle name="Input 4 2 4 2 6" xfId="9683"/>
    <cellStyle name="Input 4 2 4 2 7" xfId="9684"/>
    <cellStyle name="Input 4 2 4 3" xfId="9685"/>
    <cellStyle name="Input 4 2 4 3 2" xfId="9686"/>
    <cellStyle name="Input 4 2 4 3 3" xfId="9687"/>
    <cellStyle name="Input 4 2 4 3 4" xfId="9688"/>
    <cellStyle name="Input 4 2 4 3 5" xfId="9689"/>
    <cellStyle name="Input 4 2 4 4" xfId="9690"/>
    <cellStyle name="Input 4 2 4 4 2" xfId="9691"/>
    <cellStyle name="Input 4 2 4 4 3" xfId="9692"/>
    <cellStyle name="Input 4 2 4 4 4" xfId="9693"/>
    <cellStyle name="Input 4 2 4 4 5" xfId="9694"/>
    <cellStyle name="Input 4 2 4 5" xfId="9695"/>
    <cellStyle name="Input 4 2 4 5 2" xfId="9696"/>
    <cellStyle name="Input 4 2 4 6" xfId="9697"/>
    <cellStyle name="Input 4 2 4 6 2" xfId="9698"/>
    <cellStyle name="Input 4 2 4 7" xfId="9699"/>
    <cellStyle name="Input 4 2 4 8" xfId="9700"/>
    <cellStyle name="Input 4 2 5" xfId="1137"/>
    <cellStyle name="Input 4 2 5 2" xfId="1138"/>
    <cellStyle name="Input 4 2 5 2 2" xfId="9701"/>
    <cellStyle name="Input 4 2 5 2 2 2" xfId="9702"/>
    <cellStyle name="Input 4 2 5 2 2 3" xfId="9703"/>
    <cellStyle name="Input 4 2 5 2 2 4" xfId="9704"/>
    <cellStyle name="Input 4 2 5 2 2 5" xfId="9705"/>
    <cellStyle name="Input 4 2 5 2 3" xfId="9706"/>
    <cellStyle name="Input 4 2 5 2 3 2" xfId="9707"/>
    <cellStyle name="Input 4 2 5 2 3 3" xfId="9708"/>
    <cellStyle name="Input 4 2 5 2 3 4" xfId="9709"/>
    <cellStyle name="Input 4 2 5 2 3 5" xfId="9710"/>
    <cellStyle name="Input 4 2 5 2 4" xfId="9711"/>
    <cellStyle name="Input 4 2 5 2 4 2" xfId="9712"/>
    <cellStyle name="Input 4 2 5 2 5" xfId="9713"/>
    <cellStyle name="Input 4 2 5 2 5 2" xfId="9714"/>
    <cellStyle name="Input 4 2 5 2 6" xfId="9715"/>
    <cellStyle name="Input 4 2 5 2 7" xfId="9716"/>
    <cellStyle name="Input 4 2 5 3" xfId="9717"/>
    <cellStyle name="Input 4 2 5 3 2" xfId="9718"/>
    <cellStyle name="Input 4 2 5 3 3" xfId="9719"/>
    <cellStyle name="Input 4 2 5 3 4" xfId="9720"/>
    <cellStyle name="Input 4 2 5 3 5" xfId="9721"/>
    <cellStyle name="Input 4 2 5 4" xfId="9722"/>
    <cellStyle name="Input 4 2 5 4 2" xfId="9723"/>
    <cellStyle name="Input 4 2 5 4 3" xfId="9724"/>
    <cellStyle name="Input 4 2 5 4 4" xfId="9725"/>
    <cellStyle name="Input 4 2 5 4 5" xfId="9726"/>
    <cellStyle name="Input 4 2 5 5" xfId="9727"/>
    <cellStyle name="Input 4 2 5 5 2" xfId="9728"/>
    <cellStyle name="Input 4 2 5 6" xfId="9729"/>
    <cellStyle name="Input 4 2 5 6 2" xfId="9730"/>
    <cellStyle name="Input 4 2 5 7" xfId="9731"/>
    <cellStyle name="Input 4 2 5 8" xfId="9732"/>
    <cellStyle name="Input 4 2 6" xfId="1139"/>
    <cellStyle name="Input 4 2 6 2" xfId="9733"/>
    <cellStyle name="Input 4 2 6 2 2" xfId="9734"/>
    <cellStyle name="Input 4 2 6 2 2 2" xfId="9735"/>
    <cellStyle name="Input 4 2 6 2 2 3" xfId="9736"/>
    <cellStyle name="Input 4 2 6 2 2 4" xfId="9737"/>
    <cellStyle name="Input 4 2 6 2 2 5" xfId="9738"/>
    <cellStyle name="Input 4 2 6 2 3" xfId="9739"/>
    <cellStyle name="Input 4 2 6 2 3 2" xfId="9740"/>
    <cellStyle name="Input 4 2 6 2 3 3" xfId="9741"/>
    <cellStyle name="Input 4 2 6 2 3 4" xfId="9742"/>
    <cellStyle name="Input 4 2 6 2 3 5" xfId="9743"/>
    <cellStyle name="Input 4 2 6 2 4" xfId="9744"/>
    <cellStyle name="Input 4 2 6 2 4 2" xfId="9745"/>
    <cellStyle name="Input 4 2 6 2 5" xfId="9746"/>
    <cellStyle name="Input 4 2 6 2 5 2" xfId="9747"/>
    <cellStyle name="Input 4 2 6 2 6" xfId="9748"/>
    <cellStyle name="Input 4 2 6 2 7" xfId="9749"/>
    <cellStyle name="Input 4 2 6 3" xfId="9750"/>
    <cellStyle name="Input 4 2 6 3 2" xfId="9751"/>
    <cellStyle name="Input 4 2 6 3 3" xfId="9752"/>
    <cellStyle name="Input 4 2 6 3 4" xfId="9753"/>
    <cellStyle name="Input 4 2 6 3 5" xfId="9754"/>
    <cellStyle name="Input 4 2 6 4" xfId="9755"/>
    <cellStyle name="Input 4 2 6 4 2" xfId="9756"/>
    <cellStyle name="Input 4 2 6 4 3" xfId="9757"/>
    <cellStyle name="Input 4 2 6 4 4" xfId="9758"/>
    <cellStyle name="Input 4 2 6 4 5" xfId="9759"/>
    <cellStyle name="Input 4 2 6 5" xfId="9760"/>
    <cellStyle name="Input 4 2 6 5 2" xfId="9761"/>
    <cellStyle name="Input 4 2 6 6" xfId="9762"/>
    <cellStyle name="Input 4 2 6 6 2" xfId="9763"/>
    <cellStyle name="Input 4 2 6 7" xfId="9764"/>
    <cellStyle name="Input 4 2 6 8" xfId="9765"/>
    <cellStyle name="Input 4 2 7" xfId="9766"/>
    <cellStyle name="Input 4 2 7 2" xfId="9767"/>
    <cellStyle name="Input 4 2 7 2 2" xfId="9768"/>
    <cellStyle name="Input 4 2 7 2 2 2" xfId="9769"/>
    <cellStyle name="Input 4 2 7 2 2 3" xfId="9770"/>
    <cellStyle name="Input 4 2 7 2 2 4" xfId="9771"/>
    <cellStyle name="Input 4 2 7 2 2 5" xfId="9772"/>
    <cellStyle name="Input 4 2 7 2 3" xfId="9773"/>
    <cellStyle name="Input 4 2 7 2 3 2" xfId="9774"/>
    <cellStyle name="Input 4 2 7 2 3 3" xfId="9775"/>
    <cellStyle name="Input 4 2 7 2 3 4" xfId="9776"/>
    <cellStyle name="Input 4 2 7 2 3 5" xfId="9777"/>
    <cellStyle name="Input 4 2 7 2 4" xfId="9778"/>
    <cellStyle name="Input 4 2 7 2 4 2" xfId="9779"/>
    <cellStyle name="Input 4 2 7 2 5" xfId="9780"/>
    <cellStyle name="Input 4 2 7 2 5 2" xfId="9781"/>
    <cellStyle name="Input 4 2 7 2 6" xfId="9782"/>
    <cellStyle name="Input 4 2 7 2 7" xfId="9783"/>
    <cellStyle name="Input 4 2 7 3" xfId="9784"/>
    <cellStyle name="Input 4 2 7 3 2" xfId="9785"/>
    <cellStyle name="Input 4 2 7 3 3" xfId="9786"/>
    <cellStyle name="Input 4 2 7 3 4" xfId="9787"/>
    <cellStyle name="Input 4 2 7 3 5" xfId="9788"/>
    <cellStyle name="Input 4 2 7 4" xfId="9789"/>
    <cellStyle name="Input 4 2 7 4 2" xfId="9790"/>
    <cellStyle name="Input 4 2 7 4 3" xfId="9791"/>
    <cellStyle name="Input 4 2 7 4 4" xfId="9792"/>
    <cellStyle name="Input 4 2 7 4 5" xfId="9793"/>
    <cellStyle name="Input 4 2 7 5" xfId="9794"/>
    <cellStyle name="Input 4 2 7 5 2" xfId="9795"/>
    <cellStyle name="Input 4 2 7 6" xfId="9796"/>
    <cellStyle name="Input 4 2 7 6 2" xfId="9797"/>
    <cellStyle name="Input 4 2 7 7" xfId="9798"/>
    <cellStyle name="Input 4 2 7 8" xfId="9799"/>
    <cellStyle name="Input 4 2 8" xfId="9800"/>
    <cellStyle name="Input 4 2 8 2" xfId="9801"/>
    <cellStyle name="Input 4 2 8 2 2" xfId="9802"/>
    <cellStyle name="Input 4 2 8 2 2 2" xfId="9803"/>
    <cellStyle name="Input 4 2 8 2 2 3" xfId="9804"/>
    <cellStyle name="Input 4 2 8 2 2 4" xfId="9805"/>
    <cellStyle name="Input 4 2 8 2 2 5" xfId="9806"/>
    <cellStyle name="Input 4 2 8 2 3" xfId="9807"/>
    <cellStyle name="Input 4 2 8 2 3 2" xfId="9808"/>
    <cellStyle name="Input 4 2 8 2 3 3" xfId="9809"/>
    <cellStyle name="Input 4 2 8 2 3 4" xfId="9810"/>
    <cellStyle name="Input 4 2 8 2 3 5" xfId="9811"/>
    <cellStyle name="Input 4 2 8 2 4" xfId="9812"/>
    <cellStyle name="Input 4 2 8 2 4 2" xfId="9813"/>
    <cellStyle name="Input 4 2 8 2 5" xfId="9814"/>
    <cellStyle name="Input 4 2 8 2 5 2" xfId="9815"/>
    <cellStyle name="Input 4 2 8 2 6" xfId="9816"/>
    <cellStyle name="Input 4 2 8 2 7" xfId="9817"/>
    <cellStyle name="Input 4 2 8 3" xfId="9818"/>
    <cellStyle name="Input 4 2 8 3 2" xfId="9819"/>
    <cellStyle name="Input 4 2 8 3 3" xfId="9820"/>
    <cellStyle name="Input 4 2 8 3 4" xfId="9821"/>
    <cellStyle name="Input 4 2 8 3 5" xfId="9822"/>
    <cellStyle name="Input 4 2 8 4" xfId="9823"/>
    <cellStyle name="Input 4 2 8 4 2" xfId="9824"/>
    <cellStyle name="Input 4 2 8 4 3" xfId="9825"/>
    <cellStyle name="Input 4 2 8 4 4" xfId="9826"/>
    <cellStyle name="Input 4 2 8 4 5" xfId="9827"/>
    <cellStyle name="Input 4 2 8 5" xfId="9828"/>
    <cellStyle name="Input 4 2 8 5 2" xfId="9829"/>
    <cellStyle name="Input 4 2 8 6" xfId="9830"/>
    <cellStyle name="Input 4 2 8 6 2" xfId="9831"/>
    <cellStyle name="Input 4 2 8 7" xfId="9832"/>
    <cellStyle name="Input 4 2 8 8" xfId="9833"/>
    <cellStyle name="Input 4 2 9" xfId="9834"/>
    <cellStyle name="Input 4 2 9 2" xfId="9835"/>
    <cellStyle name="Input 4 2 9 2 2" xfId="9836"/>
    <cellStyle name="Input 4 2 9 2 2 2" xfId="9837"/>
    <cellStyle name="Input 4 2 9 2 2 3" xfId="9838"/>
    <cellStyle name="Input 4 2 9 2 2 4" xfId="9839"/>
    <cellStyle name="Input 4 2 9 2 2 5" xfId="9840"/>
    <cellStyle name="Input 4 2 9 2 3" xfId="9841"/>
    <cellStyle name="Input 4 2 9 2 3 2" xfId="9842"/>
    <cellStyle name="Input 4 2 9 2 3 3" xfId="9843"/>
    <cellStyle name="Input 4 2 9 2 3 4" xfId="9844"/>
    <cellStyle name="Input 4 2 9 2 3 5" xfId="9845"/>
    <cellStyle name="Input 4 2 9 2 4" xfId="9846"/>
    <cellStyle name="Input 4 2 9 2 4 2" xfId="9847"/>
    <cellStyle name="Input 4 2 9 2 5" xfId="9848"/>
    <cellStyle name="Input 4 2 9 2 5 2" xfId="9849"/>
    <cellStyle name="Input 4 2 9 2 6" xfId="9850"/>
    <cellStyle name="Input 4 2 9 2 7" xfId="9851"/>
    <cellStyle name="Input 4 2 9 3" xfId="9852"/>
    <cellStyle name="Input 4 2 9 3 2" xfId="9853"/>
    <cellStyle name="Input 4 2 9 3 3" xfId="9854"/>
    <cellStyle name="Input 4 2 9 3 4" xfId="9855"/>
    <cellStyle name="Input 4 2 9 3 5" xfId="9856"/>
    <cellStyle name="Input 4 2 9 4" xfId="9857"/>
    <cellStyle name="Input 4 2 9 4 2" xfId="9858"/>
    <cellStyle name="Input 4 2 9 4 3" xfId="9859"/>
    <cellStyle name="Input 4 2 9 4 4" xfId="9860"/>
    <cellStyle name="Input 4 2 9 4 5" xfId="9861"/>
    <cellStyle name="Input 4 2 9 5" xfId="9862"/>
    <cellStyle name="Input 4 2 9 5 2" xfId="9863"/>
    <cellStyle name="Input 4 2 9 6" xfId="9864"/>
    <cellStyle name="Input 4 2 9 6 2" xfId="9865"/>
    <cellStyle name="Input 4 2 9 7" xfId="9866"/>
    <cellStyle name="Input 4 2 9 8" xfId="9867"/>
    <cellStyle name="Input 4 3" xfId="1140"/>
    <cellStyle name="Input 4 3 2" xfId="1141"/>
    <cellStyle name="Input 4 4" xfId="1142"/>
    <cellStyle name="Input 4 4 2" xfId="1143"/>
    <cellStyle name="Input 4 5" xfId="1144"/>
    <cellStyle name="Input 4 6" xfId="9868"/>
    <cellStyle name="Input 4 6 2" xfId="9869"/>
    <cellStyle name="Input 4_T-straight with PEDs adjustor" xfId="9870"/>
    <cellStyle name="Input 5" xfId="1145"/>
    <cellStyle name="Input 5 2" xfId="1146"/>
    <cellStyle name="Input 5 2 2" xfId="9871"/>
    <cellStyle name="Input 5 3" xfId="1147"/>
    <cellStyle name="Input 5 3 2" xfId="9872"/>
    <cellStyle name="Input 5 4" xfId="9873"/>
    <cellStyle name="Input 6" xfId="9874"/>
    <cellStyle name="Input 6 2" xfId="9875"/>
    <cellStyle name="Input 7" xfId="9876"/>
    <cellStyle name="Input 7 2" xfId="9877"/>
    <cellStyle name="Input 8" xfId="9878"/>
    <cellStyle name="Input 8 2" xfId="9879"/>
    <cellStyle name="Input 9" xfId="9880"/>
    <cellStyle name="Input 9 2" xfId="9881"/>
    <cellStyle name="Linked Cell 10" xfId="9882"/>
    <cellStyle name="Linked Cell 11" xfId="9883"/>
    <cellStyle name="Linked Cell 2" xfId="1148"/>
    <cellStyle name="Linked Cell 2 2" xfId="1149"/>
    <cellStyle name="Linked Cell 2 2 2" xfId="1150"/>
    <cellStyle name="Linked Cell 2 2 3" xfId="9884"/>
    <cellStyle name="Linked Cell 2 2_T-straight with PEDs adjustor" xfId="9885"/>
    <cellStyle name="Linked Cell 2 3" xfId="9886"/>
    <cellStyle name="Linked Cell 3" xfId="1151"/>
    <cellStyle name="Linked Cell 3 2" xfId="9887"/>
    <cellStyle name="Linked Cell 4" xfId="1152"/>
    <cellStyle name="Linked Cell 4 2" xfId="9888"/>
    <cellStyle name="Linked Cell 5" xfId="9889"/>
    <cellStyle name="Linked Cell 6" xfId="9890"/>
    <cellStyle name="Linked Cell 7" xfId="9891"/>
    <cellStyle name="Linked Cell 8" xfId="9892"/>
    <cellStyle name="Linked Cell 9" xfId="9893"/>
    <cellStyle name="Neutral 10" xfId="9894"/>
    <cellStyle name="Neutral 11" xfId="9895"/>
    <cellStyle name="Neutral 2" xfId="1153"/>
    <cellStyle name="Neutral 2 2" xfId="1154"/>
    <cellStyle name="Neutral 2 2 2" xfId="1155"/>
    <cellStyle name="Neutral 2 2 3" xfId="9896"/>
    <cellStyle name="Neutral 2 2_T-straight with PEDs adjustor" xfId="9897"/>
    <cellStyle name="Neutral 2 3" xfId="9898"/>
    <cellStyle name="Neutral 3" xfId="1156"/>
    <cellStyle name="Neutral 3 2" xfId="9899"/>
    <cellStyle name="Neutral 4" xfId="1157"/>
    <cellStyle name="Neutral 4 2" xfId="9900"/>
    <cellStyle name="Neutral 5" xfId="9901"/>
    <cellStyle name="Neutral 6" xfId="9902"/>
    <cellStyle name="Neutral 7" xfId="9903"/>
    <cellStyle name="Neutral 8" xfId="9904"/>
    <cellStyle name="Neutral 9" xfId="9905"/>
    <cellStyle name="Normal" xfId="0" builtinId="0"/>
    <cellStyle name="Normal 10" xfId="1158"/>
    <cellStyle name="Normal 10 10" xfId="9906"/>
    <cellStyle name="Normal 10 10 2" xfId="9907"/>
    <cellStyle name="Normal 10 10 3" xfId="9908"/>
    <cellStyle name="Normal 10 11" xfId="2278"/>
    <cellStyle name="Normal 10 12" xfId="9909"/>
    <cellStyle name="Normal 10 2" xfId="1159"/>
    <cellStyle name="Normal 10 2 10" xfId="9910"/>
    <cellStyle name="Normal 10 2 11" xfId="9911"/>
    <cellStyle name="Normal 10 2 2" xfId="1160"/>
    <cellStyle name="Normal 10 2 2 10" xfId="9912"/>
    <cellStyle name="Normal 10 2 2 2" xfId="1161"/>
    <cellStyle name="Normal 10 2 2 2 2" xfId="1162"/>
    <cellStyle name="Normal 10 2 2 2 2 2" xfId="1163"/>
    <cellStyle name="Normal 10 2 2 2 2 2 2" xfId="9913"/>
    <cellStyle name="Normal 10 2 2 2 2 2 2 2" xfId="9914"/>
    <cellStyle name="Normal 10 2 2 2 2 2 3" xfId="9915"/>
    <cellStyle name="Normal 10 2 2 2 2 3" xfId="9916"/>
    <cellStyle name="Normal 10 2 2 2 2 3 2" xfId="9917"/>
    <cellStyle name="Normal 10 2 2 2 2 3 2 2" xfId="9918"/>
    <cellStyle name="Normal 10 2 2 2 2 3 3" xfId="9919"/>
    <cellStyle name="Normal 10 2 2 2 2 4" xfId="9920"/>
    <cellStyle name="Normal 10 2 2 2 2 4 2" xfId="9921"/>
    <cellStyle name="Normal 10 2 2 2 2 5" xfId="9922"/>
    <cellStyle name="Normal 10 2 2 2 2_T-straight with PEDs adjustor" xfId="9923"/>
    <cellStyle name="Normal 10 2 2 2 3" xfId="1164"/>
    <cellStyle name="Normal 10 2 2 2 3 2" xfId="9924"/>
    <cellStyle name="Normal 10 2 2 2 3 2 2" xfId="9925"/>
    <cellStyle name="Normal 10 2 2 2 3 3" xfId="9926"/>
    <cellStyle name="Normal 10 2 2 2 4" xfId="9927"/>
    <cellStyle name="Normal 10 2 2 2 4 2" xfId="9928"/>
    <cellStyle name="Normal 10 2 2 2 4 2 2" xfId="9929"/>
    <cellStyle name="Normal 10 2 2 2 4 3" xfId="9930"/>
    <cellStyle name="Normal 10 2 2 2 5" xfId="9931"/>
    <cellStyle name="Normal 10 2 2 2 5 2" xfId="9932"/>
    <cellStyle name="Normal 10 2 2 2 6" xfId="9933"/>
    <cellStyle name="Normal 10 2 2 2_T-straight with PEDs adjustor" xfId="9934"/>
    <cellStyle name="Normal 10 2 2 3" xfId="1165"/>
    <cellStyle name="Normal 10 2 2 3 2" xfId="1166"/>
    <cellStyle name="Normal 10 2 2 3 2 2" xfId="9935"/>
    <cellStyle name="Normal 10 2 2 3 2 2 2" xfId="9936"/>
    <cellStyle name="Normal 10 2 2 3 2 3" xfId="9937"/>
    <cellStyle name="Normal 10 2 2 3 3" xfId="9938"/>
    <cellStyle name="Normal 10 2 2 3 3 2" xfId="9939"/>
    <cellStyle name="Normal 10 2 2 3 3 2 2" xfId="9940"/>
    <cellStyle name="Normal 10 2 2 3 3 3" xfId="9941"/>
    <cellStyle name="Normal 10 2 2 3 4" xfId="9942"/>
    <cellStyle name="Normal 10 2 2 3 4 2" xfId="9943"/>
    <cellStyle name="Normal 10 2 2 3 5" xfId="9944"/>
    <cellStyle name="Normal 10 2 2 3_T-straight with PEDs adjustor" xfId="9945"/>
    <cellStyle name="Normal 10 2 2 4" xfId="1167"/>
    <cellStyle name="Normal 10 2 2 4 2" xfId="9946"/>
    <cellStyle name="Normal 10 2 2 4 2 2" xfId="9947"/>
    <cellStyle name="Normal 10 2 2 4 3" xfId="9948"/>
    <cellStyle name="Normal 10 2 2 5" xfId="9949"/>
    <cellStyle name="Normal 10 2 2 5 2" xfId="9950"/>
    <cellStyle name="Normal 10 2 2 5 2 2" xfId="9951"/>
    <cellStyle name="Normal 10 2 2 5 3" xfId="9952"/>
    <cellStyle name="Normal 10 2 2 6" xfId="9953"/>
    <cellStyle name="Normal 10 2 2 6 2" xfId="9954"/>
    <cellStyle name="Normal 10 2 2 7" xfId="9955"/>
    <cellStyle name="Normal 10 2 2 8" xfId="9956"/>
    <cellStyle name="Normal 10 2 2 9" xfId="9957"/>
    <cellStyle name="Normal 10 2 2_T-straight with PEDs adjustor" xfId="9958"/>
    <cellStyle name="Normal 10 2 3" xfId="1168"/>
    <cellStyle name="Normal 10 2 3 2" xfId="1169"/>
    <cellStyle name="Normal 10 2 3 2 2" xfId="1170"/>
    <cellStyle name="Normal 10 2 3 2 2 2" xfId="9959"/>
    <cellStyle name="Normal 10 2 3 2 2 2 2" xfId="9960"/>
    <cellStyle name="Normal 10 2 3 2 2 3" xfId="9961"/>
    <cellStyle name="Normal 10 2 3 2 3" xfId="9962"/>
    <cellStyle name="Normal 10 2 3 2 3 2" xfId="9963"/>
    <cellStyle name="Normal 10 2 3 2 3 2 2" xfId="9964"/>
    <cellStyle name="Normal 10 2 3 2 3 3" xfId="9965"/>
    <cellStyle name="Normal 10 2 3 2 4" xfId="9966"/>
    <cellStyle name="Normal 10 2 3 2 4 2" xfId="9967"/>
    <cellStyle name="Normal 10 2 3 2 5" xfId="9968"/>
    <cellStyle name="Normal 10 2 3 2_T-straight with PEDs adjustor" xfId="9969"/>
    <cellStyle name="Normal 10 2 3 3" xfId="1171"/>
    <cellStyle name="Normal 10 2 3 3 2" xfId="9970"/>
    <cellStyle name="Normal 10 2 3 3 2 2" xfId="9971"/>
    <cellStyle name="Normal 10 2 3 3 3" xfId="9972"/>
    <cellStyle name="Normal 10 2 3 4" xfId="9973"/>
    <cellStyle name="Normal 10 2 3 4 2" xfId="9974"/>
    <cellStyle name="Normal 10 2 3 4 2 2" xfId="9975"/>
    <cellStyle name="Normal 10 2 3 4 3" xfId="9976"/>
    <cellStyle name="Normal 10 2 3 5" xfId="9977"/>
    <cellStyle name="Normal 10 2 3 5 2" xfId="9978"/>
    <cellStyle name="Normal 10 2 3 6" xfId="9979"/>
    <cellStyle name="Normal 10 2 3_T-straight with PEDs adjustor" xfId="9980"/>
    <cellStyle name="Normal 10 2 4" xfId="1172"/>
    <cellStyle name="Normal 10 2 4 2" xfId="1173"/>
    <cellStyle name="Normal 10 2 4 2 2" xfId="9981"/>
    <cellStyle name="Normal 10 2 4 2 2 2" xfId="9982"/>
    <cellStyle name="Normal 10 2 4 2 3" xfId="9983"/>
    <cellStyle name="Normal 10 2 4 3" xfId="9984"/>
    <cellStyle name="Normal 10 2 4 3 2" xfId="9985"/>
    <cellStyle name="Normal 10 2 4 3 2 2" xfId="9986"/>
    <cellStyle name="Normal 10 2 4 3 3" xfId="9987"/>
    <cellStyle name="Normal 10 2 4 4" xfId="9988"/>
    <cellStyle name="Normal 10 2 4 4 2" xfId="9989"/>
    <cellStyle name="Normal 10 2 4 5" xfId="9990"/>
    <cellStyle name="Normal 10 2 4_T-straight with PEDs adjustor" xfId="9991"/>
    <cellStyle name="Normal 10 2 5" xfId="1174"/>
    <cellStyle name="Normal 10 2 5 2" xfId="9992"/>
    <cellStyle name="Normal 10 2 5 2 2" xfId="9993"/>
    <cellStyle name="Normal 10 2 5 3" xfId="9994"/>
    <cellStyle name="Normal 10 2 6" xfId="9995"/>
    <cellStyle name="Normal 10 2 6 2" xfId="9996"/>
    <cellStyle name="Normal 10 2 6 2 2" xfId="9997"/>
    <cellStyle name="Normal 10 2 6 3" xfId="9998"/>
    <cellStyle name="Normal 10 2 7" xfId="9999"/>
    <cellStyle name="Normal 10 2 7 2" xfId="10000"/>
    <cellStyle name="Normal 10 2 8" xfId="10001"/>
    <cellStyle name="Normal 10 2 9" xfId="10002"/>
    <cellStyle name="Normal 10 2_T-straight with PEDs adjustor" xfId="10003"/>
    <cellStyle name="Normal 10 3" xfId="1175"/>
    <cellStyle name="Normal 10 3 10" xfId="10004"/>
    <cellStyle name="Normal 10 3 11" xfId="10005"/>
    <cellStyle name="Normal 10 3 12" xfId="10006"/>
    <cellStyle name="Normal 10 3 13" xfId="10007"/>
    <cellStyle name="Normal 10 3 14" xfId="1176"/>
    <cellStyle name="Normal 10 3 2" xfId="1177"/>
    <cellStyle name="Normal 10 3 2 2" xfId="1178"/>
    <cellStyle name="Normal 10 3 2 2 2" xfId="1179"/>
    <cellStyle name="Normal 10 3 2 2 2 2" xfId="10008"/>
    <cellStyle name="Normal 10 3 2 2 2 2 2" xfId="10009"/>
    <cellStyle name="Normal 10 3 2 2 2 2 3" xfId="10010"/>
    <cellStyle name="Normal 10 3 2 2 2 3" xfId="10011"/>
    <cellStyle name="Normal 10 3 2 2 2 4" xfId="10012"/>
    <cellStyle name="Normal 10 3 2 2 3" xfId="10013"/>
    <cellStyle name="Normal 10 3 2 2 3 2" xfId="10014"/>
    <cellStyle name="Normal 10 3 2 2 3 2 2" xfId="10015"/>
    <cellStyle name="Normal 10 3 2 2 3 3" xfId="10016"/>
    <cellStyle name="Normal 10 3 2 2 3 4" xfId="10017"/>
    <cellStyle name="Normal 10 3 2 2 4" xfId="10018"/>
    <cellStyle name="Normal 10 3 2 2 4 2" xfId="10019"/>
    <cellStyle name="Normal 10 3 2 2 5" xfId="10020"/>
    <cellStyle name="Normal 10 3 2 2 6" xfId="10021"/>
    <cellStyle name="Normal 10 3 2 2_T-straight with PEDs adjustor" xfId="10022"/>
    <cellStyle name="Normal 10 3 2 3" xfId="1180"/>
    <cellStyle name="Normal 10 3 2 3 2" xfId="10023"/>
    <cellStyle name="Normal 10 3 2 3 2 2" xfId="10024"/>
    <cellStyle name="Normal 10 3 2 3 2 3" xfId="10025"/>
    <cellStyle name="Normal 10 3 2 3 3" xfId="10026"/>
    <cellStyle name="Normal 10 3 2 3 4" xfId="10027"/>
    <cellStyle name="Normal 10 3 2 4" xfId="10028"/>
    <cellStyle name="Normal 10 3 2 4 2" xfId="10029"/>
    <cellStyle name="Normal 10 3 2 4 2 2" xfId="10030"/>
    <cellStyle name="Normal 10 3 2 4 3" xfId="10031"/>
    <cellStyle name="Normal 10 3 2 4 4" xfId="10032"/>
    <cellStyle name="Normal 10 3 2 5" xfId="10033"/>
    <cellStyle name="Normal 10 3 2 5 2" xfId="10034"/>
    <cellStyle name="Normal 10 3 2 6" xfId="10035"/>
    <cellStyle name="Normal 10 3 2 7" xfId="10036"/>
    <cellStyle name="Normal 10 3 2_T-straight with PEDs adjustor" xfId="10037"/>
    <cellStyle name="Normal 10 3 3" xfId="1181"/>
    <cellStyle name="Normal 10 3 3 2" xfId="1182"/>
    <cellStyle name="Normal 10 3 3 2 2" xfId="10038"/>
    <cellStyle name="Normal 10 3 3 2 2 2" xfId="10039"/>
    <cellStyle name="Normal 10 3 3 2 2 3" xfId="10040"/>
    <cellStyle name="Normal 10 3 3 2 3" xfId="10041"/>
    <cellStyle name="Normal 10 3 3 2 4" xfId="10042"/>
    <cellStyle name="Normal 10 3 3 3" xfId="10043"/>
    <cellStyle name="Normal 10 3 3 3 2" xfId="10044"/>
    <cellStyle name="Normal 10 3 3 3 2 2" xfId="10045"/>
    <cellStyle name="Normal 10 3 3 3 3" xfId="10046"/>
    <cellStyle name="Normal 10 3 3 3 4" xfId="10047"/>
    <cellStyle name="Normal 10 3 3 4" xfId="10048"/>
    <cellStyle name="Normal 10 3 3 4 2" xfId="10049"/>
    <cellStyle name="Normal 10 3 3 5" xfId="10050"/>
    <cellStyle name="Normal 10 3 3 6" xfId="10051"/>
    <cellStyle name="Normal 10 3 3_T-straight with PEDs adjustor" xfId="10052"/>
    <cellStyle name="Normal 10 3 4" xfId="1183"/>
    <cellStyle name="Normal 10 3 4 2" xfId="10053"/>
    <cellStyle name="Normal 10 3 4 2 2" xfId="10054"/>
    <cellStyle name="Normal 10 3 4 2 2 2" xfId="10055"/>
    <cellStyle name="Normal 10 3 4 2 3" xfId="10056"/>
    <cellStyle name="Normal 10 3 4 2 4" xfId="10057"/>
    <cellStyle name="Normal 10 3 4 3" xfId="10058"/>
    <cellStyle name="Normal 10 3 4 3 2" xfId="10059"/>
    <cellStyle name="Normal 10 3 4 4" xfId="10060"/>
    <cellStyle name="Normal 10 3 4 5" xfId="10061"/>
    <cellStyle name="Normal 10 3 5" xfId="10062"/>
    <cellStyle name="Normal 10 3 5 2" xfId="10063"/>
    <cellStyle name="Normal 10 3 5 2 2" xfId="10064"/>
    <cellStyle name="Normal 10 3 5 2 3" xfId="10065"/>
    <cellStyle name="Normal 10 3 5 3" xfId="10066"/>
    <cellStyle name="Normal 10 3 5 4" xfId="10067"/>
    <cellStyle name="Normal 10 3 6" xfId="10068"/>
    <cellStyle name="Normal 10 3 6 2" xfId="10069"/>
    <cellStyle name="Normal 10 3 6 3" xfId="10070"/>
    <cellStyle name="Normal 10 3 7" xfId="10071"/>
    <cellStyle name="Normal 10 3 7 2" xfId="10072"/>
    <cellStyle name="Normal 10 3 8" xfId="10073"/>
    <cellStyle name="Normal 10 3 8 2" xfId="10074"/>
    <cellStyle name="Normal 10 3 9" xfId="10075"/>
    <cellStyle name="Normal 10 3_T-straight with PEDs adjustor" xfId="10076"/>
    <cellStyle name="Normal 10 4" xfId="1184"/>
    <cellStyle name="Normal 10 4 10" xfId="10077"/>
    <cellStyle name="Normal 10 4 2" xfId="1185"/>
    <cellStyle name="Normal 10 4 2 2" xfId="1186"/>
    <cellStyle name="Normal 10 4 2 2 2" xfId="1187"/>
    <cellStyle name="Normal 10 4 2 2 2 2" xfId="10078"/>
    <cellStyle name="Normal 10 4 2 2 2 2 2" xfId="10079"/>
    <cellStyle name="Normal 10 4 2 2 2 3" xfId="10080"/>
    <cellStyle name="Normal 10 4 2 2 3" xfId="10081"/>
    <cellStyle name="Normal 10 4 2 2 3 2" xfId="10082"/>
    <cellStyle name="Normal 10 4 2 2 3 2 2" xfId="10083"/>
    <cellStyle name="Normal 10 4 2 2 3 3" xfId="10084"/>
    <cellStyle name="Normal 10 4 2 2 4" xfId="10085"/>
    <cellStyle name="Normal 10 4 2 2 4 2" xfId="10086"/>
    <cellStyle name="Normal 10 4 2 2 5" xfId="10087"/>
    <cellStyle name="Normal 10 4 2 2_T-straight with PEDs adjustor" xfId="10088"/>
    <cellStyle name="Normal 10 4 2 3" xfId="1188"/>
    <cellStyle name="Normal 10 4 2 3 2" xfId="10089"/>
    <cellStyle name="Normal 10 4 2 3 2 2" xfId="10090"/>
    <cellStyle name="Normal 10 4 2 3 3" xfId="10091"/>
    <cellStyle name="Normal 10 4 2 4" xfId="10092"/>
    <cellStyle name="Normal 10 4 2 4 2" xfId="10093"/>
    <cellStyle name="Normal 10 4 2 4 2 2" xfId="10094"/>
    <cellStyle name="Normal 10 4 2 4 3" xfId="10095"/>
    <cellStyle name="Normal 10 4 2 5" xfId="10096"/>
    <cellStyle name="Normal 10 4 2 5 2" xfId="10097"/>
    <cellStyle name="Normal 10 4 2 6" xfId="10098"/>
    <cellStyle name="Normal 10 4 2_T-straight with PEDs adjustor" xfId="10099"/>
    <cellStyle name="Normal 10 4 3" xfId="1189"/>
    <cellStyle name="Normal 10 4 3 2" xfId="1190"/>
    <cellStyle name="Normal 10 4 3 2 2" xfId="10100"/>
    <cellStyle name="Normal 10 4 3 2 2 2" xfId="10101"/>
    <cellStyle name="Normal 10 4 3 2 3" xfId="10102"/>
    <cellStyle name="Normal 10 4 3 3" xfId="10103"/>
    <cellStyle name="Normal 10 4 3 3 2" xfId="10104"/>
    <cellStyle name="Normal 10 4 3 3 2 2" xfId="10105"/>
    <cellStyle name="Normal 10 4 3 3 3" xfId="10106"/>
    <cellStyle name="Normal 10 4 3 4" xfId="10107"/>
    <cellStyle name="Normal 10 4 3 4 2" xfId="10108"/>
    <cellStyle name="Normal 10 4 3 5" xfId="10109"/>
    <cellStyle name="Normal 10 4 3_T-straight with PEDs adjustor" xfId="10110"/>
    <cellStyle name="Normal 10 4 4" xfId="1191"/>
    <cellStyle name="Normal 10 4 4 2" xfId="10111"/>
    <cellStyle name="Normal 10 4 4 2 2" xfId="10112"/>
    <cellStyle name="Normal 10 4 4 3" xfId="10113"/>
    <cellStyle name="Normal 10 4 5" xfId="10114"/>
    <cellStyle name="Normal 10 4 5 2" xfId="10115"/>
    <cellStyle name="Normal 10 4 5 2 2" xfId="10116"/>
    <cellStyle name="Normal 10 4 5 3" xfId="10117"/>
    <cellStyle name="Normal 10 4 6" xfId="10118"/>
    <cellStyle name="Normal 10 4 6 2" xfId="10119"/>
    <cellStyle name="Normal 10 4 7" xfId="10120"/>
    <cellStyle name="Normal 10 4 8" xfId="10121"/>
    <cellStyle name="Normal 10 4 9" xfId="10122"/>
    <cellStyle name="Normal 10 4_T-straight with PEDs adjustor" xfId="10123"/>
    <cellStyle name="Normal 10 5" xfId="1192"/>
    <cellStyle name="Normal 10 5 2" xfId="1193"/>
    <cellStyle name="Normal 10 5 2 2" xfId="1194"/>
    <cellStyle name="Normal 10 5 2 2 2" xfId="1195"/>
    <cellStyle name="Normal 10 5 2 2 2 2" xfId="10124"/>
    <cellStyle name="Normal 10 5 2 2 2 2 2" xfId="10125"/>
    <cellStyle name="Normal 10 5 2 2 2 3" xfId="10126"/>
    <cellStyle name="Normal 10 5 2 2 3" xfId="10127"/>
    <cellStyle name="Normal 10 5 2 2 3 2" xfId="10128"/>
    <cellStyle name="Normal 10 5 2 2 3 2 2" xfId="10129"/>
    <cellStyle name="Normal 10 5 2 2 3 3" xfId="10130"/>
    <cellStyle name="Normal 10 5 2 2 4" xfId="10131"/>
    <cellStyle name="Normal 10 5 2 2 4 2" xfId="10132"/>
    <cellStyle name="Normal 10 5 2 2 5" xfId="10133"/>
    <cellStyle name="Normal 10 5 2 2_T-straight with PEDs adjustor" xfId="10134"/>
    <cellStyle name="Normal 10 5 2 3" xfId="1196"/>
    <cellStyle name="Normal 10 5 2 3 2" xfId="10135"/>
    <cellStyle name="Normal 10 5 2 3 2 2" xfId="10136"/>
    <cellStyle name="Normal 10 5 2 3 3" xfId="10137"/>
    <cellStyle name="Normal 10 5 2 4" xfId="10138"/>
    <cellStyle name="Normal 10 5 2 4 2" xfId="10139"/>
    <cellStyle name="Normal 10 5 2 4 2 2" xfId="10140"/>
    <cellStyle name="Normal 10 5 2 4 3" xfId="10141"/>
    <cellStyle name="Normal 10 5 2 5" xfId="10142"/>
    <cellStyle name="Normal 10 5 2 5 2" xfId="10143"/>
    <cellStyle name="Normal 10 5 2 6" xfId="10144"/>
    <cellStyle name="Normal 10 5 2_T-straight with PEDs adjustor" xfId="10145"/>
    <cellStyle name="Normal 10 5 3" xfId="1197"/>
    <cellStyle name="Normal 10 5 3 2" xfId="1198"/>
    <cellStyle name="Normal 10 5 3 2 2" xfId="10146"/>
    <cellStyle name="Normal 10 5 3 2 2 2" xfId="10147"/>
    <cellStyle name="Normal 10 5 3 2 3" xfId="10148"/>
    <cellStyle name="Normal 10 5 3 3" xfId="10149"/>
    <cellStyle name="Normal 10 5 3 3 2" xfId="10150"/>
    <cellStyle name="Normal 10 5 3 3 2 2" xfId="10151"/>
    <cellStyle name="Normal 10 5 3 3 3" xfId="10152"/>
    <cellStyle name="Normal 10 5 3 4" xfId="10153"/>
    <cellStyle name="Normal 10 5 3 4 2" xfId="10154"/>
    <cellStyle name="Normal 10 5 3 5" xfId="10155"/>
    <cellStyle name="Normal 10 5 3_T-straight with PEDs adjustor" xfId="10156"/>
    <cellStyle name="Normal 10 5 4" xfId="1199"/>
    <cellStyle name="Normal 10 5 4 2" xfId="10157"/>
    <cellStyle name="Normal 10 5 4 2 2" xfId="10158"/>
    <cellStyle name="Normal 10 5 4 3" xfId="10159"/>
    <cellStyle name="Normal 10 5 5" xfId="10160"/>
    <cellStyle name="Normal 10 5 5 2" xfId="10161"/>
    <cellStyle name="Normal 10 5 5 2 2" xfId="10162"/>
    <cellStyle name="Normal 10 5 5 3" xfId="10163"/>
    <cellStyle name="Normal 10 5 6" xfId="10164"/>
    <cellStyle name="Normal 10 5 6 2" xfId="10165"/>
    <cellStyle name="Normal 10 5 7" xfId="10166"/>
    <cellStyle name="Normal 10 5_T-straight with PEDs adjustor" xfId="10167"/>
    <cellStyle name="Normal 10 6" xfId="1200"/>
    <cellStyle name="Normal 10 6 2" xfId="1201"/>
    <cellStyle name="Normal 10 6 2 2" xfId="1202"/>
    <cellStyle name="Normal 10 6 2 2 2" xfId="10168"/>
    <cellStyle name="Normal 10 6 2 2 2 2" xfId="10169"/>
    <cellStyle name="Normal 10 6 2 2 3" xfId="10170"/>
    <cellStyle name="Normal 10 6 2 3" xfId="10171"/>
    <cellStyle name="Normal 10 6 2 3 2" xfId="10172"/>
    <cellStyle name="Normal 10 6 2 3 2 2" xfId="10173"/>
    <cellStyle name="Normal 10 6 2 3 3" xfId="10174"/>
    <cellStyle name="Normal 10 6 2 4" xfId="10175"/>
    <cellStyle name="Normal 10 6 2 4 2" xfId="10176"/>
    <cellStyle name="Normal 10 6 2 5" xfId="10177"/>
    <cellStyle name="Normal 10 6 2_T-straight with PEDs adjustor" xfId="10178"/>
    <cellStyle name="Normal 10 6 3" xfId="1203"/>
    <cellStyle name="Normal 10 6 3 2" xfId="10179"/>
    <cellStyle name="Normal 10 6 3 2 2" xfId="10180"/>
    <cellStyle name="Normal 10 6 3 3" xfId="10181"/>
    <cellStyle name="Normal 10 6 4" xfId="10182"/>
    <cellStyle name="Normal 10 6 4 2" xfId="10183"/>
    <cellStyle name="Normal 10 6 4 2 2" xfId="10184"/>
    <cellStyle name="Normal 10 6 4 3" xfId="10185"/>
    <cellStyle name="Normal 10 6 5" xfId="10186"/>
    <cellStyle name="Normal 10 6 5 2" xfId="10187"/>
    <cellStyle name="Normal 10 6 6" xfId="10188"/>
    <cellStyle name="Normal 10 6_T-straight with PEDs adjustor" xfId="10189"/>
    <cellStyle name="Normal 10 7" xfId="1204"/>
    <cellStyle name="Normal 10 7 2" xfId="1205"/>
    <cellStyle name="Normal 10 7 2 2" xfId="10190"/>
    <cellStyle name="Normal 10 7 2 2 2" xfId="10191"/>
    <cellStyle name="Normal 10 7 2 3" xfId="10192"/>
    <cellStyle name="Normal 10 7 3" xfId="10193"/>
    <cellStyle name="Normal 10 7 3 2" xfId="10194"/>
    <cellStyle name="Normal 10 7 3 2 2" xfId="10195"/>
    <cellStyle name="Normal 10 7 3 3" xfId="10196"/>
    <cellStyle name="Normal 10 7 4" xfId="10197"/>
    <cellStyle name="Normal 10 7 4 2" xfId="10198"/>
    <cellStyle name="Normal 10 7 5" xfId="10199"/>
    <cellStyle name="Normal 10 7_T-straight with PEDs adjustor" xfId="10200"/>
    <cellStyle name="Normal 10 8" xfId="1206"/>
    <cellStyle name="Normal 10 8 2" xfId="10201"/>
    <cellStyle name="Normal 10 8 2 2" xfId="10202"/>
    <cellStyle name="Normal 10 8 3" xfId="10203"/>
    <cellStyle name="Normal 10 9" xfId="1207"/>
    <cellStyle name="Normal 10 9 2" xfId="10204"/>
    <cellStyle name="Normal 10 9 2 2" xfId="10205"/>
    <cellStyle name="Normal 10 9 3" xfId="10206"/>
    <cellStyle name="Normal 10_T-straight with PEDs adjustor" xfId="10207"/>
    <cellStyle name="Normal 11" xfId="1208"/>
    <cellStyle name="Normal 11 10" xfId="10208"/>
    <cellStyle name="Normal 11 10 2" xfId="10209"/>
    <cellStyle name="Normal 11 11" xfId="10210"/>
    <cellStyle name="Normal 11 2" xfId="1209"/>
    <cellStyle name="Normal 11 2 2" xfId="1210"/>
    <cellStyle name="Normal 11 2 3" xfId="10211"/>
    <cellStyle name="Normal 11 3" xfId="1211"/>
    <cellStyle name="Normal 11 3 10" xfId="10212"/>
    <cellStyle name="Normal 11 3 2" xfId="10213"/>
    <cellStyle name="Normal 11 3 2 2" xfId="10214"/>
    <cellStyle name="Normal 11 3 2 2 2" xfId="10215"/>
    <cellStyle name="Normal 11 3 2 2 2 2" xfId="10216"/>
    <cellStyle name="Normal 11 3 2 2 2 2 2" xfId="10217"/>
    <cellStyle name="Normal 11 3 2 2 2 2 2 2" xfId="10218"/>
    <cellStyle name="Normal 11 3 2 2 2 2 2 2 2" xfId="10219"/>
    <cellStyle name="Normal 11 3 2 2 2 2 2 3" xfId="10220"/>
    <cellStyle name="Normal 11 3 2 2 2 2 3" xfId="10221"/>
    <cellStyle name="Normal 11 3 2 2 2 2 3 2" xfId="10222"/>
    <cellStyle name="Normal 11 3 2 2 2 2 4" xfId="10223"/>
    <cellStyle name="Normal 11 3 2 2 2 3" xfId="10224"/>
    <cellStyle name="Normal 11 3 2 2 2 3 2" xfId="10225"/>
    <cellStyle name="Normal 11 3 2 2 2 3 2 2" xfId="10226"/>
    <cellStyle name="Normal 11 3 2 2 2 3 3" xfId="10227"/>
    <cellStyle name="Normal 11 3 2 2 2 4" xfId="10228"/>
    <cellStyle name="Normal 11 3 2 2 2 4 2" xfId="10229"/>
    <cellStyle name="Normal 11 3 2 2 2 5" xfId="10230"/>
    <cellStyle name="Normal 11 3 2 2 3" xfId="10231"/>
    <cellStyle name="Normal 11 3 2 2 3 2" xfId="10232"/>
    <cellStyle name="Normal 11 3 2 2 3 2 2" xfId="10233"/>
    <cellStyle name="Normal 11 3 2 2 3 2 2 2" xfId="10234"/>
    <cellStyle name="Normal 11 3 2 2 3 2 3" xfId="10235"/>
    <cellStyle name="Normal 11 3 2 2 3 3" xfId="10236"/>
    <cellStyle name="Normal 11 3 2 2 3 3 2" xfId="10237"/>
    <cellStyle name="Normal 11 3 2 2 3 4" xfId="10238"/>
    <cellStyle name="Normal 11 3 2 2 4" xfId="10239"/>
    <cellStyle name="Normal 11 3 2 2 4 2" xfId="10240"/>
    <cellStyle name="Normal 11 3 2 2 4 2 2" xfId="10241"/>
    <cellStyle name="Normal 11 3 2 2 4 2 2 2" xfId="10242"/>
    <cellStyle name="Normal 11 3 2 2 4 2 3" xfId="10243"/>
    <cellStyle name="Normal 11 3 2 2 4 3" xfId="10244"/>
    <cellStyle name="Normal 11 3 2 2 4 3 2" xfId="10245"/>
    <cellStyle name="Normal 11 3 2 2 4 4" xfId="10246"/>
    <cellStyle name="Normal 11 3 2 2 5" xfId="10247"/>
    <cellStyle name="Normal 11 3 2 2 5 2" xfId="10248"/>
    <cellStyle name="Normal 11 3 2 2 5 2 2" xfId="10249"/>
    <cellStyle name="Normal 11 3 2 2 5 3" xfId="10250"/>
    <cellStyle name="Normal 11 3 2 2 6" xfId="10251"/>
    <cellStyle name="Normal 11 3 2 2 6 2" xfId="10252"/>
    <cellStyle name="Normal 11 3 2 2 7" xfId="10253"/>
    <cellStyle name="Normal 11 3 2 2 7 2" xfId="10254"/>
    <cellStyle name="Normal 11 3 2 2 8" xfId="10255"/>
    <cellStyle name="Normal 11 3 2 3" xfId="10256"/>
    <cellStyle name="Normal 11 3 2 3 2" xfId="10257"/>
    <cellStyle name="Normal 11 3 2 3 2 2" xfId="10258"/>
    <cellStyle name="Normal 11 3 2 3 2 2 2" xfId="10259"/>
    <cellStyle name="Normal 11 3 2 3 2 2 2 2" xfId="10260"/>
    <cellStyle name="Normal 11 3 2 3 2 2 3" xfId="10261"/>
    <cellStyle name="Normal 11 3 2 3 2 3" xfId="10262"/>
    <cellStyle name="Normal 11 3 2 3 2 3 2" xfId="10263"/>
    <cellStyle name="Normal 11 3 2 3 2 4" xfId="10264"/>
    <cellStyle name="Normal 11 3 2 3 3" xfId="10265"/>
    <cellStyle name="Normal 11 3 2 3 3 2" xfId="10266"/>
    <cellStyle name="Normal 11 3 2 3 3 2 2" xfId="10267"/>
    <cellStyle name="Normal 11 3 2 3 3 3" xfId="10268"/>
    <cellStyle name="Normal 11 3 2 3 4" xfId="10269"/>
    <cellStyle name="Normal 11 3 2 3 4 2" xfId="10270"/>
    <cellStyle name="Normal 11 3 2 3 5" xfId="10271"/>
    <cellStyle name="Normal 11 3 2 4" xfId="10272"/>
    <cellStyle name="Normal 11 3 2 4 2" xfId="10273"/>
    <cellStyle name="Normal 11 3 2 4 2 2" xfId="10274"/>
    <cellStyle name="Normal 11 3 2 4 2 2 2" xfId="10275"/>
    <cellStyle name="Normal 11 3 2 4 2 3" xfId="10276"/>
    <cellStyle name="Normal 11 3 2 4 3" xfId="10277"/>
    <cellStyle name="Normal 11 3 2 4 3 2" xfId="10278"/>
    <cellStyle name="Normal 11 3 2 4 4" xfId="10279"/>
    <cellStyle name="Normal 11 3 2 5" xfId="10280"/>
    <cellStyle name="Normal 11 3 2 5 2" xfId="10281"/>
    <cellStyle name="Normal 11 3 2 5 2 2" xfId="10282"/>
    <cellStyle name="Normal 11 3 2 5 2 2 2" xfId="10283"/>
    <cellStyle name="Normal 11 3 2 5 2 3" xfId="10284"/>
    <cellStyle name="Normal 11 3 2 5 3" xfId="10285"/>
    <cellStyle name="Normal 11 3 2 5 3 2" xfId="10286"/>
    <cellStyle name="Normal 11 3 2 5 4" xfId="10287"/>
    <cellStyle name="Normal 11 3 2 6" xfId="10288"/>
    <cellStyle name="Normal 11 3 2 6 2" xfId="10289"/>
    <cellStyle name="Normal 11 3 2 6 2 2" xfId="10290"/>
    <cellStyle name="Normal 11 3 2 6 3" xfId="10291"/>
    <cellStyle name="Normal 11 3 2 7" xfId="10292"/>
    <cellStyle name="Normal 11 3 2 7 2" xfId="10293"/>
    <cellStyle name="Normal 11 3 2 8" xfId="10294"/>
    <cellStyle name="Normal 11 3 2 8 2" xfId="10295"/>
    <cellStyle name="Normal 11 3 2 9" xfId="10296"/>
    <cellStyle name="Normal 11 3 3" xfId="10297"/>
    <cellStyle name="Normal 11 3 3 2" xfId="10298"/>
    <cellStyle name="Normal 11 3 3 2 2" xfId="10299"/>
    <cellStyle name="Normal 11 3 3 2 2 2" xfId="10300"/>
    <cellStyle name="Normal 11 3 3 2 2 2 2" xfId="10301"/>
    <cellStyle name="Normal 11 3 3 2 2 2 2 2" xfId="10302"/>
    <cellStyle name="Normal 11 3 3 2 2 2 3" xfId="10303"/>
    <cellStyle name="Normal 11 3 3 2 2 3" xfId="10304"/>
    <cellStyle name="Normal 11 3 3 2 2 3 2" xfId="10305"/>
    <cellStyle name="Normal 11 3 3 2 2 4" xfId="10306"/>
    <cellStyle name="Normal 11 3 3 2 3" xfId="10307"/>
    <cellStyle name="Normal 11 3 3 2 3 2" xfId="10308"/>
    <cellStyle name="Normal 11 3 3 2 3 2 2" xfId="10309"/>
    <cellStyle name="Normal 11 3 3 2 3 3" xfId="10310"/>
    <cellStyle name="Normal 11 3 3 2 4" xfId="10311"/>
    <cellStyle name="Normal 11 3 3 2 4 2" xfId="10312"/>
    <cellStyle name="Normal 11 3 3 2 5" xfId="10313"/>
    <cellStyle name="Normal 11 3 3 3" xfId="10314"/>
    <cellStyle name="Normal 11 3 3 3 2" xfId="10315"/>
    <cellStyle name="Normal 11 3 3 3 2 2" xfId="10316"/>
    <cellStyle name="Normal 11 3 3 3 2 2 2" xfId="10317"/>
    <cellStyle name="Normal 11 3 3 3 2 3" xfId="10318"/>
    <cellStyle name="Normal 11 3 3 3 3" xfId="10319"/>
    <cellStyle name="Normal 11 3 3 3 3 2" xfId="10320"/>
    <cellStyle name="Normal 11 3 3 3 4" xfId="10321"/>
    <cellStyle name="Normal 11 3 3 4" xfId="10322"/>
    <cellStyle name="Normal 11 3 3 4 2" xfId="10323"/>
    <cellStyle name="Normal 11 3 3 4 2 2" xfId="10324"/>
    <cellStyle name="Normal 11 3 3 4 2 2 2" xfId="10325"/>
    <cellStyle name="Normal 11 3 3 4 2 3" xfId="10326"/>
    <cellStyle name="Normal 11 3 3 4 3" xfId="10327"/>
    <cellStyle name="Normal 11 3 3 4 3 2" xfId="10328"/>
    <cellStyle name="Normal 11 3 3 4 4" xfId="10329"/>
    <cellStyle name="Normal 11 3 3 5" xfId="10330"/>
    <cellStyle name="Normal 11 3 3 5 2" xfId="10331"/>
    <cellStyle name="Normal 11 3 3 5 2 2" xfId="10332"/>
    <cellStyle name="Normal 11 3 3 5 3" xfId="10333"/>
    <cellStyle name="Normal 11 3 3 6" xfId="10334"/>
    <cellStyle name="Normal 11 3 3 6 2" xfId="10335"/>
    <cellStyle name="Normal 11 3 3 7" xfId="10336"/>
    <cellStyle name="Normal 11 3 3 7 2" xfId="10337"/>
    <cellStyle name="Normal 11 3 3 8" xfId="10338"/>
    <cellStyle name="Normal 11 3 4" xfId="10339"/>
    <cellStyle name="Normal 11 3 4 2" xfId="10340"/>
    <cellStyle name="Normal 11 3 4 2 2" xfId="10341"/>
    <cellStyle name="Normal 11 3 4 2 2 2" xfId="10342"/>
    <cellStyle name="Normal 11 3 4 2 2 2 2" xfId="10343"/>
    <cellStyle name="Normal 11 3 4 2 2 3" xfId="10344"/>
    <cellStyle name="Normal 11 3 4 2 3" xfId="10345"/>
    <cellStyle name="Normal 11 3 4 2 3 2" xfId="10346"/>
    <cellStyle name="Normal 11 3 4 2 4" xfId="10347"/>
    <cellStyle name="Normal 11 3 4 3" xfId="10348"/>
    <cellStyle name="Normal 11 3 4 3 2" xfId="10349"/>
    <cellStyle name="Normal 11 3 4 3 2 2" xfId="10350"/>
    <cellStyle name="Normal 11 3 4 3 3" xfId="10351"/>
    <cellStyle name="Normal 11 3 4 4" xfId="10352"/>
    <cellStyle name="Normal 11 3 4 4 2" xfId="10353"/>
    <cellStyle name="Normal 11 3 4 5" xfId="10354"/>
    <cellStyle name="Normal 11 3 5" xfId="10355"/>
    <cellStyle name="Normal 11 3 5 2" xfId="10356"/>
    <cellStyle name="Normal 11 3 5 2 2" xfId="10357"/>
    <cellStyle name="Normal 11 3 5 2 2 2" xfId="10358"/>
    <cellStyle name="Normal 11 3 5 2 3" xfId="10359"/>
    <cellStyle name="Normal 11 3 5 3" xfId="10360"/>
    <cellStyle name="Normal 11 3 5 3 2" xfId="10361"/>
    <cellStyle name="Normal 11 3 5 4" xfId="10362"/>
    <cellStyle name="Normal 11 3 6" xfId="10363"/>
    <cellStyle name="Normal 11 3 6 2" xfId="10364"/>
    <cellStyle name="Normal 11 3 6 2 2" xfId="10365"/>
    <cellStyle name="Normal 11 3 6 2 2 2" xfId="10366"/>
    <cellStyle name="Normal 11 3 6 2 3" xfId="10367"/>
    <cellStyle name="Normal 11 3 6 3" xfId="10368"/>
    <cellStyle name="Normal 11 3 6 3 2" xfId="10369"/>
    <cellStyle name="Normal 11 3 6 4" xfId="10370"/>
    <cellStyle name="Normal 11 3 7" xfId="10371"/>
    <cellStyle name="Normal 11 3 7 2" xfId="10372"/>
    <cellStyle name="Normal 11 3 7 2 2" xfId="10373"/>
    <cellStyle name="Normal 11 3 7 3" xfId="10374"/>
    <cellStyle name="Normal 11 3 8" xfId="10375"/>
    <cellStyle name="Normal 11 3 8 2" xfId="10376"/>
    <cellStyle name="Normal 11 3 9" xfId="10377"/>
    <cellStyle name="Normal 11 3 9 2" xfId="10378"/>
    <cellStyle name="Normal 11 4" xfId="10379"/>
    <cellStyle name="Normal 11 4 2" xfId="10380"/>
    <cellStyle name="Normal 11 4 2 2" xfId="10381"/>
    <cellStyle name="Normal 11 4 2 2 2" xfId="10382"/>
    <cellStyle name="Normal 11 4 2 2 2 2" xfId="10383"/>
    <cellStyle name="Normal 11 4 2 2 2 2 2" xfId="10384"/>
    <cellStyle name="Normal 11 4 2 2 2 2 2 2" xfId="10385"/>
    <cellStyle name="Normal 11 4 2 2 2 2 3" xfId="10386"/>
    <cellStyle name="Normal 11 4 2 2 2 3" xfId="10387"/>
    <cellStyle name="Normal 11 4 2 2 2 3 2" xfId="10388"/>
    <cellStyle name="Normal 11 4 2 2 2 4" xfId="10389"/>
    <cellStyle name="Normal 11 4 2 2 3" xfId="10390"/>
    <cellStyle name="Normal 11 4 2 2 3 2" xfId="10391"/>
    <cellStyle name="Normal 11 4 2 2 3 2 2" xfId="10392"/>
    <cellStyle name="Normal 11 4 2 2 3 3" xfId="10393"/>
    <cellStyle name="Normal 11 4 2 2 4" xfId="10394"/>
    <cellStyle name="Normal 11 4 2 2 4 2" xfId="10395"/>
    <cellStyle name="Normal 11 4 2 2 5" xfId="10396"/>
    <cellStyle name="Normal 11 4 2 3" xfId="10397"/>
    <cellStyle name="Normal 11 4 2 3 2" xfId="10398"/>
    <cellStyle name="Normal 11 4 2 3 2 2" xfId="10399"/>
    <cellStyle name="Normal 11 4 2 3 2 2 2" xfId="10400"/>
    <cellStyle name="Normal 11 4 2 3 2 3" xfId="10401"/>
    <cellStyle name="Normal 11 4 2 3 3" xfId="10402"/>
    <cellStyle name="Normal 11 4 2 3 3 2" xfId="10403"/>
    <cellStyle name="Normal 11 4 2 3 4" xfId="10404"/>
    <cellStyle name="Normal 11 4 2 4" xfId="10405"/>
    <cellStyle name="Normal 11 4 2 4 2" xfId="10406"/>
    <cellStyle name="Normal 11 4 2 4 2 2" xfId="10407"/>
    <cellStyle name="Normal 11 4 2 4 2 2 2" xfId="10408"/>
    <cellStyle name="Normal 11 4 2 4 2 3" xfId="10409"/>
    <cellStyle name="Normal 11 4 2 4 3" xfId="10410"/>
    <cellStyle name="Normal 11 4 2 4 3 2" xfId="10411"/>
    <cellStyle name="Normal 11 4 2 4 4" xfId="10412"/>
    <cellStyle name="Normal 11 4 2 5" xfId="10413"/>
    <cellStyle name="Normal 11 4 2 5 2" xfId="10414"/>
    <cellStyle name="Normal 11 4 2 5 2 2" xfId="10415"/>
    <cellStyle name="Normal 11 4 2 5 3" xfId="10416"/>
    <cellStyle name="Normal 11 4 2 6" xfId="10417"/>
    <cellStyle name="Normal 11 4 2 6 2" xfId="10418"/>
    <cellStyle name="Normal 11 4 2 7" xfId="10419"/>
    <cellStyle name="Normal 11 4 2 7 2" xfId="10420"/>
    <cellStyle name="Normal 11 4 2 8" xfId="10421"/>
    <cellStyle name="Normal 11 4 3" xfId="10422"/>
    <cellStyle name="Normal 11 4 3 2" xfId="10423"/>
    <cellStyle name="Normal 11 4 3 2 2" xfId="10424"/>
    <cellStyle name="Normal 11 4 3 2 2 2" xfId="10425"/>
    <cellStyle name="Normal 11 4 3 2 2 2 2" xfId="10426"/>
    <cellStyle name="Normal 11 4 3 2 2 3" xfId="10427"/>
    <cellStyle name="Normal 11 4 3 2 3" xfId="10428"/>
    <cellStyle name="Normal 11 4 3 2 3 2" xfId="10429"/>
    <cellStyle name="Normal 11 4 3 2 4" xfId="10430"/>
    <cellStyle name="Normal 11 4 3 3" xfId="10431"/>
    <cellStyle name="Normal 11 4 3 3 2" xfId="10432"/>
    <cellStyle name="Normal 11 4 3 3 2 2" xfId="10433"/>
    <cellStyle name="Normal 11 4 3 3 3" xfId="10434"/>
    <cellStyle name="Normal 11 4 3 4" xfId="10435"/>
    <cellStyle name="Normal 11 4 3 4 2" xfId="10436"/>
    <cellStyle name="Normal 11 4 3 5" xfId="10437"/>
    <cellStyle name="Normal 11 4 4" xfId="10438"/>
    <cellStyle name="Normal 11 4 4 2" xfId="10439"/>
    <cellStyle name="Normal 11 4 4 2 2" xfId="10440"/>
    <cellStyle name="Normal 11 4 4 2 2 2" xfId="10441"/>
    <cellStyle name="Normal 11 4 4 2 3" xfId="10442"/>
    <cellStyle name="Normal 11 4 4 3" xfId="10443"/>
    <cellStyle name="Normal 11 4 4 3 2" xfId="10444"/>
    <cellStyle name="Normal 11 4 4 4" xfId="10445"/>
    <cellStyle name="Normal 11 4 5" xfId="10446"/>
    <cellStyle name="Normal 11 4 5 2" xfId="10447"/>
    <cellStyle name="Normal 11 4 5 2 2" xfId="10448"/>
    <cellStyle name="Normal 11 4 5 2 2 2" xfId="10449"/>
    <cellStyle name="Normal 11 4 5 2 3" xfId="10450"/>
    <cellStyle name="Normal 11 4 5 3" xfId="10451"/>
    <cellStyle name="Normal 11 4 5 3 2" xfId="10452"/>
    <cellStyle name="Normal 11 4 5 4" xfId="10453"/>
    <cellStyle name="Normal 11 4 6" xfId="10454"/>
    <cellStyle name="Normal 11 4 6 2" xfId="10455"/>
    <cellStyle name="Normal 11 4 6 2 2" xfId="10456"/>
    <cellStyle name="Normal 11 4 6 3" xfId="10457"/>
    <cellStyle name="Normal 11 4 7" xfId="10458"/>
    <cellStyle name="Normal 11 4 7 2" xfId="10459"/>
    <cellStyle name="Normal 11 4 8" xfId="10460"/>
    <cellStyle name="Normal 11 4 8 2" xfId="10461"/>
    <cellStyle name="Normal 11 4 9" xfId="10462"/>
    <cellStyle name="Normal 11 5" xfId="10463"/>
    <cellStyle name="Normal 11 5 2" xfId="10464"/>
    <cellStyle name="Normal 11 5 2 2" xfId="10465"/>
    <cellStyle name="Normal 11 5 2 2 2" xfId="10466"/>
    <cellStyle name="Normal 11 5 2 2 2 2" xfId="10467"/>
    <cellStyle name="Normal 11 5 2 2 2 2 2" xfId="10468"/>
    <cellStyle name="Normal 11 5 2 2 2 3" xfId="10469"/>
    <cellStyle name="Normal 11 5 2 2 3" xfId="10470"/>
    <cellStyle name="Normal 11 5 2 2 3 2" xfId="10471"/>
    <cellStyle name="Normal 11 5 2 2 4" xfId="10472"/>
    <cellStyle name="Normal 11 5 2 3" xfId="10473"/>
    <cellStyle name="Normal 11 5 2 3 2" xfId="10474"/>
    <cellStyle name="Normal 11 5 2 3 2 2" xfId="10475"/>
    <cellStyle name="Normal 11 5 2 3 3" xfId="10476"/>
    <cellStyle name="Normal 11 5 2 4" xfId="10477"/>
    <cellStyle name="Normal 11 5 2 4 2" xfId="10478"/>
    <cellStyle name="Normal 11 5 2 5" xfId="10479"/>
    <cellStyle name="Normal 11 5 3" xfId="10480"/>
    <cellStyle name="Normal 11 5 3 2" xfId="10481"/>
    <cellStyle name="Normal 11 5 3 2 2" xfId="10482"/>
    <cellStyle name="Normal 11 5 3 2 2 2" xfId="10483"/>
    <cellStyle name="Normal 11 5 3 2 3" xfId="10484"/>
    <cellStyle name="Normal 11 5 3 3" xfId="10485"/>
    <cellStyle name="Normal 11 5 3 3 2" xfId="10486"/>
    <cellStyle name="Normal 11 5 3 4" xfId="10487"/>
    <cellStyle name="Normal 11 5 4" xfId="10488"/>
    <cellStyle name="Normal 11 5 4 2" xfId="10489"/>
    <cellStyle name="Normal 11 5 4 2 2" xfId="10490"/>
    <cellStyle name="Normal 11 5 4 2 2 2" xfId="10491"/>
    <cellStyle name="Normal 11 5 4 2 3" xfId="10492"/>
    <cellStyle name="Normal 11 5 4 3" xfId="10493"/>
    <cellStyle name="Normal 11 5 4 3 2" xfId="10494"/>
    <cellStyle name="Normal 11 5 4 4" xfId="10495"/>
    <cellStyle name="Normal 11 5 5" xfId="10496"/>
    <cellStyle name="Normal 11 5 5 2" xfId="10497"/>
    <cellStyle name="Normal 11 5 5 2 2" xfId="10498"/>
    <cellStyle name="Normal 11 5 5 3" xfId="10499"/>
    <cellStyle name="Normal 11 5 6" xfId="10500"/>
    <cellStyle name="Normal 11 5 6 2" xfId="10501"/>
    <cellStyle name="Normal 11 5 7" xfId="10502"/>
    <cellStyle name="Normal 11 5 7 2" xfId="10503"/>
    <cellStyle name="Normal 11 5 8" xfId="10504"/>
    <cellStyle name="Normal 11 6" xfId="10505"/>
    <cellStyle name="Normal 11 6 2" xfId="10506"/>
    <cellStyle name="Normal 11 6 2 2" xfId="10507"/>
    <cellStyle name="Normal 11 6 2 2 2" xfId="10508"/>
    <cellStyle name="Normal 11 6 2 2 2 2" xfId="10509"/>
    <cellStyle name="Normal 11 6 2 2 3" xfId="10510"/>
    <cellStyle name="Normal 11 6 2 3" xfId="10511"/>
    <cellStyle name="Normal 11 6 2 3 2" xfId="10512"/>
    <cellStyle name="Normal 11 6 2 4" xfId="10513"/>
    <cellStyle name="Normal 11 6 3" xfId="10514"/>
    <cellStyle name="Normal 11 6 3 2" xfId="10515"/>
    <cellStyle name="Normal 11 6 3 2 2" xfId="10516"/>
    <cellStyle name="Normal 11 6 3 3" xfId="10517"/>
    <cellStyle name="Normal 11 6 4" xfId="10518"/>
    <cellStyle name="Normal 11 6 4 2" xfId="10519"/>
    <cellStyle name="Normal 11 6 5" xfId="10520"/>
    <cellStyle name="Normal 11 7" xfId="10521"/>
    <cellStyle name="Normal 11 7 2" xfId="10522"/>
    <cellStyle name="Normal 11 7 2 2" xfId="10523"/>
    <cellStyle name="Normal 11 7 2 2 2" xfId="10524"/>
    <cellStyle name="Normal 11 7 2 3" xfId="10525"/>
    <cellStyle name="Normal 11 7 3" xfId="10526"/>
    <cellStyle name="Normal 11 7 3 2" xfId="10527"/>
    <cellStyle name="Normal 11 7 4" xfId="10528"/>
    <cellStyle name="Normal 11 8" xfId="10529"/>
    <cellStyle name="Normal 11 8 2" xfId="10530"/>
    <cellStyle name="Normal 11 8 2 2" xfId="10531"/>
    <cellStyle name="Normal 11 8 2 2 2" xfId="10532"/>
    <cellStyle name="Normal 11 8 2 3" xfId="10533"/>
    <cellStyle name="Normal 11 8 3" xfId="10534"/>
    <cellStyle name="Normal 11 8 3 2" xfId="10535"/>
    <cellStyle name="Normal 11 8 4" xfId="10536"/>
    <cellStyle name="Normal 11 9" xfId="10537"/>
    <cellStyle name="Normal 11 9 2" xfId="10538"/>
    <cellStyle name="Normal 11 9 2 2" xfId="10539"/>
    <cellStyle name="Normal 11 9 3" xfId="10540"/>
    <cellStyle name="Normal 12" xfId="1212"/>
    <cellStyle name="Normal 12 10" xfId="10541"/>
    <cellStyle name="Normal 12 10 2" xfId="10542"/>
    <cellStyle name="Normal 12 11" xfId="10543"/>
    <cellStyle name="Normal 12 11 2" xfId="10544"/>
    <cellStyle name="Normal 12 12" xfId="10545"/>
    <cellStyle name="Normal 12 13" xfId="10546"/>
    <cellStyle name="Normal 12 14" xfId="10547"/>
    <cellStyle name="Normal 12 2" xfId="1213"/>
    <cellStyle name="Normal 12 2 10" xfId="10548"/>
    <cellStyle name="Normal 12 2 11" xfId="10549"/>
    <cellStyle name="Normal 12 2 2" xfId="1214"/>
    <cellStyle name="Normal 12 2 2 10" xfId="10550"/>
    <cellStyle name="Normal 12 2 2 2" xfId="10551"/>
    <cellStyle name="Normal 12 2 2 2 2" xfId="10552"/>
    <cellStyle name="Normal 12 2 2 2 2 2" xfId="10553"/>
    <cellStyle name="Normal 12 2 2 2 2 2 2" xfId="10554"/>
    <cellStyle name="Normal 12 2 2 2 2 2 2 2" xfId="10555"/>
    <cellStyle name="Normal 12 2 2 2 2 2 2 2 2" xfId="10556"/>
    <cellStyle name="Normal 12 2 2 2 2 2 2 3" xfId="10557"/>
    <cellStyle name="Normal 12 2 2 2 2 2 3" xfId="10558"/>
    <cellStyle name="Normal 12 2 2 2 2 2 3 2" xfId="10559"/>
    <cellStyle name="Normal 12 2 2 2 2 2 4" xfId="10560"/>
    <cellStyle name="Normal 12 2 2 2 2 3" xfId="10561"/>
    <cellStyle name="Normal 12 2 2 2 2 3 2" xfId="10562"/>
    <cellStyle name="Normal 12 2 2 2 2 3 2 2" xfId="10563"/>
    <cellStyle name="Normal 12 2 2 2 2 3 3" xfId="10564"/>
    <cellStyle name="Normal 12 2 2 2 2 4" xfId="10565"/>
    <cellStyle name="Normal 12 2 2 2 2 4 2" xfId="10566"/>
    <cellStyle name="Normal 12 2 2 2 2 5" xfId="10567"/>
    <cellStyle name="Normal 12 2 2 2 3" xfId="10568"/>
    <cellStyle name="Normal 12 2 2 2 3 2" xfId="10569"/>
    <cellStyle name="Normal 12 2 2 2 3 2 2" xfId="10570"/>
    <cellStyle name="Normal 12 2 2 2 3 2 2 2" xfId="10571"/>
    <cellStyle name="Normal 12 2 2 2 3 2 3" xfId="10572"/>
    <cellStyle name="Normal 12 2 2 2 3 3" xfId="10573"/>
    <cellStyle name="Normal 12 2 2 2 3 3 2" xfId="10574"/>
    <cellStyle name="Normal 12 2 2 2 3 4" xfId="10575"/>
    <cellStyle name="Normal 12 2 2 2 4" xfId="10576"/>
    <cellStyle name="Normal 12 2 2 2 4 2" xfId="10577"/>
    <cellStyle name="Normal 12 2 2 2 4 2 2" xfId="10578"/>
    <cellStyle name="Normal 12 2 2 2 4 2 2 2" xfId="10579"/>
    <cellStyle name="Normal 12 2 2 2 4 2 3" xfId="10580"/>
    <cellStyle name="Normal 12 2 2 2 4 3" xfId="10581"/>
    <cellStyle name="Normal 12 2 2 2 4 3 2" xfId="10582"/>
    <cellStyle name="Normal 12 2 2 2 4 4" xfId="10583"/>
    <cellStyle name="Normal 12 2 2 2 5" xfId="10584"/>
    <cellStyle name="Normal 12 2 2 2 5 2" xfId="10585"/>
    <cellStyle name="Normal 12 2 2 2 5 2 2" xfId="10586"/>
    <cellStyle name="Normal 12 2 2 2 5 3" xfId="10587"/>
    <cellStyle name="Normal 12 2 2 2 6" xfId="10588"/>
    <cellStyle name="Normal 12 2 2 2 6 2" xfId="10589"/>
    <cellStyle name="Normal 12 2 2 2 7" xfId="10590"/>
    <cellStyle name="Normal 12 2 2 2 7 2" xfId="10591"/>
    <cellStyle name="Normal 12 2 2 2 8" xfId="10592"/>
    <cellStyle name="Normal 12 2 2 2 9" xfId="10593"/>
    <cellStyle name="Normal 12 2 2 3" xfId="10594"/>
    <cellStyle name="Normal 12 2 2 3 2" xfId="10595"/>
    <cellStyle name="Normal 12 2 2 3 2 2" xfId="10596"/>
    <cellStyle name="Normal 12 2 2 3 2 2 2" xfId="10597"/>
    <cellStyle name="Normal 12 2 2 3 2 2 2 2" xfId="10598"/>
    <cellStyle name="Normal 12 2 2 3 2 2 3" xfId="10599"/>
    <cellStyle name="Normal 12 2 2 3 2 3" xfId="10600"/>
    <cellStyle name="Normal 12 2 2 3 2 3 2" xfId="10601"/>
    <cellStyle name="Normal 12 2 2 3 2 4" xfId="10602"/>
    <cellStyle name="Normal 12 2 2 3 3" xfId="10603"/>
    <cellStyle name="Normal 12 2 2 3 3 2" xfId="10604"/>
    <cellStyle name="Normal 12 2 2 3 3 2 2" xfId="10605"/>
    <cellStyle name="Normal 12 2 2 3 3 3" xfId="10606"/>
    <cellStyle name="Normal 12 2 2 3 4" xfId="10607"/>
    <cellStyle name="Normal 12 2 2 3 4 2" xfId="10608"/>
    <cellStyle name="Normal 12 2 2 3 5" xfId="10609"/>
    <cellStyle name="Normal 12 2 2 4" xfId="10610"/>
    <cellStyle name="Normal 12 2 2 4 2" xfId="10611"/>
    <cellStyle name="Normal 12 2 2 4 2 2" xfId="10612"/>
    <cellStyle name="Normal 12 2 2 4 2 2 2" xfId="10613"/>
    <cellStyle name="Normal 12 2 2 4 2 3" xfId="10614"/>
    <cellStyle name="Normal 12 2 2 4 3" xfId="10615"/>
    <cellStyle name="Normal 12 2 2 4 3 2" xfId="10616"/>
    <cellStyle name="Normal 12 2 2 4 4" xfId="10617"/>
    <cellStyle name="Normal 12 2 2 5" xfId="10618"/>
    <cellStyle name="Normal 12 2 2 5 2" xfId="10619"/>
    <cellStyle name="Normal 12 2 2 5 2 2" xfId="10620"/>
    <cellStyle name="Normal 12 2 2 5 2 2 2" xfId="10621"/>
    <cellStyle name="Normal 12 2 2 5 2 3" xfId="10622"/>
    <cellStyle name="Normal 12 2 2 5 3" xfId="10623"/>
    <cellStyle name="Normal 12 2 2 5 3 2" xfId="10624"/>
    <cellStyle name="Normal 12 2 2 5 4" xfId="10625"/>
    <cellStyle name="Normal 12 2 2 6" xfId="10626"/>
    <cellStyle name="Normal 12 2 2 6 2" xfId="10627"/>
    <cellStyle name="Normal 12 2 2 6 2 2" xfId="10628"/>
    <cellStyle name="Normal 12 2 2 6 3" xfId="10629"/>
    <cellStyle name="Normal 12 2 2 7" xfId="10630"/>
    <cellStyle name="Normal 12 2 2 7 2" xfId="10631"/>
    <cellStyle name="Normal 12 2 2 8" xfId="10632"/>
    <cellStyle name="Normal 12 2 2 8 2" xfId="10633"/>
    <cellStyle name="Normal 12 2 2 9" xfId="10634"/>
    <cellStyle name="Normal 12 2 3" xfId="10635"/>
    <cellStyle name="Normal 12 2 3 2" xfId="10636"/>
    <cellStyle name="Normal 12 2 3 2 2" xfId="10637"/>
    <cellStyle name="Normal 12 2 3 2 2 2" xfId="10638"/>
    <cellStyle name="Normal 12 2 3 2 2 2 2" xfId="10639"/>
    <cellStyle name="Normal 12 2 3 2 2 2 2 2" xfId="10640"/>
    <cellStyle name="Normal 12 2 3 2 2 2 3" xfId="10641"/>
    <cellStyle name="Normal 12 2 3 2 2 3" xfId="10642"/>
    <cellStyle name="Normal 12 2 3 2 2 3 2" xfId="10643"/>
    <cellStyle name="Normal 12 2 3 2 2 4" xfId="10644"/>
    <cellStyle name="Normal 12 2 3 2 3" xfId="10645"/>
    <cellStyle name="Normal 12 2 3 2 3 2" xfId="10646"/>
    <cellStyle name="Normal 12 2 3 2 3 2 2" xfId="10647"/>
    <cellStyle name="Normal 12 2 3 2 3 3" xfId="10648"/>
    <cellStyle name="Normal 12 2 3 2 4" xfId="10649"/>
    <cellStyle name="Normal 12 2 3 2 4 2" xfId="10650"/>
    <cellStyle name="Normal 12 2 3 2 5" xfId="10651"/>
    <cellStyle name="Normal 12 2 3 2 6" xfId="10652"/>
    <cellStyle name="Normal 12 2 3 3" xfId="10653"/>
    <cellStyle name="Normal 12 2 3 3 2" xfId="10654"/>
    <cellStyle name="Normal 12 2 3 3 2 2" xfId="10655"/>
    <cellStyle name="Normal 12 2 3 3 2 2 2" xfId="10656"/>
    <cellStyle name="Normal 12 2 3 3 2 3" xfId="10657"/>
    <cellStyle name="Normal 12 2 3 3 3" xfId="10658"/>
    <cellStyle name="Normal 12 2 3 3 3 2" xfId="10659"/>
    <cellStyle name="Normal 12 2 3 3 4" xfId="10660"/>
    <cellStyle name="Normal 12 2 3 4" xfId="10661"/>
    <cellStyle name="Normal 12 2 3 4 2" xfId="10662"/>
    <cellStyle name="Normal 12 2 3 4 2 2" xfId="10663"/>
    <cellStyle name="Normal 12 2 3 4 2 2 2" xfId="10664"/>
    <cellStyle name="Normal 12 2 3 4 2 3" xfId="10665"/>
    <cellStyle name="Normal 12 2 3 4 3" xfId="10666"/>
    <cellStyle name="Normal 12 2 3 4 3 2" xfId="10667"/>
    <cellStyle name="Normal 12 2 3 4 4" xfId="10668"/>
    <cellStyle name="Normal 12 2 3 5" xfId="10669"/>
    <cellStyle name="Normal 12 2 3 5 2" xfId="10670"/>
    <cellStyle name="Normal 12 2 3 5 2 2" xfId="10671"/>
    <cellStyle name="Normal 12 2 3 5 3" xfId="10672"/>
    <cellStyle name="Normal 12 2 3 6" xfId="10673"/>
    <cellStyle name="Normal 12 2 3 6 2" xfId="10674"/>
    <cellStyle name="Normal 12 2 3 7" xfId="10675"/>
    <cellStyle name="Normal 12 2 3 7 2" xfId="10676"/>
    <cellStyle name="Normal 12 2 3 8" xfId="10677"/>
    <cellStyle name="Normal 12 2 3 9" xfId="10678"/>
    <cellStyle name="Normal 12 2 4" xfId="10679"/>
    <cellStyle name="Normal 12 2 4 2" xfId="10680"/>
    <cellStyle name="Normal 12 2 4 3" xfId="10681"/>
    <cellStyle name="Normal 12 2 4 4" xfId="10682"/>
    <cellStyle name="Normal 12 2 5" xfId="10683"/>
    <cellStyle name="Normal 12 2 5 2" xfId="10684"/>
    <cellStyle name="Normal 12 2 5 2 2" xfId="10685"/>
    <cellStyle name="Normal 12 2 5 2 2 2" xfId="10686"/>
    <cellStyle name="Normal 12 2 5 2 2 2 2" xfId="10687"/>
    <cellStyle name="Normal 12 2 5 2 2 3" xfId="10688"/>
    <cellStyle name="Normal 12 2 5 2 3" xfId="10689"/>
    <cellStyle name="Normal 12 2 5 2 3 2" xfId="10690"/>
    <cellStyle name="Normal 12 2 5 2 4" xfId="10691"/>
    <cellStyle name="Normal 12 2 5 3" xfId="10692"/>
    <cellStyle name="Normal 12 2 5 3 2" xfId="10693"/>
    <cellStyle name="Normal 12 2 5 3 2 2" xfId="10694"/>
    <cellStyle name="Normal 12 2 5 3 3" xfId="10695"/>
    <cellStyle name="Normal 12 2 5 4" xfId="10696"/>
    <cellStyle name="Normal 12 2 5 4 2" xfId="10697"/>
    <cellStyle name="Normal 12 2 5 5" xfId="10698"/>
    <cellStyle name="Normal 12 2 6" xfId="10699"/>
    <cellStyle name="Normal 12 2 6 2" xfId="10700"/>
    <cellStyle name="Normal 12 2 6 2 2" xfId="10701"/>
    <cellStyle name="Normal 12 2 6 2 2 2" xfId="10702"/>
    <cellStyle name="Normal 12 2 6 2 3" xfId="10703"/>
    <cellStyle name="Normal 12 2 6 3" xfId="10704"/>
    <cellStyle name="Normal 12 2 6 3 2" xfId="10705"/>
    <cellStyle name="Normal 12 2 6 4" xfId="10706"/>
    <cellStyle name="Normal 12 2 7" xfId="10707"/>
    <cellStyle name="Normal 12 2 7 2" xfId="10708"/>
    <cellStyle name="Normal 12 2 7 2 2" xfId="10709"/>
    <cellStyle name="Normal 12 2 7 2 2 2" xfId="10710"/>
    <cellStyle name="Normal 12 2 7 2 3" xfId="10711"/>
    <cellStyle name="Normal 12 2 7 3" xfId="10712"/>
    <cellStyle name="Normal 12 2 7 3 2" xfId="10713"/>
    <cellStyle name="Normal 12 2 7 4" xfId="10714"/>
    <cellStyle name="Normal 12 2 8" xfId="10715"/>
    <cellStyle name="Normal 12 2 8 2" xfId="10716"/>
    <cellStyle name="Normal 12 2 8 2 2" xfId="10717"/>
    <cellStyle name="Normal 12 2 8 3" xfId="10718"/>
    <cellStyle name="Normal 12 2 9" xfId="10719"/>
    <cellStyle name="Normal 12 2 9 2" xfId="10720"/>
    <cellStyle name="Normal 12 2_T-straight with PEDs adjustor" xfId="10721"/>
    <cellStyle name="Normal 12 3" xfId="1215"/>
    <cellStyle name="Normal 12 3 2" xfId="10722"/>
    <cellStyle name="Normal 12 3 2 2" xfId="10723"/>
    <cellStyle name="Normal 12 3 2 3" xfId="10724"/>
    <cellStyle name="Normal 12 3 3" xfId="10725"/>
    <cellStyle name="Normal 12 3 4" xfId="10726"/>
    <cellStyle name="Normal 12 4" xfId="10727"/>
    <cellStyle name="Normal 12 4 10" xfId="10728"/>
    <cellStyle name="Normal 12 4 2" xfId="10729"/>
    <cellStyle name="Normal 12 4 2 2" xfId="10730"/>
    <cellStyle name="Normal 12 4 2 2 2" xfId="10731"/>
    <cellStyle name="Normal 12 4 2 2 2 2" xfId="10732"/>
    <cellStyle name="Normal 12 4 2 2 2 2 2" xfId="10733"/>
    <cellStyle name="Normal 12 4 2 2 2 2 2 2" xfId="10734"/>
    <cellStyle name="Normal 12 4 2 2 2 2 3" xfId="10735"/>
    <cellStyle name="Normal 12 4 2 2 2 3" xfId="10736"/>
    <cellStyle name="Normal 12 4 2 2 2 3 2" xfId="10737"/>
    <cellStyle name="Normal 12 4 2 2 2 4" xfId="10738"/>
    <cellStyle name="Normal 12 4 2 2 3" xfId="10739"/>
    <cellStyle name="Normal 12 4 2 2 3 2" xfId="10740"/>
    <cellStyle name="Normal 12 4 2 2 3 2 2" xfId="10741"/>
    <cellStyle name="Normal 12 4 2 2 3 3" xfId="10742"/>
    <cellStyle name="Normal 12 4 2 2 4" xfId="10743"/>
    <cellStyle name="Normal 12 4 2 2 4 2" xfId="10744"/>
    <cellStyle name="Normal 12 4 2 2 5" xfId="10745"/>
    <cellStyle name="Normal 12 4 2 3" xfId="10746"/>
    <cellStyle name="Normal 12 4 2 3 2" xfId="10747"/>
    <cellStyle name="Normal 12 4 2 3 2 2" xfId="10748"/>
    <cellStyle name="Normal 12 4 2 3 2 2 2" xfId="10749"/>
    <cellStyle name="Normal 12 4 2 3 2 3" xfId="10750"/>
    <cellStyle name="Normal 12 4 2 3 3" xfId="10751"/>
    <cellStyle name="Normal 12 4 2 3 3 2" xfId="10752"/>
    <cellStyle name="Normal 12 4 2 3 4" xfId="10753"/>
    <cellStyle name="Normal 12 4 2 4" xfId="10754"/>
    <cellStyle name="Normal 12 4 2 4 2" xfId="10755"/>
    <cellStyle name="Normal 12 4 2 4 2 2" xfId="10756"/>
    <cellStyle name="Normal 12 4 2 4 2 2 2" xfId="10757"/>
    <cellStyle name="Normal 12 4 2 4 2 3" xfId="10758"/>
    <cellStyle name="Normal 12 4 2 4 3" xfId="10759"/>
    <cellStyle name="Normal 12 4 2 4 3 2" xfId="10760"/>
    <cellStyle name="Normal 12 4 2 4 4" xfId="10761"/>
    <cellStyle name="Normal 12 4 2 5" xfId="10762"/>
    <cellStyle name="Normal 12 4 2 5 2" xfId="10763"/>
    <cellStyle name="Normal 12 4 2 5 2 2" xfId="10764"/>
    <cellStyle name="Normal 12 4 2 5 3" xfId="10765"/>
    <cellStyle name="Normal 12 4 2 6" xfId="10766"/>
    <cellStyle name="Normal 12 4 2 6 2" xfId="10767"/>
    <cellStyle name="Normal 12 4 2 7" xfId="10768"/>
    <cellStyle name="Normal 12 4 2 7 2" xfId="10769"/>
    <cellStyle name="Normal 12 4 2 8" xfId="10770"/>
    <cellStyle name="Normal 12 4 2 9" xfId="10771"/>
    <cellStyle name="Normal 12 4 3" xfId="10772"/>
    <cellStyle name="Normal 12 4 3 2" xfId="10773"/>
    <cellStyle name="Normal 12 4 3 2 2" xfId="10774"/>
    <cellStyle name="Normal 12 4 3 2 2 2" xfId="10775"/>
    <cellStyle name="Normal 12 4 3 2 2 2 2" xfId="10776"/>
    <cellStyle name="Normal 12 4 3 2 2 3" xfId="10777"/>
    <cellStyle name="Normal 12 4 3 2 3" xfId="10778"/>
    <cellStyle name="Normal 12 4 3 2 3 2" xfId="10779"/>
    <cellStyle name="Normal 12 4 3 2 4" xfId="10780"/>
    <cellStyle name="Normal 12 4 3 3" xfId="10781"/>
    <cellStyle name="Normal 12 4 3 3 2" xfId="10782"/>
    <cellStyle name="Normal 12 4 3 3 2 2" xfId="10783"/>
    <cellStyle name="Normal 12 4 3 3 3" xfId="10784"/>
    <cellStyle name="Normal 12 4 3 4" xfId="10785"/>
    <cellStyle name="Normal 12 4 3 4 2" xfId="10786"/>
    <cellStyle name="Normal 12 4 3 5" xfId="10787"/>
    <cellStyle name="Normal 12 4 4" xfId="10788"/>
    <cellStyle name="Normal 12 4 4 2" xfId="10789"/>
    <cellStyle name="Normal 12 4 4 2 2" xfId="10790"/>
    <cellStyle name="Normal 12 4 4 2 2 2" xfId="10791"/>
    <cellStyle name="Normal 12 4 4 2 3" xfId="10792"/>
    <cellStyle name="Normal 12 4 4 3" xfId="10793"/>
    <cellStyle name="Normal 12 4 4 3 2" xfId="10794"/>
    <cellStyle name="Normal 12 4 4 4" xfId="10795"/>
    <cellStyle name="Normal 12 4 5" xfId="10796"/>
    <cellStyle name="Normal 12 4 5 2" xfId="10797"/>
    <cellStyle name="Normal 12 4 5 2 2" xfId="10798"/>
    <cellStyle name="Normal 12 4 5 2 2 2" xfId="10799"/>
    <cellStyle name="Normal 12 4 5 2 3" xfId="10800"/>
    <cellStyle name="Normal 12 4 5 3" xfId="10801"/>
    <cellStyle name="Normal 12 4 5 3 2" xfId="10802"/>
    <cellStyle name="Normal 12 4 5 4" xfId="10803"/>
    <cellStyle name="Normal 12 4 6" xfId="10804"/>
    <cellStyle name="Normal 12 4 6 2" xfId="10805"/>
    <cellStyle name="Normal 12 4 6 2 2" xfId="10806"/>
    <cellStyle name="Normal 12 4 6 3" xfId="10807"/>
    <cellStyle name="Normal 12 4 7" xfId="10808"/>
    <cellStyle name="Normal 12 4 7 2" xfId="10809"/>
    <cellStyle name="Normal 12 4 8" xfId="10810"/>
    <cellStyle name="Normal 12 4 8 2" xfId="10811"/>
    <cellStyle name="Normal 12 4 9" xfId="10812"/>
    <cellStyle name="Normal 12 5" xfId="10813"/>
    <cellStyle name="Normal 12 5 2" xfId="10814"/>
    <cellStyle name="Normal 12 5 2 2" xfId="10815"/>
    <cellStyle name="Normal 12 5 2 2 2" xfId="10816"/>
    <cellStyle name="Normal 12 5 2 2 2 2" xfId="10817"/>
    <cellStyle name="Normal 12 5 2 2 2 2 2" xfId="10818"/>
    <cellStyle name="Normal 12 5 2 2 2 3" xfId="10819"/>
    <cellStyle name="Normal 12 5 2 2 3" xfId="10820"/>
    <cellStyle name="Normal 12 5 2 2 3 2" xfId="10821"/>
    <cellStyle name="Normal 12 5 2 2 4" xfId="10822"/>
    <cellStyle name="Normal 12 5 2 3" xfId="10823"/>
    <cellStyle name="Normal 12 5 2 3 2" xfId="10824"/>
    <cellStyle name="Normal 12 5 2 3 2 2" xfId="10825"/>
    <cellStyle name="Normal 12 5 2 3 3" xfId="10826"/>
    <cellStyle name="Normal 12 5 2 4" xfId="10827"/>
    <cellStyle name="Normal 12 5 2 4 2" xfId="10828"/>
    <cellStyle name="Normal 12 5 2 5" xfId="10829"/>
    <cellStyle name="Normal 12 5 3" xfId="10830"/>
    <cellStyle name="Normal 12 5 3 2" xfId="10831"/>
    <cellStyle name="Normal 12 5 3 2 2" xfId="10832"/>
    <cellStyle name="Normal 12 5 3 2 2 2" xfId="10833"/>
    <cellStyle name="Normal 12 5 3 2 3" xfId="10834"/>
    <cellStyle name="Normal 12 5 3 3" xfId="10835"/>
    <cellStyle name="Normal 12 5 3 3 2" xfId="10836"/>
    <cellStyle name="Normal 12 5 3 4" xfId="10837"/>
    <cellStyle name="Normal 12 5 4" xfId="10838"/>
    <cellStyle name="Normal 12 5 4 2" xfId="10839"/>
    <cellStyle name="Normal 12 5 4 2 2" xfId="10840"/>
    <cellStyle name="Normal 12 5 4 2 2 2" xfId="10841"/>
    <cellStyle name="Normal 12 5 4 2 3" xfId="10842"/>
    <cellStyle name="Normal 12 5 4 3" xfId="10843"/>
    <cellStyle name="Normal 12 5 4 3 2" xfId="10844"/>
    <cellStyle name="Normal 12 5 4 4" xfId="10845"/>
    <cellStyle name="Normal 12 5 5" xfId="10846"/>
    <cellStyle name="Normal 12 5 5 2" xfId="10847"/>
    <cellStyle name="Normal 12 5 5 2 2" xfId="10848"/>
    <cellStyle name="Normal 12 5 5 3" xfId="10849"/>
    <cellStyle name="Normal 12 5 6" xfId="10850"/>
    <cellStyle name="Normal 12 5 6 2" xfId="10851"/>
    <cellStyle name="Normal 12 5 7" xfId="10852"/>
    <cellStyle name="Normal 12 5 7 2" xfId="10853"/>
    <cellStyle name="Normal 12 5 8" xfId="10854"/>
    <cellStyle name="Normal 12 5 9" xfId="10855"/>
    <cellStyle name="Normal 12 6" xfId="10856"/>
    <cellStyle name="Normal 12 6 2" xfId="10857"/>
    <cellStyle name="Normal 12 6 2 2" xfId="10858"/>
    <cellStyle name="Normal 12 6 2 2 2" xfId="10859"/>
    <cellStyle name="Normal 12 6 2 2 2 2" xfId="10860"/>
    <cellStyle name="Normal 12 6 2 2 3" xfId="10861"/>
    <cellStyle name="Normal 12 6 2 3" xfId="10862"/>
    <cellStyle name="Normal 12 6 2 3 2" xfId="10863"/>
    <cellStyle name="Normal 12 6 2 4" xfId="10864"/>
    <cellStyle name="Normal 12 6 3" xfId="10865"/>
    <cellStyle name="Normal 12 6 3 2" xfId="10866"/>
    <cellStyle name="Normal 12 6 3 2 2" xfId="10867"/>
    <cellStyle name="Normal 12 6 3 3" xfId="10868"/>
    <cellStyle name="Normal 12 6 4" xfId="10869"/>
    <cellStyle name="Normal 12 6 4 2" xfId="10870"/>
    <cellStyle name="Normal 12 6 5" xfId="10871"/>
    <cellStyle name="Normal 12 7" xfId="10872"/>
    <cellStyle name="Normal 12 7 2" xfId="10873"/>
    <cellStyle name="Normal 12 7 2 2" xfId="10874"/>
    <cellStyle name="Normal 12 7 2 2 2" xfId="10875"/>
    <cellStyle name="Normal 12 7 2 3" xfId="10876"/>
    <cellStyle name="Normal 12 7 3" xfId="10877"/>
    <cellStyle name="Normal 12 7 3 2" xfId="10878"/>
    <cellStyle name="Normal 12 7 4" xfId="10879"/>
    <cellStyle name="Normal 12 8" xfId="10880"/>
    <cellStyle name="Normal 12 8 2" xfId="10881"/>
    <cellStyle name="Normal 12 8 2 2" xfId="10882"/>
    <cellStyle name="Normal 12 8 2 2 2" xfId="10883"/>
    <cellStyle name="Normal 12 8 2 3" xfId="10884"/>
    <cellStyle name="Normal 12 8 3" xfId="10885"/>
    <cellStyle name="Normal 12 8 3 2" xfId="10886"/>
    <cellStyle name="Normal 12 8 4" xfId="10887"/>
    <cellStyle name="Normal 12 9" xfId="10888"/>
    <cellStyle name="Normal 12 9 2" xfId="10889"/>
    <cellStyle name="Normal 12 9 2 2" xfId="10890"/>
    <cellStyle name="Normal 12 9 3" xfId="10891"/>
    <cellStyle name="Normal 12_T-straight with PEDs adjustor" xfId="10892"/>
    <cellStyle name="Normal 13" xfId="1216"/>
    <cellStyle name="Normal 13 10" xfId="10893"/>
    <cellStyle name="Normal 13 10 2" xfId="10894"/>
    <cellStyle name="Normal 13 10 2 2" xfId="10895"/>
    <cellStyle name="Normal 13 10 3" xfId="10896"/>
    <cellStyle name="Normal 13 11" xfId="10897"/>
    <cellStyle name="Normal 13 11 2" xfId="10898"/>
    <cellStyle name="Normal 13 12" xfId="10899"/>
    <cellStyle name="Normal 13 12 2" xfId="10900"/>
    <cellStyle name="Normal 13 13" xfId="10901"/>
    <cellStyle name="Normal 13 2" xfId="1217"/>
    <cellStyle name="Normal 13 2 10" xfId="10902"/>
    <cellStyle name="Normal 13 2 11" xfId="10903"/>
    <cellStyle name="Normal 13 2 12" xfId="10904"/>
    <cellStyle name="Normal 13 2 2" xfId="10905"/>
    <cellStyle name="Normal 13 2 2 2" xfId="10906"/>
    <cellStyle name="Normal 13 2 2 2 2" xfId="10907"/>
    <cellStyle name="Normal 13 2 2 2 2 2" xfId="10908"/>
    <cellStyle name="Normal 13 2 2 2 2 2 2" xfId="10909"/>
    <cellStyle name="Normal 13 2 2 2 2 2 2 2" xfId="10910"/>
    <cellStyle name="Normal 13 2 2 2 2 2 2 2 2" xfId="10911"/>
    <cellStyle name="Normal 13 2 2 2 2 2 2 3" xfId="10912"/>
    <cellStyle name="Normal 13 2 2 2 2 2 3" xfId="10913"/>
    <cellStyle name="Normal 13 2 2 2 2 2 3 2" xfId="10914"/>
    <cellStyle name="Normal 13 2 2 2 2 2 4" xfId="10915"/>
    <cellStyle name="Normal 13 2 2 2 2 3" xfId="10916"/>
    <cellStyle name="Normal 13 2 2 2 2 3 2" xfId="10917"/>
    <cellStyle name="Normal 13 2 2 2 2 3 2 2" xfId="10918"/>
    <cellStyle name="Normal 13 2 2 2 2 3 3" xfId="10919"/>
    <cellStyle name="Normal 13 2 2 2 2 4" xfId="10920"/>
    <cellStyle name="Normal 13 2 2 2 2 4 2" xfId="10921"/>
    <cellStyle name="Normal 13 2 2 2 2 5" xfId="10922"/>
    <cellStyle name="Normal 13 2 2 2 3" xfId="10923"/>
    <cellStyle name="Normal 13 2 2 2 3 2" xfId="10924"/>
    <cellStyle name="Normal 13 2 2 2 3 2 2" xfId="10925"/>
    <cellStyle name="Normal 13 2 2 2 3 2 2 2" xfId="10926"/>
    <cellStyle name="Normal 13 2 2 2 3 2 3" xfId="10927"/>
    <cellStyle name="Normal 13 2 2 2 3 3" xfId="10928"/>
    <cellStyle name="Normal 13 2 2 2 3 3 2" xfId="10929"/>
    <cellStyle name="Normal 13 2 2 2 3 4" xfId="10930"/>
    <cellStyle name="Normal 13 2 2 2 4" xfId="10931"/>
    <cellStyle name="Normal 13 2 2 2 4 2" xfId="10932"/>
    <cellStyle name="Normal 13 2 2 2 4 2 2" xfId="10933"/>
    <cellStyle name="Normal 13 2 2 2 4 2 2 2" xfId="10934"/>
    <cellStyle name="Normal 13 2 2 2 4 2 3" xfId="10935"/>
    <cellStyle name="Normal 13 2 2 2 4 3" xfId="10936"/>
    <cellStyle name="Normal 13 2 2 2 4 3 2" xfId="10937"/>
    <cellStyle name="Normal 13 2 2 2 4 4" xfId="10938"/>
    <cellStyle name="Normal 13 2 2 2 5" xfId="10939"/>
    <cellStyle name="Normal 13 2 2 2 5 2" xfId="10940"/>
    <cellStyle name="Normal 13 2 2 2 5 2 2" xfId="10941"/>
    <cellStyle name="Normal 13 2 2 2 5 3" xfId="10942"/>
    <cellStyle name="Normal 13 2 2 2 6" xfId="10943"/>
    <cellStyle name="Normal 13 2 2 2 6 2" xfId="10944"/>
    <cellStyle name="Normal 13 2 2 2 7" xfId="10945"/>
    <cellStyle name="Normal 13 2 2 2 7 2" xfId="10946"/>
    <cellStyle name="Normal 13 2 2 2 8" xfId="10947"/>
    <cellStyle name="Normal 13 2 2 3" xfId="10948"/>
    <cellStyle name="Normal 13 2 2 3 2" xfId="10949"/>
    <cellStyle name="Normal 13 2 2 3 2 2" xfId="10950"/>
    <cellStyle name="Normal 13 2 2 3 2 2 2" xfId="10951"/>
    <cellStyle name="Normal 13 2 2 3 2 2 2 2" xfId="10952"/>
    <cellStyle name="Normal 13 2 2 3 2 2 3" xfId="10953"/>
    <cellStyle name="Normal 13 2 2 3 2 3" xfId="10954"/>
    <cellStyle name="Normal 13 2 2 3 2 3 2" xfId="10955"/>
    <cellStyle name="Normal 13 2 2 3 2 4" xfId="10956"/>
    <cellStyle name="Normal 13 2 2 3 3" xfId="10957"/>
    <cellStyle name="Normal 13 2 2 3 3 2" xfId="10958"/>
    <cellStyle name="Normal 13 2 2 3 3 2 2" xfId="10959"/>
    <cellStyle name="Normal 13 2 2 3 3 3" xfId="10960"/>
    <cellStyle name="Normal 13 2 2 3 4" xfId="10961"/>
    <cellStyle name="Normal 13 2 2 3 4 2" xfId="10962"/>
    <cellStyle name="Normal 13 2 2 3 5" xfId="10963"/>
    <cellStyle name="Normal 13 2 2 4" xfId="10964"/>
    <cellStyle name="Normal 13 2 2 4 2" xfId="10965"/>
    <cellStyle name="Normal 13 2 2 4 2 2" xfId="10966"/>
    <cellStyle name="Normal 13 2 2 4 2 2 2" xfId="10967"/>
    <cellStyle name="Normal 13 2 2 4 2 3" xfId="10968"/>
    <cellStyle name="Normal 13 2 2 4 3" xfId="10969"/>
    <cellStyle name="Normal 13 2 2 4 3 2" xfId="10970"/>
    <cellStyle name="Normal 13 2 2 4 4" xfId="10971"/>
    <cellStyle name="Normal 13 2 2 5" xfId="10972"/>
    <cellStyle name="Normal 13 2 2 5 2" xfId="10973"/>
    <cellStyle name="Normal 13 2 2 5 2 2" xfId="10974"/>
    <cellStyle name="Normal 13 2 2 5 2 2 2" xfId="10975"/>
    <cellStyle name="Normal 13 2 2 5 2 3" xfId="10976"/>
    <cellStyle name="Normal 13 2 2 5 3" xfId="10977"/>
    <cellStyle name="Normal 13 2 2 5 3 2" xfId="10978"/>
    <cellStyle name="Normal 13 2 2 5 4" xfId="10979"/>
    <cellStyle name="Normal 13 2 2 6" xfId="10980"/>
    <cellStyle name="Normal 13 2 2 6 2" xfId="10981"/>
    <cellStyle name="Normal 13 2 2 6 2 2" xfId="10982"/>
    <cellStyle name="Normal 13 2 2 6 3" xfId="10983"/>
    <cellStyle name="Normal 13 2 2 7" xfId="10984"/>
    <cellStyle name="Normal 13 2 2 7 2" xfId="10985"/>
    <cellStyle name="Normal 13 2 2 8" xfId="10986"/>
    <cellStyle name="Normal 13 2 2 8 2" xfId="10987"/>
    <cellStyle name="Normal 13 2 2 9" xfId="10988"/>
    <cellStyle name="Normal 13 2 3" xfId="10989"/>
    <cellStyle name="Normal 13 2 3 2" xfId="10990"/>
    <cellStyle name="Normal 13 2 3 2 2" xfId="10991"/>
    <cellStyle name="Normal 13 2 3 2 2 2" xfId="10992"/>
    <cellStyle name="Normal 13 2 3 2 2 2 2" xfId="10993"/>
    <cellStyle name="Normal 13 2 3 2 2 2 2 2" xfId="10994"/>
    <cellStyle name="Normal 13 2 3 2 2 2 3" xfId="10995"/>
    <cellStyle name="Normal 13 2 3 2 2 3" xfId="10996"/>
    <cellStyle name="Normal 13 2 3 2 2 3 2" xfId="10997"/>
    <cellStyle name="Normal 13 2 3 2 2 4" xfId="10998"/>
    <cellStyle name="Normal 13 2 3 2 3" xfId="10999"/>
    <cellStyle name="Normal 13 2 3 2 3 2" xfId="11000"/>
    <cellStyle name="Normal 13 2 3 2 3 2 2" xfId="11001"/>
    <cellStyle name="Normal 13 2 3 2 3 3" xfId="11002"/>
    <cellStyle name="Normal 13 2 3 2 4" xfId="11003"/>
    <cellStyle name="Normal 13 2 3 2 4 2" xfId="11004"/>
    <cellStyle name="Normal 13 2 3 2 5" xfId="11005"/>
    <cellStyle name="Normal 13 2 3 3" xfId="11006"/>
    <cellStyle name="Normal 13 2 3 3 2" xfId="11007"/>
    <cellStyle name="Normal 13 2 3 3 2 2" xfId="11008"/>
    <cellStyle name="Normal 13 2 3 3 2 2 2" xfId="11009"/>
    <cellStyle name="Normal 13 2 3 3 2 3" xfId="11010"/>
    <cellStyle name="Normal 13 2 3 3 3" xfId="11011"/>
    <cellStyle name="Normal 13 2 3 3 3 2" xfId="11012"/>
    <cellStyle name="Normal 13 2 3 3 4" xfId="11013"/>
    <cellStyle name="Normal 13 2 3 4" xfId="11014"/>
    <cellStyle name="Normal 13 2 3 4 2" xfId="11015"/>
    <cellStyle name="Normal 13 2 3 4 2 2" xfId="11016"/>
    <cellStyle name="Normal 13 2 3 4 2 2 2" xfId="11017"/>
    <cellStyle name="Normal 13 2 3 4 2 3" xfId="11018"/>
    <cellStyle name="Normal 13 2 3 4 3" xfId="11019"/>
    <cellStyle name="Normal 13 2 3 4 3 2" xfId="11020"/>
    <cellStyle name="Normal 13 2 3 4 4" xfId="11021"/>
    <cellStyle name="Normal 13 2 3 5" xfId="11022"/>
    <cellStyle name="Normal 13 2 3 5 2" xfId="11023"/>
    <cellStyle name="Normal 13 2 3 5 2 2" xfId="11024"/>
    <cellStyle name="Normal 13 2 3 5 3" xfId="11025"/>
    <cellStyle name="Normal 13 2 3 6" xfId="11026"/>
    <cellStyle name="Normal 13 2 3 6 2" xfId="11027"/>
    <cellStyle name="Normal 13 2 3 7" xfId="11028"/>
    <cellStyle name="Normal 13 2 3 7 2" xfId="11029"/>
    <cellStyle name="Normal 13 2 3 8" xfId="11030"/>
    <cellStyle name="Normal 13 2 4" xfId="11031"/>
    <cellStyle name="Normal 13 2 4 2" xfId="11032"/>
    <cellStyle name="Normal 13 2 4 2 2" xfId="11033"/>
    <cellStyle name="Normal 13 2 4 2 2 2" xfId="11034"/>
    <cellStyle name="Normal 13 2 4 2 2 2 2" xfId="11035"/>
    <cellStyle name="Normal 13 2 4 2 2 3" xfId="11036"/>
    <cellStyle name="Normal 13 2 4 2 3" xfId="11037"/>
    <cellStyle name="Normal 13 2 4 2 3 2" xfId="11038"/>
    <cellStyle name="Normal 13 2 4 2 4" xfId="11039"/>
    <cellStyle name="Normal 13 2 4 3" xfId="11040"/>
    <cellStyle name="Normal 13 2 4 3 2" xfId="11041"/>
    <cellStyle name="Normal 13 2 4 3 2 2" xfId="11042"/>
    <cellStyle name="Normal 13 2 4 3 3" xfId="11043"/>
    <cellStyle name="Normal 13 2 4 4" xfId="11044"/>
    <cellStyle name="Normal 13 2 4 4 2" xfId="11045"/>
    <cellStyle name="Normal 13 2 4 5" xfId="11046"/>
    <cellStyle name="Normal 13 2 5" xfId="11047"/>
    <cellStyle name="Normal 13 2 5 2" xfId="11048"/>
    <cellStyle name="Normal 13 2 5 2 2" xfId="11049"/>
    <cellStyle name="Normal 13 2 5 2 2 2" xfId="11050"/>
    <cellStyle name="Normal 13 2 5 2 3" xfId="11051"/>
    <cellStyle name="Normal 13 2 5 3" xfId="11052"/>
    <cellStyle name="Normal 13 2 5 3 2" xfId="11053"/>
    <cellStyle name="Normal 13 2 5 4" xfId="11054"/>
    <cellStyle name="Normal 13 2 6" xfId="11055"/>
    <cellStyle name="Normal 13 2 6 2" xfId="11056"/>
    <cellStyle name="Normal 13 2 6 2 2" xfId="11057"/>
    <cellStyle name="Normal 13 2 6 2 2 2" xfId="11058"/>
    <cellStyle name="Normal 13 2 6 2 3" xfId="11059"/>
    <cellStyle name="Normal 13 2 6 3" xfId="11060"/>
    <cellStyle name="Normal 13 2 6 3 2" xfId="11061"/>
    <cellStyle name="Normal 13 2 6 4" xfId="11062"/>
    <cellStyle name="Normal 13 2 7" xfId="11063"/>
    <cellStyle name="Normal 13 2 7 2" xfId="11064"/>
    <cellStyle name="Normal 13 2 7 2 2" xfId="11065"/>
    <cellStyle name="Normal 13 2 7 3" xfId="11066"/>
    <cellStyle name="Normal 13 2 8" xfId="11067"/>
    <cellStyle name="Normal 13 2 8 2" xfId="11068"/>
    <cellStyle name="Normal 13 2 9" xfId="11069"/>
    <cellStyle name="Normal 13 2 9 2" xfId="11070"/>
    <cellStyle name="Normal 13 3" xfId="1218"/>
    <cellStyle name="Normal 13 3 2" xfId="11071"/>
    <cellStyle name="Normal 13 3 2 2" xfId="11072"/>
    <cellStyle name="Normal 13 3 2 2 2" xfId="11073"/>
    <cellStyle name="Normal 13 3 2 2 2 2" xfId="11074"/>
    <cellStyle name="Normal 13 3 2 2 2 2 2" xfId="11075"/>
    <cellStyle name="Normal 13 3 2 2 2 2 2 2" xfId="11076"/>
    <cellStyle name="Normal 13 3 2 2 2 2 3" xfId="11077"/>
    <cellStyle name="Normal 13 3 2 2 2 3" xfId="11078"/>
    <cellStyle name="Normal 13 3 2 2 2 3 2" xfId="11079"/>
    <cellStyle name="Normal 13 3 2 2 2 4" xfId="11080"/>
    <cellStyle name="Normal 13 3 2 2 3" xfId="11081"/>
    <cellStyle name="Normal 13 3 2 2 3 2" xfId="11082"/>
    <cellStyle name="Normal 13 3 2 2 3 2 2" xfId="11083"/>
    <cellStyle name="Normal 13 3 2 2 3 3" xfId="11084"/>
    <cellStyle name="Normal 13 3 2 2 4" xfId="11085"/>
    <cellStyle name="Normal 13 3 2 2 4 2" xfId="11086"/>
    <cellStyle name="Normal 13 3 2 2 5" xfId="11087"/>
    <cellStyle name="Normal 13 3 2 3" xfId="11088"/>
    <cellStyle name="Normal 13 3 2 3 2" xfId="11089"/>
    <cellStyle name="Normal 13 3 2 3 2 2" xfId="11090"/>
    <cellStyle name="Normal 13 3 2 3 2 2 2" xfId="11091"/>
    <cellStyle name="Normal 13 3 2 3 2 3" xfId="11092"/>
    <cellStyle name="Normal 13 3 2 3 3" xfId="11093"/>
    <cellStyle name="Normal 13 3 2 3 3 2" xfId="11094"/>
    <cellStyle name="Normal 13 3 2 3 4" xfId="11095"/>
    <cellStyle name="Normal 13 3 2 4" xfId="11096"/>
    <cellStyle name="Normal 13 3 2 4 2" xfId="11097"/>
    <cellStyle name="Normal 13 3 2 4 2 2" xfId="11098"/>
    <cellStyle name="Normal 13 3 2 4 2 2 2" xfId="11099"/>
    <cellStyle name="Normal 13 3 2 4 2 3" xfId="11100"/>
    <cellStyle name="Normal 13 3 2 4 3" xfId="11101"/>
    <cellStyle name="Normal 13 3 2 4 3 2" xfId="11102"/>
    <cellStyle name="Normal 13 3 2 4 4" xfId="11103"/>
    <cellStyle name="Normal 13 3 2 5" xfId="11104"/>
    <cellStyle name="Normal 13 3 2 5 2" xfId="11105"/>
    <cellStyle name="Normal 13 3 2 5 2 2" xfId="11106"/>
    <cellStyle name="Normal 13 3 2 5 3" xfId="11107"/>
    <cellStyle name="Normal 13 3 2 6" xfId="11108"/>
    <cellStyle name="Normal 13 3 2 6 2" xfId="11109"/>
    <cellStyle name="Normal 13 3 2 7" xfId="11110"/>
    <cellStyle name="Normal 13 3 2 7 2" xfId="11111"/>
    <cellStyle name="Normal 13 3 2 8" xfId="11112"/>
    <cellStyle name="Normal 13 3 3" xfId="11113"/>
    <cellStyle name="Normal 13 3 3 2" xfId="11114"/>
    <cellStyle name="Normal 13 3 3 2 2" xfId="11115"/>
    <cellStyle name="Normal 13 3 3 2 2 2" xfId="11116"/>
    <cellStyle name="Normal 13 3 3 2 2 2 2" xfId="11117"/>
    <cellStyle name="Normal 13 3 3 2 2 3" xfId="11118"/>
    <cellStyle name="Normal 13 3 3 2 3" xfId="11119"/>
    <cellStyle name="Normal 13 3 3 2 3 2" xfId="11120"/>
    <cellStyle name="Normal 13 3 3 2 4" xfId="11121"/>
    <cellStyle name="Normal 13 3 3 3" xfId="11122"/>
    <cellStyle name="Normal 13 3 3 3 2" xfId="11123"/>
    <cellStyle name="Normal 13 3 3 3 2 2" xfId="11124"/>
    <cellStyle name="Normal 13 3 3 3 3" xfId="11125"/>
    <cellStyle name="Normal 13 3 3 4" xfId="11126"/>
    <cellStyle name="Normal 13 3 3 4 2" xfId="11127"/>
    <cellStyle name="Normal 13 3 3 5" xfId="11128"/>
    <cellStyle name="Normal 13 3 4" xfId="11129"/>
    <cellStyle name="Normal 13 3 4 2" xfId="11130"/>
    <cellStyle name="Normal 13 3 4 2 2" xfId="11131"/>
    <cellStyle name="Normal 13 3 4 2 2 2" xfId="11132"/>
    <cellStyle name="Normal 13 3 4 2 3" xfId="11133"/>
    <cellStyle name="Normal 13 3 4 3" xfId="11134"/>
    <cellStyle name="Normal 13 3 4 3 2" xfId="11135"/>
    <cellStyle name="Normal 13 3 4 4" xfId="11136"/>
    <cellStyle name="Normal 13 3 5" xfId="11137"/>
    <cellStyle name="Normal 13 3 5 2" xfId="11138"/>
    <cellStyle name="Normal 13 3 5 2 2" xfId="11139"/>
    <cellStyle name="Normal 13 3 5 2 2 2" xfId="11140"/>
    <cellStyle name="Normal 13 3 5 2 3" xfId="11141"/>
    <cellStyle name="Normal 13 3 5 3" xfId="11142"/>
    <cellStyle name="Normal 13 3 5 3 2" xfId="11143"/>
    <cellStyle name="Normal 13 3 5 4" xfId="11144"/>
    <cellStyle name="Normal 13 3 6" xfId="11145"/>
    <cellStyle name="Normal 13 3 6 2" xfId="11146"/>
    <cellStyle name="Normal 13 3 6 2 2" xfId="11147"/>
    <cellStyle name="Normal 13 3 6 3" xfId="11148"/>
    <cellStyle name="Normal 13 3 7" xfId="11149"/>
    <cellStyle name="Normal 13 3 7 2" xfId="11150"/>
    <cellStyle name="Normal 13 3 8" xfId="11151"/>
    <cellStyle name="Normal 13 3 8 2" xfId="11152"/>
    <cellStyle name="Normal 13 3 9" xfId="11153"/>
    <cellStyle name="Normal 13 4" xfId="1219"/>
    <cellStyle name="Normal 13 4 2" xfId="1220"/>
    <cellStyle name="Normal 13 4 2 2" xfId="11154"/>
    <cellStyle name="Normal 13 4 2 2 2" xfId="11155"/>
    <cellStyle name="Normal 13 4 2 2 2 2" xfId="11156"/>
    <cellStyle name="Normal 13 4 2 2 2 2 2" xfId="11157"/>
    <cellStyle name="Normal 13 4 2 2 2 3" xfId="11158"/>
    <cellStyle name="Normal 13 4 2 2 3" xfId="11159"/>
    <cellStyle name="Normal 13 4 2 2 3 2" xfId="11160"/>
    <cellStyle name="Normal 13 4 2 2 4" xfId="11161"/>
    <cellStyle name="Normal 13 4 2 3" xfId="11162"/>
    <cellStyle name="Normal 13 4 2 3 2" xfId="11163"/>
    <cellStyle name="Normal 13 4 2 3 2 2" xfId="11164"/>
    <cellStyle name="Normal 13 4 2 3 3" xfId="11165"/>
    <cellStyle name="Normal 13 4 2 4" xfId="11166"/>
    <cellStyle name="Normal 13 4 2 4 2" xfId="11167"/>
    <cellStyle name="Normal 13 4 2 5" xfId="11168"/>
    <cellStyle name="Normal 13 4 3" xfId="11169"/>
    <cellStyle name="Normal 13 4 3 2" xfId="11170"/>
    <cellStyle name="Normal 13 4 3 2 2" xfId="11171"/>
    <cellStyle name="Normal 13 4 3 2 2 2" xfId="11172"/>
    <cellStyle name="Normal 13 4 3 2 3" xfId="11173"/>
    <cellStyle name="Normal 13 4 3 3" xfId="11174"/>
    <cellStyle name="Normal 13 4 3 3 2" xfId="11175"/>
    <cellStyle name="Normal 13 4 3 4" xfId="11176"/>
    <cellStyle name="Normal 13 4 4" xfId="11177"/>
    <cellStyle name="Normal 13 4 4 2" xfId="11178"/>
    <cellStyle name="Normal 13 4 4 2 2" xfId="11179"/>
    <cellStyle name="Normal 13 4 4 2 2 2" xfId="11180"/>
    <cellStyle name="Normal 13 4 4 2 3" xfId="11181"/>
    <cellStyle name="Normal 13 4 4 3" xfId="11182"/>
    <cellStyle name="Normal 13 4 4 3 2" xfId="11183"/>
    <cellStyle name="Normal 13 4 4 4" xfId="11184"/>
    <cellStyle name="Normal 13 4 5" xfId="11185"/>
    <cellStyle name="Normal 13 4 5 2" xfId="11186"/>
    <cellStyle name="Normal 13 4 5 2 2" xfId="11187"/>
    <cellStyle name="Normal 13 4 5 3" xfId="11188"/>
    <cellStyle name="Normal 13 4 6" xfId="11189"/>
    <cellStyle name="Normal 13 4 6 2" xfId="11190"/>
    <cellStyle name="Normal 13 4 7" xfId="11191"/>
    <cellStyle name="Normal 13 4 7 2" xfId="11192"/>
    <cellStyle name="Normal 13 4 8" xfId="11193"/>
    <cellStyle name="Normal 13 5" xfId="1221"/>
    <cellStyle name="Normal 13 5 2" xfId="11194"/>
    <cellStyle name="Normal 13 5 2 2" xfId="11195"/>
    <cellStyle name="Normal 13 5 2 2 2" xfId="11196"/>
    <cellStyle name="Normal 13 5 2 2 2 2" xfId="11197"/>
    <cellStyle name="Normal 13 5 2 2 2 2 2" xfId="11198"/>
    <cellStyle name="Normal 13 5 2 2 2 3" xfId="11199"/>
    <cellStyle name="Normal 13 5 2 2 3" xfId="11200"/>
    <cellStyle name="Normal 13 5 2 2 3 2" xfId="11201"/>
    <cellStyle name="Normal 13 5 2 2 4" xfId="11202"/>
    <cellStyle name="Normal 13 5 2 3" xfId="11203"/>
    <cellStyle name="Normal 13 5 2 3 2" xfId="11204"/>
    <cellStyle name="Normal 13 5 2 3 2 2" xfId="11205"/>
    <cellStyle name="Normal 13 5 2 3 3" xfId="11206"/>
    <cellStyle name="Normal 13 5 2 4" xfId="11207"/>
    <cellStyle name="Normal 13 5 2 4 2" xfId="11208"/>
    <cellStyle name="Normal 13 5 2 5" xfId="11209"/>
    <cellStyle name="Normal 13 5 3" xfId="11210"/>
    <cellStyle name="Normal 13 5 3 2" xfId="11211"/>
    <cellStyle name="Normal 13 5 3 2 2" xfId="11212"/>
    <cellStyle name="Normal 13 5 3 2 2 2" xfId="11213"/>
    <cellStyle name="Normal 13 5 3 2 3" xfId="11214"/>
    <cellStyle name="Normal 13 5 3 3" xfId="11215"/>
    <cellStyle name="Normal 13 5 3 3 2" xfId="11216"/>
    <cellStyle name="Normal 13 5 3 4" xfId="11217"/>
    <cellStyle name="Normal 13 5 4" xfId="11218"/>
    <cellStyle name="Normal 13 5 4 2" xfId="11219"/>
    <cellStyle name="Normal 13 5 4 2 2" xfId="11220"/>
    <cellStyle name="Normal 13 5 4 3" xfId="11221"/>
    <cellStyle name="Normal 13 5 5" xfId="11222"/>
    <cellStyle name="Normal 13 5 5 2" xfId="11223"/>
    <cellStyle name="Normal 13 5 6" xfId="11224"/>
    <cellStyle name="Normal 13 6" xfId="11225"/>
    <cellStyle name="Normal 13 6 2" xfId="11226"/>
    <cellStyle name="Normal 13 6 2 2" xfId="11227"/>
    <cellStyle name="Normal 13 6 2 2 2" xfId="11228"/>
    <cellStyle name="Normal 13 6 2 2 2 2" xfId="11229"/>
    <cellStyle name="Normal 13 6 2 2 3" xfId="11230"/>
    <cellStyle name="Normal 13 6 2 3" xfId="11231"/>
    <cellStyle name="Normal 13 6 2 3 2" xfId="11232"/>
    <cellStyle name="Normal 13 6 2 4" xfId="11233"/>
    <cellStyle name="Normal 13 6 3" xfId="11234"/>
    <cellStyle name="Normal 13 6 3 2" xfId="11235"/>
    <cellStyle name="Normal 13 6 3 2 2" xfId="11236"/>
    <cellStyle name="Normal 13 6 3 3" xfId="11237"/>
    <cellStyle name="Normal 13 6 4" xfId="11238"/>
    <cellStyle name="Normal 13 6 4 2" xfId="11239"/>
    <cellStyle name="Normal 13 6 5" xfId="11240"/>
    <cellStyle name="Normal 13 7" xfId="11241"/>
    <cellStyle name="Normal 13 7 2" xfId="11242"/>
    <cellStyle name="Normal 13 7 2 2" xfId="11243"/>
    <cellStyle name="Normal 13 7 2 2 2" xfId="11244"/>
    <cellStyle name="Normal 13 7 2 3" xfId="11245"/>
    <cellStyle name="Normal 13 7 3" xfId="11246"/>
    <cellStyle name="Normal 13 7 3 2" xfId="11247"/>
    <cellStyle name="Normal 13 7 4" xfId="11248"/>
    <cellStyle name="Normal 13 8" xfId="11249"/>
    <cellStyle name="Normal 13 8 2" xfId="11250"/>
    <cellStyle name="Normal 13 8 2 2" xfId="11251"/>
    <cellStyle name="Normal 13 8 2 2 2" xfId="11252"/>
    <cellStyle name="Normal 13 8 2 3" xfId="11253"/>
    <cellStyle name="Normal 13 8 3" xfId="11254"/>
    <cellStyle name="Normal 13 8 3 2" xfId="11255"/>
    <cellStyle name="Normal 13 8 4" xfId="11256"/>
    <cellStyle name="Normal 13 9" xfId="11257"/>
    <cellStyle name="Normal 13 9 2" xfId="11258"/>
    <cellStyle name="Normal 13 9 2 2" xfId="11259"/>
    <cellStyle name="Normal 13 9 2 2 2" xfId="11260"/>
    <cellStyle name="Normal 13 9 2 3" xfId="11261"/>
    <cellStyle name="Normal 13 9 3" xfId="11262"/>
    <cellStyle name="Normal 13 9 3 2" xfId="11263"/>
    <cellStyle name="Normal 13 9 4" xfId="11264"/>
    <cellStyle name="Normal 14" xfId="1222"/>
    <cellStyle name="Normal 14 10" xfId="11265"/>
    <cellStyle name="Normal 14 10 2" xfId="11266"/>
    <cellStyle name="Normal 14 10 2 2" xfId="11267"/>
    <cellStyle name="Normal 14 10 3" xfId="11268"/>
    <cellStyle name="Normal 14 11" xfId="11269"/>
    <cellStyle name="Normal 14 11 2" xfId="11270"/>
    <cellStyle name="Normal 14 12" xfId="11271"/>
    <cellStyle name="Normal 14 12 2" xfId="11272"/>
    <cellStyle name="Normal 14 13" xfId="11273"/>
    <cellStyle name="Normal 14 2" xfId="11274"/>
    <cellStyle name="Normal 14 2 10" xfId="11275"/>
    <cellStyle name="Normal 14 2 2" xfId="11276"/>
    <cellStyle name="Normal 14 2 2 2" xfId="11277"/>
    <cellStyle name="Normal 14 2 2 2 2" xfId="11278"/>
    <cellStyle name="Normal 14 2 2 2 2 2" xfId="11279"/>
    <cellStyle name="Normal 14 2 2 2 2 2 2" xfId="11280"/>
    <cellStyle name="Normal 14 2 2 2 2 2 2 2" xfId="11281"/>
    <cellStyle name="Normal 14 2 2 2 2 2 2 2 2" xfId="11282"/>
    <cellStyle name="Normal 14 2 2 2 2 2 2 3" xfId="11283"/>
    <cellStyle name="Normal 14 2 2 2 2 2 3" xfId="11284"/>
    <cellStyle name="Normal 14 2 2 2 2 2 3 2" xfId="11285"/>
    <cellStyle name="Normal 14 2 2 2 2 2 4" xfId="11286"/>
    <cellStyle name="Normal 14 2 2 2 2 3" xfId="11287"/>
    <cellStyle name="Normal 14 2 2 2 2 3 2" xfId="11288"/>
    <cellStyle name="Normal 14 2 2 2 2 3 2 2" xfId="11289"/>
    <cellStyle name="Normal 14 2 2 2 2 3 3" xfId="11290"/>
    <cellStyle name="Normal 14 2 2 2 2 4" xfId="11291"/>
    <cellStyle name="Normal 14 2 2 2 2 4 2" xfId="11292"/>
    <cellStyle name="Normal 14 2 2 2 2 5" xfId="11293"/>
    <cellStyle name="Normal 14 2 2 2 3" xfId="11294"/>
    <cellStyle name="Normal 14 2 2 2 3 2" xfId="11295"/>
    <cellStyle name="Normal 14 2 2 2 3 2 2" xfId="11296"/>
    <cellStyle name="Normal 14 2 2 2 3 2 2 2" xfId="11297"/>
    <cellStyle name="Normal 14 2 2 2 3 2 3" xfId="11298"/>
    <cellStyle name="Normal 14 2 2 2 3 3" xfId="11299"/>
    <cellStyle name="Normal 14 2 2 2 3 3 2" xfId="11300"/>
    <cellStyle name="Normal 14 2 2 2 3 4" xfId="11301"/>
    <cellStyle name="Normal 14 2 2 2 4" xfId="11302"/>
    <cellStyle name="Normal 14 2 2 2 4 2" xfId="11303"/>
    <cellStyle name="Normal 14 2 2 2 4 2 2" xfId="11304"/>
    <cellStyle name="Normal 14 2 2 2 4 2 2 2" xfId="11305"/>
    <cellStyle name="Normal 14 2 2 2 4 2 3" xfId="11306"/>
    <cellStyle name="Normal 14 2 2 2 4 3" xfId="11307"/>
    <cellStyle name="Normal 14 2 2 2 4 3 2" xfId="11308"/>
    <cellStyle name="Normal 14 2 2 2 4 4" xfId="11309"/>
    <cellStyle name="Normal 14 2 2 2 5" xfId="11310"/>
    <cellStyle name="Normal 14 2 2 2 5 2" xfId="11311"/>
    <cellStyle name="Normal 14 2 2 2 5 2 2" xfId="11312"/>
    <cellStyle name="Normal 14 2 2 2 5 3" xfId="11313"/>
    <cellStyle name="Normal 14 2 2 2 6" xfId="11314"/>
    <cellStyle name="Normal 14 2 2 2 6 2" xfId="11315"/>
    <cellStyle name="Normal 14 2 2 2 7" xfId="11316"/>
    <cellStyle name="Normal 14 2 2 2 7 2" xfId="11317"/>
    <cellStyle name="Normal 14 2 2 2 8" xfId="11318"/>
    <cellStyle name="Normal 14 2 2 3" xfId="11319"/>
    <cellStyle name="Normal 14 2 2 3 2" xfId="11320"/>
    <cellStyle name="Normal 14 2 2 3 2 2" xfId="11321"/>
    <cellStyle name="Normal 14 2 2 3 2 2 2" xfId="11322"/>
    <cellStyle name="Normal 14 2 2 3 2 2 2 2" xfId="11323"/>
    <cellStyle name="Normal 14 2 2 3 2 2 3" xfId="11324"/>
    <cellStyle name="Normal 14 2 2 3 2 3" xfId="11325"/>
    <cellStyle name="Normal 14 2 2 3 2 3 2" xfId="11326"/>
    <cellStyle name="Normal 14 2 2 3 2 4" xfId="11327"/>
    <cellStyle name="Normal 14 2 2 3 3" xfId="11328"/>
    <cellStyle name="Normal 14 2 2 3 3 2" xfId="11329"/>
    <cellStyle name="Normal 14 2 2 3 3 2 2" xfId="11330"/>
    <cellStyle name="Normal 14 2 2 3 3 3" xfId="11331"/>
    <cellStyle name="Normal 14 2 2 3 4" xfId="11332"/>
    <cellStyle name="Normal 14 2 2 3 4 2" xfId="11333"/>
    <cellStyle name="Normal 14 2 2 3 5" xfId="11334"/>
    <cellStyle name="Normal 14 2 2 4" xfId="11335"/>
    <cellStyle name="Normal 14 2 2 4 2" xfId="11336"/>
    <cellStyle name="Normal 14 2 2 4 2 2" xfId="11337"/>
    <cellStyle name="Normal 14 2 2 4 2 2 2" xfId="11338"/>
    <cellStyle name="Normal 14 2 2 4 2 3" xfId="11339"/>
    <cellStyle name="Normal 14 2 2 4 3" xfId="11340"/>
    <cellStyle name="Normal 14 2 2 4 3 2" xfId="11341"/>
    <cellStyle name="Normal 14 2 2 4 4" xfId="11342"/>
    <cellStyle name="Normal 14 2 2 5" xfId="11343"/>
    <cellStyle name="Normal 14 2 2 5 2" xfId="11344"/>
    <cellStyle name="Normal 14 2 2 5 2 2" xfId="11345"/>
    <cellStyle name="Normal 14 2 2 5 2 2 2" xfId="11346"/>
    <cellStyle name="Normal 14 2 2 5 2 3" xfId="11347"/>
    <cellStyle name="Normal 14 2 2 5 3" xfId="11348"/>
    <cellStyle name="Normal 14 2 2 5 3 2" xfId="11349"/>
    <cellStyle name="Normal 14 2 2 5 4" xfId="11350"/>
    <cellStyle name="Normal 14 2 2 6" xfId="11351"/>
    <cellStyle name="Normal 14 2 2 6 2" xfId="11352"/>
    <cellStyle name="Normal 14 2 2 6 2 2" xfId="11353"/>
    <cellStyle name="Normal 14 2 2 6 3" xfId="11354"/>
    <cellStyle name="Normal 14 2 2 7" xfId="11355"/>
    <cellStyle name="Normal 14 2 2 7 2" xfId="11356"/>
    <cellStyle name="Normal 14 2 2 8" xfId="11357"/>
    <cellStyle name="Normal 14 2 2 8 2" xfId="11358"/>
    <cellStyle name="Normal 14 2 2 9" xfId="11359"/>
    <cellStyle name="Normal 14 2 3" xfId="11360"/>
    <cellStyle name="Normal 14 2 3 2" xfId="11361"/>
    <cellStyle name="Normal 14 2 3 2 2" xfId="11362"/>
    <cellStyle name="Normal 14 2 3 2 2 2" xfId="11363"/>
    <cellStyle name="Normal 14 2 3 2 2 2 2" xfId="11364"/>
    <cellStyle name="Normal 14 2 3 2 2 2 2 2" xfId="11365"/>
    <cellStyle name="Normal 14 2 3 2 2 2 3" xfId="11366"/>
    <cellStyle name="Normal 14 2 3 2 2 3" xfId="11367"/>
    <cellStyle name="Normal 14 2 3 2 2 3 2" xfId="11368"/>
    <cellStyle name="Normal 14 2 3 2 2 4" xfId="11369"/>
    <cellStyle name="Normal 14 2 3 2 3" xfId="11370"/>
    <cellStyle name="Normal 14 2 3 2 3 2" xfId="11371"/>
    <cellStyle name="Normal 14 2 3 2 3 2 2" xfId="11372"/>
    <cellStyle name="Normal 14 2 3 2 3 3" xfId="11373"/>
    <cellStyle name="Normal 14 2 3 2 4" xfId="11374"/>
    <cellStyle name="Normal 14 2 3 2 4 2" xfId="11375"/>
    <cellStyle name="Normal 14 2 3 2 5" xfId="11376"/>
    <cellStyle name="Normal 14 2 3 3" xfId="11377"/>
    <cellStyle name="Normal 14 2 3 3 2" xfId="11378"/>
    <cellStyle name="Normal 14 2 3 3 2 2" xfId="11379"/>
    <cellStyle name="Normal 14 2 3 3 2 2 2" xfId="11380"/>
    <cellStyle name="Normal 14 2 3 3 2 3" xfId="11381"/>
    <cellStyle name="Normal 14 2 3 3 3" xfId="11382"/>
    <cellStyle name="Normal 14 2 3 3 3 2" xfId="11383"/>
    <cellStyle name="Normal 14 2 3 3 4" xfId="11384"/>
    <cellStyle name="Normal 14 2 3 4" xfId="11385"/>
    <cellStyle name="Normal 14 2 3 4 2" xfId="11386"/>
    <cellStyle name="Normal 14 2 3 4 2 2" xfId="11387"/>
    <cellStyle name="Normal 14 2 3 4 2 2 2" xfId="11388"/>
    <cellStyle name="Normal 14 2 3 4 2 3" xfId="11389"/>
    <cellStyle name="Normal 14 2 3 4 3" xfId="11390"/>
    <cellStyle name="Normal 14 2 3 4 3 2" xfId="11391"/>
    <cellStyle name="Normal 14 2 3 4 4" xfId="11392"/>
    <cellStyle name="Normal 14 2 3 5" xfId="11393"/>
    <cellStyle name="Normal 14 2 3 5 2" xfId="11394"/>
    <cellStyle name="Normal 14 2 3 5 2 2" xfId="11395"/>
    <cellStyle name="Normal 14 2 3 5 3" xfId="11396"/>
    <cellStyle name="Normal 14 2 3 6" xfId="11397"/>
    <cellStyle name="Normal 14 2 3 6 2" xfId="11398"/>
    <cellStyle name="Normal 14 2 3 7" xfId="11399"/>
    <cellStyle name="Normal 14 2 3 7 2" xfId="11400"/>
    <cellStyle name="Normal 14 2 3 8" xfId="11401"/>
    <cellStyle name="Normal 14 2 4" xfId="11402"/>
    <cellStyle name="Normal 14 2 4 2" xfId="11403"/>
    <cellStyle name="Normal 14 2 4 2 2" xfId="11404"/>
    <cellStyle name="Normal 14 2 4 2 2 2" xfId="11405"/>
    <cellStyle name="Normal 14 2 4 2 2 2 2" xfId="11406"/>
    <cellStyle name="Normal 14 2 4 2 2 3" xfId="11407"/>
    <cellStyle name="Normal 14 2 4 2 3" xfId="11408"/>
    <cellStyle name="Normal 14 2 4 2 3 2" xfId="11409"/>
    <cellStyle name="Normal 14 2 4 2 4" xfId="11410"/>
    <cellStyle name="Normal 14 2 4 3" xfId="11411"/>
    <cellStyle name="Normal 14 2 4 3 2" xfId="11412"/>
    <cellStyle name="Normal 14 2 4 3 2 2" xfId="11413"/>
    <cellStyle name="Normal 14 2 4 3 3" xfId="11414"/>
    <cellStyle name="Normal 14 2 4 4" xfId="11415"/>
    <cellStyle name="Normal 14 2 4 4 2" xfId="11416"/>
    <cellStyle name="Normal 14 2 4 5" xfId="11417"/>
    <cellStyle name="Normal 14 2 5" xfId="11418"/>
    <cellStyle name="Normal 14 2 5 2" xfId="11419"/>
    <cellStyle name="Normal 14 2 5 2 2" xfId="11420"/>
    <cellStyle name="Normal 14 2 5 2 2 2" xfId="11421"/>
    <cellStyle name="Normal 14 2 5 2 3" xfId="11422"/>
    <cellStyle name="Normal 14 2 5 3" xfId="11423"/>
    <cellStyle name="Normal 14 2 5 3 2" xfId="11424"/>
    <cellStyle name="Normal 14 2 5 4" xfId="11425"/>
    <cellStyle name="Normal 14 2 6" xfId="11426"/>
    <cellStyle name="Normal 14 2 6 2" xfId="11427"/>
    <cellStyle name="Normal 14 2 6 2 2" xfId="11428"/>
    <cellStyle name="Normal 14 2 6 2 2 2" xfId="11429"/>
    <cellStyle name="Normal 14 2 6 2 3" xfId="11430"/>
    <cellStyle name="Normal 14 2 6 3" xfId="11431"/>
    <cellStyle name="Normal 14 2 6 3 2" xfId="11432"/>
    <cellStyle name="Normal 14 2 6 4" xfId="11433"/>
    <cellStyle name="Normal 14 2 7" xfId="11434"/>
    <cellStyle name="Normal 14 2 7 2" xfId="11435"/>
    <cellStyle name="Normal 14 2 7 2 2" xfId="11436"/>
    <cellStyle name="Normal 14 2 7 3" xfId="11437"/>
    <cellStyle name="Normal 14 2 8" xfId="11438"/>
    <cellStyle name="Normal 14 2 8 2" xfId="11439"/>
    <cellStyle name="Normal 14 2 9" xfId="11440"/>
    <cellStyle name="Normal 14 2 9 2" xfId="11441"/>
    <cellStyle name="Normal 14 3" xfId="11442"/>
    <cellStyle name="Normal 14 3 2" xfId="11443"/>
    <cellStyle name="Normal 14 3 2 2" xfId="11444"/>
    <cellStyle name="Normal 14 3 2 2 2" xfId="11445"/>
    <cellStyle name="Normal 14 3 2 2 2 2" xfId="11446"/>
    <cellStyle name="Normal 14 3 2 2 2 2 2" xfId="11447"/>
    <cellStyle name="Normal 14 3 2 2 2 2 2 2" xfId="11448"/>
    <cellStyle name="Normal 14 3 2 2 2 2 3" xfId="11449"/>
    <cellStyle name="Normal 14 3 2 2 2 3" xfId="11450"/>
    <cellStyle name="Normal 14 3 2 2 2 3 2" xfId="11451"/>
    <cellStyle name="Normal 14 3 2 2 2 4" xfId="11452"/>
    <cellStyle name="Normal 14 3 2 2 3" xfId="11453"/>
    <cellStyle name="Normal 14 3 2 2 3 2" xfId="11454"/>
    <cellStyle name="Normal 14 3 2 2 3 2 2" xfId="11455"/>
    <cellStyle name="Normal 14 3 2 2 3 3" xfId="11456"/>
    <cellStyle name="Normal 14 3 2 2 4" xfId="11457"/>
    <cellStyle name="Normal 14 3 2 2 4 2" xfId="11458"/>
    <cellStyle name="Normal 14 3 2 2 5" xfId="11459"/>
    <cellStyle name="Normal 14 3 2 3" xfId="11460"/>
    <cellStyle name="Normal 14 3 2 3 2" xfId="11461"/>
    <cellStyle name="Normal 14 3 2 3 2 2" xfId="11462"/>
    <cellStyle name="Normal 14 3 2 3 2 2 2" xfId="11463"/>
    <cellStyle name="Normal 14 3 2 3 2 3" xfId="11464"/>
    <cellStyle name="Normal 14 3 2 3 3" xfId="11465"/>
    <cellStyle name="Normal 14 3 2 3 3 2" xfId="11466"/>
    <cellStyle name="Normal 14 3 2 3 4" xfId="11467"/>
    <cellStyle name="Normal 14 3 2 4" xfId="11468"/>
    <cellStyle name="Normal 14 3 2 4 2" xfId="11469"/>
    <cellStyle name="Normal 14 3 2 4 2 2" xfId="11470"/>
    <cellStyle name="Normal 14 3 2 4 2 2 2" xfId="11471"/>
    <cellStyle name="Normal 14 3 2 4 2 3" xfId="11472"/>
    <cellStyle name="Normal 14 3 2 4 3" xfId="11473"/>
    <cellStyle name="Normal 14 3 2 4 3 2" xfId="11474"/>
    <cellStyle name="Normal 14 3 2 4 4" xfId="11475"/>
    <cellStyle name="Normal 14 3 2 5" xfId="11476"/>
    <cellStyle name="Normal 14 3 2 5 2" xfId="11477"/>
    <cellStyle name="Normal 14 3 2 5 2 2" xfId="11478"/>
    <cellStyle name="Normal 14 3 2 5 3" xfId="11479"/>
    <cellStyle name="Normal 14 3 2 6" xfId="11480"/>
    <cellStyle name="Normal 14 3 2 6 2" xfId="11481"/>
    <cellStyle name="Normal 14 3 2 7" xfId="11482"/>
    <cellStyle name="Normal 14 3 2 7 2" xfId="11483"/>
    <cellStyle name="Normal 14 3 2 8" xfId="11484"/>
    <cellStyle name="Normal 14 3 3" xfId="11485"/>
    <cellStyle name="Normal 14 3 3 2" xfId="11486"/>
    <cellStyle name="Normal 14 3 3 2 2" xfId="11487"/>
    <cellStyle name="Normal 14 3 3 2 2 2" xfId="11488"/>
    <cellStyle name="Normal 14 3 3 2 2 2 2" xfId="11489"/>
    <cellStyle name="Normal 14 3 3 2 2 3" xfId="11490"/>
    <cellStyle name="Normal 14 3 3 2 3" xfId="11491"/>
    <cellStyle name="Normal 14 3 3 2 3 2" xfId="11492"/>
    <cellStyle name="Normal 14 3 3 2 4" xfId="11493"/>
    <cellStyle name="Normal 14 3 3 3" xfId="11494"/>
    <cellStyle name="Normal 14 3 3 3 2" xfId="11495"/>
    <cellStyle name="Normal 14 3 3 3 2 2" xfId="11496"/>
    <cellStyle name="Normal 14 3 3 3 3" xfId="11497"/>
    <cellStyle name="Normal 14 3 3 4" xfId="11498"/>
    <cellStyle name="Normal 14 3 3 4 2" xfId="11499"/>
    <cellStyle name="Normal 14 3 3 5" xfId="11500"/>
    <cellStyle name="Normal 14 3 4" xfId="11501"/>
    <cellStyle name="Normal 14 3 4 2" xfId="11502"/>
    <cellStyle name="Normal 14 3 4 2 2" xfId="11503"/>
    <cellStyle name="Normal 14 3 4 2 2 2" xfId="11504"/>
    <cellStyle name="Normal 14 3 4 2 3" xfId="11505"/>
    <cellStyle name="Normal 14 3 4 3" xfId="11506"/>
    <cellStyle name="Normal 14 3 4 3 2" xfId="11507"/>
    <cellStyle name="Normal 14 3 4 4" xfId="11508"/>
    <cellStyle name="Normal 14 3 5" xfId="11509"/>
    <cellStyle name="Normal 14 3 5 2" xfId="11510"/>
    <cellStyle name="Normal 14 3 5 2 2" xfId="11511"/>
    <cellStyle name="Normal 14 3 5 2 2 2" xfId="11512"/>
    <cellStyle name="Normal 14 3 5 2 3" xfId="11513"/>
    <cellStyle name="Normal 14 3 5 3" xfId="11514"/>
    <cellStyle name="Normal 14 3 5 3 2" xfId="11515"/>
    <cellStyle name="Normal 14 3 5 4" xfId="11516"/>
    <cellStyle name="Normal 14 3 6" xfId="11517"/>
    <cellStyle name="Normal 14 3 6 2" xfId="11518"/>
    <cellStyle name="Normal 14 3 6 2 2" xfId="11519"/>
    <cellStyle name="Normal 14 3 6 3" xfId="11520"/>
    <cellStyle name="Normal 14 3 7" xfId="11521"/>
    <cellStyle name="Normal 14 3 7 2" xfId="11522"/>
    <cellStyle name="Normal 14 3 8" xfId="11523"/>
    <cellStyle name="Normal 14 3 8 2" xfId="11524"/>
    <cellStyle name="Normal 14 3 9" xfId="11525"/>
    <cellStyle name="Normal 14 4" xfId="11526"/>
    <cellStyle name="Normal 14 4 2" xfId="11527"/>
    <cellStyle name="Normal 14 4 2 2" xfId="11528"/>
    <cellStyle name="Normal 14 4 2 2 2" xfId="11529"/>
    <cellStyle name="Normal 14 4 2 2 2 2" xfId="11530"/>
    <cellStyle name="Normal 14 4 2 2 2 2 2" xfId="11531"/>
    <cellStyle name="Normal 14 4 2 2 2 3" xfId="11532"/>
    <cellStyle name="Normal 14 4 2 2 3" xfId="11533"/>
    <cellStyle name="Normal 14 4 2 2 3 2" xfId="11534"/>
    <cellStyle name="Normal 14 4 2 2 4" xfId="11535"/>
    <cellStyle name="Normal 14 4 2 3" xfId="11536"/>
    <cellStyle name="Normal 14 4 2 3 2" xfId="11537"/>
    <cellStyle name="Normal 14 4 2 3 2 2" xfId="11538"/>
    <cellStyle name="Normal 14 4 2 3 3" xfId="11539"/>
    <cellStyle name="Normal 14 4 2 4" xfId="11540"/>
    <cellStyle name="Normal 14 4 2 4 2" xfId="11541"/>
    <cellStyle name="Normal 14 4 2 5" xfId="11542"/>
    <cellStyle name="Normal 14 4 3" xfId="11543"/>
    <cellStyle name="Normal 14 4 3 2" xfId="11544"/>
    <cellStyle name="Normal 14 4 3 2 2" xfId="11545"/>
    <cellStyle name="Normal 14 4 3 2 2 2" xfId="11546"/>
    <cellStyle name="Normal 14 4 3 2 3" xfId="11547"/>
    <cellStyle name="Normal 14 4 3 3" xfId="11548"/>
    <cellStyle name="Normal 14 4 3 3 2" xfId="11549"/>
    <cellStyle name="Normal 14 4 3 4" xfId="11550"/>
    <cellStyle name="Normal 14 4 4" xfId="11551"/>
    <cellStyle name="Normal 14 4 4 2" xfId="11552"/>
    <cellStyle name="Normal 14 4 4 2 2" xfId="11553"/>
    <cellStyle name="Normal 14 4 4 2 2 2" xfId="11554"/>
    <cellStyle name="Normal 14 4 4 2 3" xfId="11555"/>
    <cellStyle name="Normal 14 4 4 3" xfId="11556"/>
    <cellStyle name="Normal 14 4 4 3 2" xfId="11557"/>
    <cellStyle name="Normal 14 4 4 4" xfId="11558"/>
    <cellStyle name="Normal 14 4 5" xfId="11559"/>
    <cellStyle name="Normal 14 4 5 2" xfId="11560"/>
    <cellStyle name="Normal 14 4 5 2 2" xfId="11561"/>
    <cellStyle name="Normal 14 4 5 3" xfId="11562"/>
    <cellStyle name="Normal 14 4 6" xfId="11563"/>
    <cellStyle name="Normal 14 4 6 2" xfId="11564"/>
    <cellStyle name="Normal 14 4 7" xfId="11565"/>
    <cellStyle name="Normal 14 4 7 2" xfId="11566"/>
    <cellStyle name="Normal 14 4 8" xfId="11567"/>
    <cellStyle name="Normal 14 5" xfId="11568"/>
    <cellStyle name="Normal 14 5 2" xfId="11569"/>
    <cellStyle name="Normal 14 5 2 2" xfId="11570"/>
    <cellStyle name="Normal 14 5 2 2 2" xfId="11571"/>
    <cellStyle name="Normal 14 5 2 2 2 2" xfId="11572"/>
    <cellStyle name="Normal 14 5 2 2 2 2 2" xfId="11573"/>
    <cellStyle name="Normal 14 5 2 2 2 3" xfId="11574"/>
    <cellStyle name="Normal 14 5 2 2 3" xfId="11575"/>
    <cellStyle name="Normal 14 5 2 2 3 2" xfId="11576"/>
    <cellStyle name="Normal 14 5 2 2 4" xfId="11577"/>
    <cellStyle name="Normal 14 5 2 3" xfId="11578"/>
    <cellStyle name="Normal 14 5 2 3 2" xfId="11579"/>
    <cellStyle name="Normal 14 5 2 3 2 2" xfId="11580"/>
    <cellStyle name="Normal 14 5 2 3 3" xfId="11581"/>
    <cellStyle name="Normal 14 5 2 4" xfId="11582"/>
    <cellStyle name="Normal 14 5 2 4 2" xfId="11583"/>
    <cellStyle name="Normal 14 5 2 5" xfId="11584"/>
    <cellStyle name="Normal 14 5 3" xfId="11585"/>
    <cellStyle name="Normal 14 5 3 2" xfId="11586"/>
    <cellStyle name="Normal 14 5 3 2 2" xfId="11587"/>
    <cellStyle name="Normal 14 5 3 2 2 2" xfId="11588"/>
    <cellStyle name="Normal 14 5 3 2 3" xfId="11589"/>
    <cellStyle name="Normal 14 5 3 3" xfId="11590"/>
    <cellStyle name="Normal 14 5 3 3 2" xfId="11591"/>
    <cellStyle name="Normal 14 5 3 4" xfId="11592"/>
    <cellStyle name="Normal 14 5 4" xfId="11593"/>
    <cellStyle name="Normal 14 5 4 2" xfId="11594"/>
    <cellStyle name="Normal 14 5 4 2 2" xfId="11595"/>
    <cellStyle name="Normal 14 5 4 3" xfId="11596"/>
    <cellStyle name="Normal 14 5 5" xfId="11597"/>
    <cellStyle name="Normal 14 5 5 2" xfId="11598"/>
    <cellStyle name="Normal 14 5 6" xfId="11599"/>
    <cellStyle name="Normal 14 6" xfId="11600"/>
    <cellStyle name="Normal 14 6 2" xfId="11601"/>
    <cellStyle name="Normal 14 6 2 2" xfId="11602"/>
    <cellStyle name="Normal 14 6 2 2 2" xfId="11603"/>
    <cellStyle name="Normal 14 6 2 2 2 2" xfId="11604"/>
    <cellStyle name="Normal 14 6 2 2 3" xfId="11605"/>
    <cellStyle name="Normal 14 6 2 3" xfId="11606"/>
    <cellStyle name="Normal 14 6 2 3 2" xfId="11607"/>
    <cellStyle name="Normal 14 6 2 4" xfId="11608"/>
    <cellStyle name="Normal 14 6 3" xfId="11609"/>
    <cellStyle name="Normal 14 6 3 2" xfId="11610"/>
    <cellStyle name="Normal 14 6 3 2 2" xfId="11611"/>
    <cellStyle name="Normal 14 6 3 3" xfId="11612"/>
    <cellStyle name="Normal 14 6 4" xfId="11613"/>
    <cellStyle name="Normal 14 6 4 2" xfId="11614"/>
    <cellStyle name="Normal 14 6 5" xfId="11615"/>
    <cellStyle name="Normal 14 7" xfId="11616"/>
    <cellStyle name="Normal 14 7 2" xfId="11617"/>
    <cellStyle name="Normal 14 7 2 2" xfId="11618"/>
    <cellStyle name="Normal 14 7 2 2 2" xfId="11619"/>
    <cellStyle name="Normal 14 7 2 3" xfId="11620"/>
    <cellStyle name="Normal 14 7 3" xfId="11621"/>
    <cellStyle name="Normal 14 7 3 2" xfId="11622"/>
    <cellStyle name="Normal 14 7 4" xfId="11623"/>
    <cellStyle name="Normal 14 8" xfId="11624"/>
    <cellStyle name="Normal 14 8 2" xfId="11625"/>
    <cellStyle name="Normal 14 8 2 2" xfId="11626"/>
    <cellStyle name="Normal 14 8 2 2 2" xfId="11627"/>
    <cellStyle name="Normal 14 8 2 3" xfId="11628"/>
    <cellStyle name="Normal 14 8 3" xfId="11629"/>
    <cellStyle name="Normal 14 8 3 2" xfId="11630"/>
    <cellStyle name="Normal 14 8 4" xfId="11631"/>
    <cellStyle name="Normal 14 9" xfId="11632"/>
    <cellStyle name="Normal 14 9 2" xfId="11633"/>
    <cellStyle name="Normal 14 9 2 2" xfId="11634"/>
    <cellStyle name="Normal 14 9 2 2 2" xfId="11635"/>
    <cellStyle name="Normal 14 9 2 3" xfId="11636"/>
    <cellStyle name="Normal 14 9 3" xfId="11637"/>
    <cellStyle name="Normal 14 9 3 2" xfId="11638"/>
    <cellStyle name="Normal 14 9 4" xfId="11639"/>
    <cellStyle name="Normal 14_T-straight with PEDs adjustor" xfId="11640"/>
    <cellStyle name="Normal 15" xfId="1223"/>
    <cellStyle name="Normal 15 10" xfId="11641"/>
    <cellStyle name="Normal 15 10 2" xfId="11642"/>
    <cellStyle name="Normal 15 10 2 2" xfId="11643"/>
    <cellStyle name="Normal 15 10 3" xfId="11644"/>
    <cellStyle name="Normal 15 11" xfId="11645"/>
    <cellStyle name="Normal 15 11 2" xfId="11646"/>
    <cellStyle name="Normal 15 12" xfId="11647"/>
    <cellStyle name="Normal 15 12 2" xfId="11648"/>
    <cellStyle name="Normal 15 13" xfId="11649"/>
    <cellStyle name="Normal 15 2" xfId="1224"/>
    <cellStyle name="Normal 15 2 10" xfId="11650"/>
    <cellStyle name="Normal 15 2 2" xfId="11651"/>
    <cellStyle name="Normal 15 2 2 2" xfId="11652"/>
    <cellStyle name="Normal 15 2 2 2 2" xfId="11653"/>
    <cellStyle name="Normal 15 2 2 2 2 2" xfId="11654"/>
    <cellStyle name="Normal 15 2 2 2 2 2 2" xfId="11655"/>
    <cellStyle name="Normal 15 2 2 2 2 2 2 2" xfId="11656"/>
    <cellStyle name="Normal 15 2 2 2 2 2 2 2 2" xfId="11657"/>
    <cellStyle name="Normal 15 2 2 2 2 2 2 3" xfId="11658"/>
    <cellStyle name="Normal 15 2 2 2 2 2 3" xfId="11659"/>
    <cellStyle name="Normal 15 2 2 2 2 2 3 2" xfId="11660"/>
    <cellStyle name="Normal 15 2 2 2 2 2 4" xfId="11661"/>
    <cellStyle name="Normal 15 2 2 2 2 3" xfId="11662"/>
    <cellStyle name="Normal 15 2 2 2 2 3 2" xfId="11663"/>
    <cellStyle name="Normal 15 2 2 2 2 3 2 2" xfId="11664"/>
    <cellStyle name="Normal 15 2 2 2 2 3 3" xfId="11665"/>
    <cellStyle name="Normal 15 2 2 2 2 4" xfId="11666"/>
    <cellStyle name="Normal 15 2 2 2 2 4 2" xfId="11667"/>
    <cellStyle name="Normal 15 2 2 2 2 5" xfId="11668"/>
    <cellStyle name="Normal 15 2 2 2 3" xfId="11669"/>
    <cellStyle name="Normal 15 2 2 2 3 2" xfId="11670"/>
    <cellStyle name="Normal 15 2 2 2 3 2 2" xfId="11671"/>
    <cellStyle name="Normal 15 2 2 2 3 2 2 2" xfId="11672"/>
    <cellStyle name="Normal 15 2 2 2 3 2 3" xfId="11673"/>
    <cellStyle name="Normal 15 2 2 2 3 3" xfId="11674"/>
    <cellStyle name="Normal 15 2 2 2 3 3 2" xfId="11675"/>
    <cellStyle name="Normal 15 2 2 2 3 4" xfId="11676"/>
    <cellStyle name="Normal 15 2 2 2 4" xfId="11677"/>
    <cellStyle name="Normal 15 2 2 2 4 2" xfId="11678"/>
    <cellStyle name="Normal 15 2 2 2 4 2 2" xfId="11679"/>
    <cellStyle name="Normal 15 2 2 2 4 2 2 2" xfId="11680"/>
    <cellStyle name="Normal 15 2 2 2 4 2 3" xfId="11681"/>
    <cellStyle name="Normal 15 2 2 2 4 3" xfId="11682"/>
    <cellStyle name="Normal 15 2 2 2 4 3 2" xfId="11683"/>
    <cellStyle name="Normal 15 2 2 2 4 4" xfId="11684"/>
    <cellStyle name="Normal 15 2 2 2 5" xfId="11685"/>
    <cellStyle name="Normal 15 2 2 2 5 2" xfId="11686"/>
    <cellStyle name="Normal 15 2 2 2 5 2 2" xfId="11687"/>
    <cellStyle name="Normal 15 2 2 2 5 3" xfId="11688"/>
    <cellStyle name="Normal 15 2 2 2 6" xfId="11689"/>
    <cellStyle name="Normal 15 2 2 2 6 2" xfId="11690"/>
    <cellStyle name="Normal 15 2 2 2 7" xfId="11691"/>
    <cellStyle name="Normal 15 2 2 2 7 2" xfId="11692"/>
    <cellStyle name="Normal 15 2 2 2 8" xfId="11693"/>
    <cellStyle name="Normal 15 2 2 3" xfId="11694"/>
    <cellStyle name="Normal 15 2 2 3 2" xfId="11695"/>
    <cellStyle name="Normal 15 2 2 3 2 2" xfId="11696"/>
    <cellStyle name="Normal 15 2 2 3 2 2 2" xfId="11697"/>
    <cellStyle name="Normal 15 2 2 3 2 2 2 2" xfId="11698"/>
    <cellStyle name="Normal 15 2 2 3 2 2 3" xfId="11699"/>
    <cellStyle name="Normal 15 2 2 3 2 3" xfId="11700"/>
    <cellStyle name="Normal 15 2 2 3 2 3 2" xfId="11701"/>
    <cellStyle name="Normal 15 2 2 3 2 4" xfId="11702"/>
    <cellStyle name="Normal 15 2 2 3 3" xfId="11703"/>
    <cellStyle name="Normal 15 2 2 3 3 2" xfId="11704"/>
    <cellStyle name="Normal 15 2 2 3 3 2 2" xfId="11705"/>
    <cellStyle name="Normal 15 2 2 3 3 3" xfId="11706"/>
    <cellStyle name="Normal 15 2 2 3 4" xfId="11707"/>
    <cellStyle name="Normal 15 2 2 3 4 2" xfId="11708"/>
    <cellStyle name="Normal 15 2 2 3 5" xfId="11709"/>
    <cellStyle name="Normal 15 2 2 4" xfId="11710"/>
    <cellStyle name="Normal 15 2 2 4 2" xfId="11711"/>
    <cellStyle name="Normal 15 2 2 4 2 2" xfId="11712"/>
    <cellStyle name="Normal 15 2 2 4 2 2 2" xfId="11713"/>
    <cellStyle name="Normal 15 2 2 4 2 3" xfId="11714"/>
    <cellStyle name="Normal 15 2 2 4 3" xfId="11715"/>
    <cellStyle name="Normal 15 2 2 4 3 2" xfId="11716"/>
    <cellStyle name="Normal 15 2 2 4 4" xfId="11717"/>
    <cellStyle name="Normal 15 2 2 5" xfId="11718"/>
    <cellStyle name="Normal 15 2 2 5 2" xfId="11719"/>
    <cellStyle name="Normal 15 2 2 5 2 2" xfId="11720"/>
    <cellStyle name="Normal 15 2 2 5 2 2 2" xfId="11721"/>
    <cellStyle name="Normal 15 2 2 5 2 3" xfId="11722"/>
    <cellStyle name="Normal 15 2 2 5 3" xfId="11723"/>
    <cellStyle name="Normal 15 2 2 5 3 2" xfId="11724"/>
    <cellStyle name="Normal 15 2 2 5 4" xfId="11725"/>
    <cellStyle name="Normal 15 2 2 6" xfId="11726"/>
    <cellStyle name="Normal 15 2 2 6 2" xfId="11727"/>
    <cellStyle name="Normal 15 2 2 6 2 2" xfId="11728"/>
    <cellStyle name="Normal 15 2 2 6 3" xfId="11729"/>
    <cellStyle name="Normal 15 2 2 7" xfId="11730"/>
    <cellStyle name="Normal 15 2 2 7 2" xfId="11731"/>
    <cellStyle name="Normal 15 2 2 8" xfId="11732"/>
    <cellStyle name="Normal 15 2 2 8 2" xfId="11733"/>
    <cellStyle name="Normal 15 2 2 9" xfId="11734"/>
    <cellStyle name="Normal 15 2 3" xfId="11735"/>
    <cellStyle name="Normal 15 2 3 2" xfId="11736"/>
    <cellStyle name="Normal 15 2 3 2 2" xfId="11737"/>
    <cellStyle name="Normal 15 2 3 2 2 2" xfId="11738"/>
    <cellStyle name="Normal 15 2 3 2 2 2 2" xfId="11739"/>
    <cellStyle name="Normal 15 2 3 2 2 2 2 2" xfId="11740"/>
    <cellStyle name="Normal 15 2 3 2 2 2 3" xfId="11741"/>
    <cellStyle name="Normal 15 2 3 2 2 3" xfId="11742"/>
    <cellStyle name="Normal 15 2 3 2 2 3 2" xfId="11743"/>
    <cellStyle name="Normal 15 2 3 2 2 4" xfId="11744"/>
    <cellStyle name="Normal 15 2 3 2 3" xfId="11745"/>
    <cellStyle name="Normal 15 2 3 2 3 2" xfId="11746"/>
    <cellStyle name="Normal 15 2 3 2 3 2 2" xfId="11747"/>
    <cellStyle name="Normal 15 2 3 2 3 3" xfId="11748"/>
    <cellStyle name="Normal 15 2 3 2 4" xfId="11749"/>
    <cellStyle name="Normal 15 2 3 2 4 2" xfId="11750"/>
    <cellStyle name="Normal 15 2 3 2 5" xfId="11751"/>
    <cellStyle name="Normal 15 2 3 3" xfId="11752"/>
    <cellStyle name="Normal 15 2 3 3 2" xfId="11753"/>
    <cellStyle name="Normal 15 2 3 3 2 2" xfId="11754"/>
    <cellStyle name="Normal 15 2 3 3 2 2 2" xfId="11755"/>
    <cellStyle name="Normal 15 2 3 3 2 3" xfId="11756"/>
    <cellStyle name="Normal 15 2 3 3 3" xfId="11757"/>
    <cellStyle name="Normal 15 2 3 3 3 2" xfId="11758"/>
    <cellStyle name="Normal 15 2 3 3 4" xfId="11759"/>
    <cellStyle name="Normal 15 2 3 4" xfId="11760"/>
    <cellStyle name="Normal 15 2 3 4 2" xfId="11761"/>
    <cellStyle name="Normal 15 2 3 4 2 2" xfId="11762"/>
    <cellStyle name="Normal 15 2 3 4 2 2 2" xfId="11763"/>
    <cellStyle name="Normal 15 2 3 4 2 3" xfId="11764"/>
    <cellStyle name="Normal 15 2 3 4 3" xfId="11765"/>
    <cellStyle name="Normal 15 2 3 4 3 2" xfId="11766"/>
    <cellStyle name="Normal 15 2 3 4 4" xfId="11767"/>
    <cellStyle name="Normal 15 2 3 5" xfId="11768"/>
    <cellStyle name="Normal 15 2 3 5 2" xfId="11769"/>
    <cellStyle name="Normal 15 2 3 5 2 2" xfId="11770"/>
    <cellStyle name="Normal 15 2 3 5 3" xfId="11771"/>
    <cellStyle name="Normal 15 2 3 6" xfId="11772"/>
    <cellStyle name="Normal 15 2 3 6 2" xfId="11773"/>
    <cellStyle name="Normal 15 2 3 7" xfId="11774"/>
    <cellStyle name="Normal 15 2 3 7 2" xfId="11775"/>
    <cellStyle name="Normal 15 2 3 8" xfId="11776"/>
    <cellStyle name="Normal 15 2 4" xfId="11777"/>
    <cellStyle name="Normal 15 2 4 2" xfId="11778"/>
    <cellStyle name="Normal 15 2 4 2 2" xfId="11779"/>
    <cellStyle name="Normal 15 2 4 2 2 2" xfId="11780"/>
    <cellStyle name="Normal 15 2 4 2 2 2 2" xfId="11781"/>
    <cellStyle name="Normal 15 2 4 2 2 3" xfId="11782"/>
    <cellStyle name="Normal 15 2 4 2 3" xfId="11783"/>
    <cellStyle name="Normal 15 2 4 2 3 2" xfId="11784"/>
    <cellStyle name="Normal 15 2 4 2 4" xfId="11785"/>
    <cellStyle name="Normal 15 2 4 3" xfId="11786"/>
    <cellStyle name="Normal 15 2 4 3 2" xfId="11787"/>
    <cellStyle name="Normal 15 2 4 3 2 2" xfId="11788"/>
    <cellStyle name="Normal 15 2 4 3 3" xfId="11789"/>
    <cellStyle name="Normal 15 2 4 4" xfId="11790"/>
    <cellStyle name="Normal 15 2 4 4 2" xfId="11791"/>
    <cellStyle name="Normal 15 2 4 5" xfId="11792"/>
    <cellStyle name="Normal 15 2 5" xfId="11793"/>
    <cellStyle name="Normal 15 2 5 2" xfId="11794"/>
    <cellStyle name="Normal 15 2 5 2 2" xfId="11795"/>
    <cellStyle name="Normal 15 2 5 2 2 2" xfId="11796"/>
    <cellStyle name="Normal 15 2 5 2 3" xfId="11797"/>
    <cellStyle name="Normal 15 2 5 3" xfId="11798"/>
    <cellStyle name="Normal 15 2 5 3 2" xfId="11799"/>
    <cellStyle name="Normal 15 2 5 4" xfId="11800"/>
    <cellStyle name="Normal 15 2 6" xfId="11801"/>
    <cellStyle name="Normal 15 2 6 2" xfId="11802"/>
    <cellStyle name="Normal 15 2 6 2 2" xfId="11803"/>
    <cellStyle name="Normal 15 2 6 2 2 2" xfId="11804"/>
    <cellStyle name="Normal 15 2 6 2 3" xfId="11805"/>
    <cellStyle name="Normal 15 2 6 3" xfId="11806"/>
    <cellStyle name="Normal 15 2 6 3 2" xfId="11807"/>
    <cellStyle name="Normal 15 2 6 4" xfId="11808"/>
    <cellStyle name="Normal 15 2 7" xfId="11809"/>
    <cellStyle name="Normal 15 2 7 2" xfId="11810"/>
    <cellStyle name="Normal 15 2 7 2 2" xfId="11811"/>
    <cellStyle name="Normal 15 2 7 3" xfId="11812"/>
    <cellStyle name="Normal 15 2 8" xfId="11813"/>
    <cellStyle name="Normal 15 2 8 2" xfId="11814"/>
    <cellStyle name="Normal 15 2 9" xfId="11815"/>
    <cellStyle name="Normal 15 2 9 2" xfId="11816"/>
    <cellStyle name="Normal 15 3" xfId="1225"/>
    <cellStyle name="Normal 15 3 10" xfId="11817"/>
    <cellStyle name="Normal 15 3 2" xfId="11818"/>
    <cellStyle name="Normal 15 3 2 2" xfId="11819"/>
    <cellStyle name="Normal 15 3 2 2 2" xfId="11820"/>
    <cellStyle name="Normal 15 3 2 2 2 2" xfId="11821"/>
    <cellStyle name="Normal 15 3 2 2 2 2 2" xfId="11822"/>
    <cellStyle name="Normal 15 3 2 2 2 2 2 2" xfId="11823"/>
    <cellStyle name="Normal 15 3 2 2 2 2 3" xfId="11824"/>
    <cellStyle name="Normal 15 3 2 2 2 3" xfId="11825"/>
    <cellStyle name="Normal 15 3 2 2 2 3 2" xfId="11826"/>
    <cellStyle name="Normal 15 3 2 2 2 4" xfId="11827"/>
    <cellStyle name="Normal 15 3 2 2 3" xfId="11828"/>
    <cellStyle name="Normal 15 3 2 2 3 2" xfId="11829"/>
    <cellStyle name="Normal 15 3 2 2 3 2 2" xfId="11830"/>
    <cellStyle name="Normal 15 3 2 2 3 3" xfId="11831"/>
    <cellStyle name="Normal 15 3 2 2 4" xfId="11832"/>
    <cellStyle name="Normal 15 3 2 2 4 2" xfId="11833"/>
    <cellStyle name="Normal 15 3 2 2 5" xfId="11834"/>
    <cellStyle name="Normal 15 3 2 3" xfId="11835"/>
    <cellStyle name="Normal 15 3 2 3 2" xfId="11836"/>
    <cellStyle name="Normal 15 3 2 3 2 2" xfId="11837"/>
    <cellStyle name="Normal 15 3 2 3 2 2 2" xfId="11838"/>
    <cellStyle name="Normal 15 3 2 3 2 3" xfId="11839"/>
    <cellStyle name="Normal 15 3 2 3 3" xfId="11840"/>
    <cellStyle name="Normal 15 3 2 3 3 2" xfId="11841"/>
    <cellStyle name="Normal 15 3 2 3 4" xfId="11842"/>
    <cellStyle name="Normal 15 3 2 4" xfId="11843"/>
    <cellStyle name="Normal 15 3 2 4 2" xfId="11844"/>
    <cellStyle name="Normal 15 3 2 4 2 2" xfId="11845"/>
    <cellStyle name="Normal 15 3 2 4 2 2 2" xfId="11846"/>
    <cellStyle name="Normal 15 3 2 4 2 3" xfId="11847"/>
    <cellStyle name="Normal 15 3 2 4 3" xfId="11848"/>
    <cellStyle name="Normal 15 3 2 4 3 2" xfId="11849"/>
    <cellStyle name="Normal 15 3 2 4 4" xfId="11850"/>
    <cellStyle name="Normal 15 3 2 5" xfId="11851"/>
    <cellStyle name="Normal 15 3 2 5 2" xfId="11852"/>
    <cellStyle name="Normal 15 3 2 5 2 2" xfId="11853"/>
    <cellStyle name="Normal 15 3 2 5 3" xfId="11854"/>
    <cellStyle name="Normal 15 3 2 6" xfId="11855"/>
    <cellStyle name="Normal 15 3 2 6 2" xfId="11856"/>
    <cellStyle name="Normal 15 3 2 7" xfId="11857"/>
    <cellStyle name="Normal 15 3 2 7 2" xfId="11858"/>
    <cellStyle name="Normal 15 3 2 8" xfId="11859"/>
    <cellStyle name="Normal 15 3 3" xfId="11860"/>
    <cellStyle name="Normal 15 3 3 2" xfId="11861"/>
    <cellStyle name="Normal 15 3 3 2 2" xfId="11862"/>
    <cellStyle name="Normal 15 3 3 2 2 2" xfId="11863"/>
    <cellStyle name="Normal 15 3 3 2 2 2 2" xfId="11864"/>
    <cellStyle name="Normal 15 3 3 2 2 3" xfId="11865"/>
    <cellStyle name="Normal 15 3 3 2 3" xfId="11866"/>
    <cellStyle name="Normal 15 3 3 2 3 2" xfId="11867"/>
    <cellStyle name="Normal 15 3 3 2 4" xfId="11868"/>
    <cellStyle name="Normal 15 3 3 3" xfId="11869"/>
    <cellStyle name="Normal 15 3 3 3 2" xfId="11870"/>
    <cellStyle name="Normal 15 3 3 3 2 2" xfId="11871"/>
    <cellStyle name="Normal 15 3 3 3 3" xfId="11872"/>
    <cellStyle name="Normal 15 3 3 4" xfId="11873"/>
    <cellStyle name="Normal 15 3 3 4 2" xfId="11874"/>
    <cellStyle name="Normal 15 3 3 5" xfId="11875"/>
    <cellStyle name="Normal 15 3 4" xfId="11876"/>
    <cellStyle name="Normal 15 3 4 2" xfId="11877"/>
    <cellStyle name="Normal 15 3 4 2 2" xfId="11878"/>
    <cellStyle name="Normal 15 3 4 2 2 2" xfId="11879"/>
    <cellStyle name="Normal 15 3 4 2 3" xfId="11880"/>
    <cellStyle name="Normal 15 3 4 3" xfId="11881"/>
    <cellStyle name="Normal 15 3 4 3 2" xfId="11882"/>
    <cellStyle name="Normal 15 3 4 4" xfId="11883"/>
    <cellStyle name="Normal 15 3 5" xfId="11884"/>
    <cellStyle name="Normal 15 3 5 2" xfId="11885"/>
    <cellStyle name="Normal 15 3 5 2 2" xfId="11886"/>
    <cellStyle name="Normal 15 3 5 2 2 2" xfId="11887"/>
    <cellStyle name="Normal 15 3 5 2 3" xfId="11888"/>
    <cellStyle name="Normal 15 3 5 3" xfId="11889"/>
    <cellStyle name="Normal 15 3 5 3 2" xfId="11890"/>
    <cellStyle name="Normal 15 3 5 4" xfId="11891"/>
    <cellStyle name="Normal 15 3 6" xfId="11892"/>
    <cellStyle name="Normal 15 3 6 2" xfId="11893"/>
    <cellStyle name="Normal 15 3 6 2 2" xfId="11894"/>
    <cellStyle name="Normal 15 3 6 3" xfId="11895"/>
    <cellStyle name="Normal 15 3 7" xfId="11896"/>
    <cellStyle name="Normal 15 3 7 2" xfId="11897"/>
    <cellStyle name="Normal 15 3 8" xfId="11898"/>
    <cellStyle name="Normal 15 3 8 2" xfId="11899"/>
    <cellStyle name="Normal 15 3 9" xfId="11900"/>
    <cellStyle name="Normal 15 4" xfId="11901"/>
    <cellStyle name="Normal 15 4 2" xfId="11902"/>
    <cellStyle name="Normal 15 4 2 2" xfId="11903"/>
    <cellStyle name="Normal 15 4 2 2 2" xfId="11904"/>
    <cellStyle name="Normal 15 4 2 2 2 2" xfId="11905"/>
    <cellStyle name="Normal 15 4 2 2 2 2 2" xfId="11906"/>
    <cellStyle name="Normal 15 4 2 2 2 3" xfId="11907"/>
    <cellStyle name="Normal 15 4 2 2 3" xfId="11908"/>
    <cellStyle name="Normal 15 4 2 2 3 2" xfId="11909"/>
    <cellStyle name="Normal 15 4 2 2 4" xfId="11910"/>
    <cellStyle name="Normal 15 4 2 3" xfId="11911"/>
    <cellStyle name="Normal 15 4 2 3 2" xfId="11912"/>
    <cellStyle name="Normal 15 4 2 3 2 2" xfId="11913"/>
    <cellStyle name="Normal 15 4 2 3 3" xfId="11914"/>
    <cellStyle name="Normal 15 4 2 4" xfId="11915"/>
    <cellStyle name="Normal 15 4 2 4 2" xfId="11916"/>
    <cellStyle name="Normal 15 4 2 5" xfId="11917"/>
    <cellStyle name="Normal 15 4 3" xfId="11918"/>
    <cellStyle name="Normal 15 4 3 2" xfId="11919"/>
    <cellStyle name="Normal 15 4 3 2 2" xfId="11920"/>
    <cellStyle name="Normal 15 4 3 2 2 2" xfId="11921"/>
    <cellStyle name="Normal 15 4 3 2 3" xfId="11922"/>
    <cellStyle name="Normal 15 4 3 3" xfId="11923"/>
    <cellStyle name="Normal 15 4 3 3 2" xfId="11924"/>
    <cellStyle name="Normal 15 4 3 4" xfId="11925"/>
    <cellStyle name="Normal 15 4 4" xfId="11926"/>
    <cellStyle name="Normal 15 4 4 2" xfId="11927"/>
    <cellStyle name="Normal 15 4 4 2 2" xfId="11928"/>
    <cellStyle name="Normal 15 4 4 2 2 2" xfId="11929"/>
    <cellStyle name="Normal 15 4 4 2 3" xfId="11930"/>
    <cellStyle name="Normal 15 4 4 3" xfId="11931"/>
    <cellStyle name="Normal 15 4 4 3 2" xfId="11932"/>
    <cellStyle name="Normal 15 4 4 4" xfId="11933"/>
    <cellStyle name="Normal 15 4 5" xfId="11934"/>
    <cellStyle name="Normal 15 4 5 2" xfId="11935"/>
    <cellStyle name="Normal 15 4 5 2 2" xfId="11936"/>
    <cellStyle name="Normal 15 4 5 3" xfId="11937"/>
    <cellStyle name="Normal 15 4 6" xfId="11938"/>
    <cellStyle name="Normal 15 4 6 2" xfId="11939"/>
    <cellStyle name="Normal 15 4 7" xfId="11940"/>
    <cellStyle name="Normal 15 4 7 2" xfId="11941"/>
    <cellStyle name="Normal 15 4 8" xfId="11942"/>
    <cellStyle name="Normal 15 5" xfId="11943"/>
    <cellStyle name="Normal 15 5 2" xfId="11944"/>
    <cellStyle name="Normal 15 5 2 2" xfId="11945"/>
    <cellStyle name="Normal 15 5 2 2 2" xfId="11946"/>
    <cellStyle name="Normal 15 5 2 2 2 2" xfId="11947"/>
    <cellStyle name="Normal 15 5 2 2 2 2 2" xfId="11948"/>
    <cellStyle name="Normal 15 5 2 2 2 3" xfId="11949"/>
    <cellStyle name="Normal 15 5 2 2 3" xfId="11950"/>
    <cellStyle name="Normal 15 5 2 2 3 2" xfId="11951"/>
    <cellStyle name="Normal 15 5 2 2 4" xfId="11952"/>
    <cellStyle name="Normal 15 5 2 3" xfId="11953"/>
    <cellStyle name="Normal 15 5 2 3 2" xfId="11954"/>
    <cellStyle name="Normal 15 5 2 3 2 2" xfId="11955"/>
    <cellStyle name="Normal 15 5 2 3 3" xfId="11956"/>
    <cellStyle name="Normal 15 5 2 4" xfId="11957"/>
    <cellStyle name="Normal 15 5 2 4 2" xfId="11958"/>
    <cellStyle name="Normal 15 5 2 5" xfId="11959"/>
    <cellStyle name="Normal 15 5 3" xfId="11960"/>
    <cellStyle name="Normal 15 5 3 2" xfId="11961"/>
    <cellStyle name="Normal 15 5 3 2 2" xfId="11962"/>
    <cellStyle name="Normal 15 5 3 2 2 2" xfId="11963"/>
    <cellStyle name="Normal 15 5 3 2 3" xfId="11964"/>
    <cellStyle name="Normal 15 5 3 3" xfId="11965"/>
    <cellStyle name="Normal 15 5 3 3 2" xfId="11966"/>
    <cellStyle name="Normal 15 5 3 4" xfId="11967"/>
    <cellStyle name="Normal 15 5 4" xfId="11968"/>
    <cellStyle name="Normal 15 5 4 2" xfId="11969"/>
    <cellStyle name="Normal 15 5 4 2 2" xfId="11970"/>
    <cellStyle name="Normal 15 5 4 3" xfId="11971"/>
    <cellStyle name="Normal 15 5 5" xfId="11972"/>
    <cellStyle name="Normal 15 5 5 2" xfId="11973"/>
    <cellStyle name="Normal 15 5 6" xfId="11974"/>
    <cellStyle name="Normal 15 6" xfId="11975"/>
    <cellStyle name="Normal 15 6 2" xfId="11976"/>
    <cellStyle name="Normal 15 6 2 2" xfId="11977"/>
    <cellStyle name="Normal 15 6 2 2 2" xfId="11978"/>
    <cellStyle name="Normal 15 6 2 2 2 2" xfId="11979"/>
    <cellStyle name="Normal 15 6 2 2 3" xfId="11980"/>
    <cellStyle name="Normal 15 6 2 3" xfId="11981"/>
    <cellStyle name="Normal 15 6 2 3 2" xfId="11982"/>
    <cellStyle name="Normal 15 6 2 4" xfId="11983"/>
    <cellStyle name="Normal 15 6 3" xfId="11984"/>
    <cellStyle name="Normal 15 6 3 2" xfId="11985"/>
    <cellStyle name="Normal 15 6 3 2 2" xfId="11986"/>
    <cellStyle name="Normal 15 6 3 3" xfId="11987"/>
    <cellStyle name="Normal 15 6 4" xfId="11988"/>
    <cellStyle name="Normal 15 6 4 2" xfId="11989"/>
    <cellStyle name="Normal 15 6 5" xfId="11990"/>
    <cellStyle name="Normal 15 7" xfId="11991"/>
    <cellStyle name="Normal 15 7 2" xfId="11992"/>
    <cellStyle name="Normal 15 7 2 2" xfId="11993"/>
    <cellStyle name="Normal 15 7 2 2 2" xfId="11994"/>
    <cellStyle name="Normal 15 7 2 3" xfId="11995"/>
    <cellStyle name="Normal 15 7 3" xfId="11996"/>
    <cellStyle name="Normal 15 7 3 2" xfId="11997"/>
    <cellStyle name="Normal 15 7 4" xfId="11998"/>
    <cellStyle name="Normal 15 8" xfId="11999"/>
    <cellStyle name="Normal 15 8 2" xfId="12000"/>
    <cellStyle name="Normal 15 8 2 2" xfId="12001"/>
    <cellStyle name="Normal 15 8 2 2 2" xfId="12002"/>
    <cellStyle name="Normal 15 8 2 3" xfId="12003"/>
    <cellStyle name="Normal 15 8 3" xfId="12004"/>
    <cellStyle name="Normal 15 8 3 2" xfId="12005"/>
    <cellStyle name="Normal 15 8 4" xfId="12006"/>
    <cellStyle name="Normal 15 9" xfId="12007"/>
    <cellStyle name="Normal 15 9 2" xfId="12008"/>
    <cellStyle name="Normal 15 9 2 2" xfId="12009"/>
    <cellStyle name="Normal 15 9 2 2 2" xfId="12010"/>
    <cellStyle name="Normal 15 9 2 3" xfId="12011"/>
    <cellStyle name="Normal 15 9 3" xfId="12012"/>
    <cellStyle name="Normal 15 9 3 2" xfId="12013"/>
    <cellStyle name="Normal 15 9 4" xfId="12014"/>
    <cellStyle name="Normal 16" xfId="1226"/>
    <cellStyle name="Normal 16 10" xfId="12015"/>
    <cellStyle name="Normal 16 10 2" xfId="12016"/>
    <cellStyle name="Normal 16 11" xfId="12017"/>
    <cellStyle name="Normal 16 12" xfId="12018"/>
    <cellStyle name="Normal 16 2" xfId="1227"/>
    <cellStyle name="Normal 16 2 2" xfId="1228"/>
    <cellStyle name="Normal 16 2 2 2" xfId="12019"/>
    <cellStyle name="Normal 16 2 2 3" xfId="12020"/>
    <cellStyle name="Normal 16 2 3" xfId="12021"/>
    <cellStyle name="Normal 16 2 4" xfId="12022"/>
    <cellStyle name="Normal 16 3" xfId="1229"/>
    <cellStyle name="Normal 16 3 2" xfId="12023"/>
    <cellStyle name="Normal 16 3 2 2" xfId="12024"/>
    <cellStyle name="Normal 16 3 2 3" xfId="12025"/>
    <cellStyle name="Normal 16 3 3" xfId="12026"/>
    <cellStyle name="Normal 16 3 4" xfId="12027"/>
    <cellStyle name="Normal 16 4" xfId="12028"/>
    <cellStyle name="Normal 16 4 10" xfId="12029"/>
    <cellStyle name="Normal 16 4 2" xfId="12030"/>
    <cellStyle name="Normal 16 4 2 2" xfId="12031"/>
    <cellStyle name="Normal 16 4 2 2 2" xfId="12032"/>
    <cellStyle name="Normal 16 4 2 2 2 2" xfId="12033"/>
    <cellStyle name="Normal 16 4 2 2 2 2 2" xfId="12034"/>
    <cellStyle name="Normal 16 4 2 2 2 2 2 2" xfId="12035"/>
    <cellStyle name="Normal 16 4 2 2 2 2 3" xfId="12036"/>
    <cellStyle name="Normal 16 4 2 2 2 3" xfId="12037"/>
    <cellStyle name="Normal 16 4 2 2 2 3 2" xfId="12038"/>
    <cellStyle name="Normal 16 4 2 2 2 4" xfId="12039"/>
    <cellStyle name="Normal 16 4 2 2 3" xfId="12040"/>
    <cellStyle name="Normal 16 4 2 2 3 2" xfId="12041"/>
    <cellStyle name="Normal 16 4 2 2 3 2 2" xfId="12042"/>
    <cellStyle name="Normal 16 4 2 2 3 3" xfId="12043"/>
    <cellStyle name="Normal 16 4 2 2 4" xfId="12044"/>
    <cellStyle name="Normal 16 4 2 2 4 2" xfId="12045"/>
    <cellStyle name="Normal 16 4 2 2 5" xfId="12046"/>
    <cellStyle name="Normal 16 4 2 3" xfId="12047"/>
    <cellStyle name="Normal 16 4 2 3 2" xfId="12048"/>
    <cellStyle name="Normal 16 4 2 3 2 2" xfId="12049"/>
    <cellStyle name="Normal 16 4 2 3 2 2 2" xfId="12050"/>
    <cellStyle name="Normal 16 4 2 3 2 3" xfId="12051"/>
    <cellStyle name="Normal 16 4 2 3 3" xfId="12052"/>
    <cellStyle name="Normal 16 4 2 3 3 2" xfId="12053"/>
    <cellStyle name="Normal 16 4 2 3 4" xfId="12054"/>
    <cellStyle name="Normal 16 4 2 4" xfId="12055"/>
    <cellStyle name="Normal 16 4 2 4 2" xfId="12056"/>
    <cellStyle name="Normal 16 4 2 4 2 2" xfId="12057"/>
    <cellStyle name="Normal 16 4 2 4 2 2 2" xfId="12058"/>
    <cellStyle name="Normal 16 4 2 4 2 3" xfId="12059"/>
    <cellStyle name="Normal 16 4 2 4 3" xfId="12060"/>
    <cellStyle name="Normal 16 4 2 4 3 2" xfId="12061"/>
    <cellStyle name="Normal 16 4 2 4 4" xfId="12062"/>
    <cellStyle name="Normal 16 4 2 5" xfId="12063"/>
    <cellStyle name="Normal 16 4 2 5 2" xfId="12064"/>
    <cellStyle name="Normal 16 4 2 5 2 2" xfId="12065"/>
    <cellStyle name="Normal 16 4 2 5 3" xfId="12066"/>
    <cellStyle name="Normal 16 4 2 6" xfId="12067"/>
    <cellStyle name="Normal 16 4 2 6 2" xfId="12068"/>
    <cellStyle name="Normal 16 4 2 7" xfId="12069"/>
    <cellStyle name="Normal 16 4 2 7 2" xfId="12070"/>
    <cellStyle name="Normal 16 4 2 8" xfId="12071"/>
    <cellStyle name="Normal 16 4 3" xfId="12072"/>
    <cellStyle name="Normal 16 4 3 2" xfId="12073"/>
    <cellStyle name="Normal 16 4 3 2 2" xfId="12074"/>
    <cellStyle name="Normal 16 4 3 2 2 2" xfId="12075"/>
    <cellStyle name="Normal 16 4 3 2 2 2 2" xfId="12076"/>
    <cellStyle name="Normal 16 4 3 2 2 3" xfId="12077"/>
    <cellStyle name="Normal 16 4 3 2 3" xfId="12078"/>
    <cellStyle name="Normal 16 4 3 2 3 2" xfId="12079"/>
    <cellStyle name="Normal 16 4 3 2 4" xfId="12080"/>
    <cellStyle name="Normal 16 4 3 3" xfId="12081"/>
    <cellStyle name="Normal 16 4 3 3 2" xfId="12082"/>
    <cellStyle name="Normal 16 4 3 3 2 2" xfId="12083"/>
    <cellStyle name="Normal 16 4 3 3 3" xfId="12084"/>
    <cellStyle name="Normal 16 4 3 4" xfId="12085"/>
    <cellStyle name="Normal 16 4 3 4 2" xfId="12086"/>
    <cellStyle name="Normal 16 4 3 5" xfId="12087"/>
    <cellStyle name="Normal 16 4 4" xfId="12088"/>
    <cellStyle name="Normal 16 4 4 2" xfId="12089"/>
    <cellStyle name="Normal 16 4 4 2 2" xfId="12090"/>
    <cellStyle name="Normal 16 4 4 2 2 2" xfId="12091"/>
    <cellStyle name="Normal 16 4 4 2 3" xfId="12092"/>
    <cellStyle name="Normal 16 4 4 3" xfId="12093"/>
    <cellStyle name="Normal 16 4 4 3 2" xfId="12094"/>
    <cellStyle name="Normal 16 4 4 4" xfId="12095"/>
    <cellStyle name="Normal 16 4 5" xfId="12096"/>
    <cellStyle name="Normal 16 4 5 2" xfId="12097"/>
    <cellStyle name="Normal 16 4 5 2 2" xfId="12098"/>
    <cellStyle name="Normal 16 4 5 2 2 2" xfId="12099"/>
    <cellStyle name="Normal 16 4 5 2 3" xfId="12100"/>
    <cellStyle name="Normal 16 4 5 3" xfId="12101"/>
    <cellStyle name="Normal 16 4 5 3 2" xfId="12102"/>
    <cellStyle name="Normal 16 4 5 4" xfId="12103"/>
    <cellStyle name="Normal 16 4 6" xfId="12104"/>
    <cellStyle name="Normal 16 4 6 2" xfId="12105"/>
    <cellStyle name="Normal 16 4 6 2 2" xfId="12106"/>
    <cellStyle name="Normal 16 4 6 3" xfId="12107"/>
    <cellStyle name="Normal 16 4 7" xfId="12108"/>
    <cellStyle name="Normal 16 4 7 2" xfId="12109"/>
    <cellStyle name="Normal 16 4 8" xfId="12110"/>
    <cellStyle name="Normal 16 4 8 2" xfId="12111"/>
    <cellStyle name="Normal 16 4 9" xfId="12112"/>
    <cellStyle name="Normal 16 5" xfId="12113"/>
    <cellStyle name="Normal 16 5 2" xfId="12114"/>
    <cellStyle name="Normal 16 5 2 2" xfId="12115"/>
    <cellStyle name="Normal 16 5 2 2 2" xfId="12116"/>
    <cellStyle name="Normal 16 5 2 2 2 2" xfId="12117"/>
    <cellStyle name="Normal 16 5 2 2 2 2 2" xfId="12118"/>
    <cellStyle name="Normal 16 5 2 2 2 3" xfId="12119"/>
    <cellStyle name="Normal 16 5 2 2 3" xfId="12120"/>
    <cellStyle name="Normal 16 5 2 2 3 2" xfId="12121"/>
    <cellStyle name="Normal 16 5 2 2 4" xfId="12122"/>
    <cellStyle name="Normal 16 5 2 3" xfId="12123"/>
    <cellStyle name="Normal 16 5 2 3 2" xfId="12124"/>
    <cellStyle name="Normal 16 5 2 3 2 2" xfId="12125"/>
    <cellStyle name="Normal 16 5 2 3 3" xfId="12126"/>
    <cellStyle name="Normal 16 5 2 4" xfId="12127"/>
    <cellStyle name="Normal 16 5 2 4 2" xfId="12128"/>
    <cellStyle name="Normal 16 5 2 5" xfId="12129"/>
    <cellStyle name="Normal 16 5 3" xfId="12130"/>
    <cellStyle name="Normal 16 5 3 2" xfId="12131"/>
    <cellStyle name="Normal 16 5 3 2 2" xfId="12132"/>
    <cellStyle name="Normal 16 5 3 2 2 2" xfId="12133"/>
    <cellStyle name="Normal 16 5 3 2 3" xfId="12134"/>
    <cellStyle name="Normal 16 5 3 3" xfId="12135"/>
    <cellStyle name="Normal 16 5 3 3 2" xfId="12136"/>
    <cellStyle name="Normal 16 5 3 4" xfId="12137"/>
    <cellStyle name="Normal 16 5 4" xfId="12138"/>
    <cellStyle name="Normal 16 5 4 2" xfId="12139"/>
    <cellStyle name="Normal 16 5 4 2 2" xfId="12140"/>
    <cellStyle name="Normal 16 5 4 2 2 2" xfId="12141"/>
    <cellStyle name="Normal 16 5 4 2 3" xfId="12142"/>
    <cellStyle name="Normal 16 5 4 3" xfId="12143"/>
    <cellStyle name="Normal 16 5 4 3 2" xfId="12144"/>
    <cellStyle name="Normal 16 5 4 4" xfId="12145"/>
    <cellStyle name="Normal 16 5 5" xfId="12146"/>
    <cellStyle name="Normal 16 5 5 2" xfId="12147"/>
    <cellStyle name="Normal 16 5 5 2 2" xfId="12148"/>
    <cellStyle name="Normal 16 5 5 3" xfId="12149"/>
    <cellStyle name="Normal 16 5 6" xfId="12150"/>
    <cellStyle name="Normal 16 5 6 2" xfId="12151"/>
    <cellStyle name="Normal 16 5 7" xfId="12152"/>
    <cellStyle name="Normal 16 5 7 2" xfId="12153"/>
    <cellStyle name="Normal 16 5 8" xfId="12154"/>
    <cellStyle name="Normal 16 6" xfId="12155"/>
    <cellStyle name="Normal 16 6 2" xfId="12156"/>
    <cellStyle name="Normal 16 6 2 2" xfId="12157"/>
    <cellStyle name="Normal 16 6 2 2 2" xfId="12158"/>
    <cellStyle name="Normal 16 6 2 2 2 2" xfId="12159"/>
    <cellStyle name="Normal 16 6 2 2 3" xfId="12160"/>
    <cellStyle name="Normal 16 6 2 3" xfId="12161"/>
    <cellStyle name="Normal 16 6 2 3 2" xfId="12162"/>
    <cellStyle name="Normal 16 6 2 4" xfId="12163"/>
    <cellStyle name="Normal 16 6 3" xfId="12164"/>
    <cellStyle name="Normal 16 6 3 2" xfId="12165"/>
    <cellStyle name="Normal 16 6 3 2 2" xfId="12166"/>
    <cellStyle name="Normal 16 6 3 3" xfId="12167"/>
    <cellStyle name="Normal 16 6 4" xfId="12168"/>
    <cellStyle name="Normal 16 6 4 2" xfId="12169"/>
    <cellStyle name="Normal 16 6 5" xfId="12170"/>
    <cellStyle name="Normal 16 7" xfId="12171"/>
    <cellStyle name="Normal 16 7 2" xfId="12172"/>
    <cellStyle name="Normal 16 7 2 2" xfId="12173"/>
    <cellStyle name="Normal 16 7 2 2 2" xfId="12174"/>
    <cellStyle name="Normal 16 7 2 3" xfId="12175"/>
    <cellStyle name="Normal 16 7 3" xfId="12176"/>
    <cellStyle name="Normal 16 7 3 2" xfId="12177"/>
    <cellStyle name="Normal 16 7 4" xfId="12178"/>
    <cellStyle name="Normal 16 8" xfId="12179"/>
    <cellStyle name="Normal 16 8 2" xfId="12180"/>
    <cellStyle name="Normal 16 8 2 2" xfId="12181"/>
    <cellStyle name="Normal 16 8 2 2 2" xfId="12182"/>
    <cellStyle name="Normal 16 8 2 3" xfId="12183"/>
    <cellStyle name="Normal 16 8 3" xfId="12184"/>
    <cellStyle name="Normal 16 8 3 2" xfId="12185"/>
    <cellStyle name="Normal 16 8 4" xfId="12186"/>
    <cellStyle name="Normal 16 9" xfId="12187"/>
    <cellStyle name="Normal 16 9 2" xfId="12188"/>
    <cellStyle name="Normal 16 9 2 2" xfId="12189"/>
    <cellStyle name="Normal 16 9 3" xfId="12190"/>
    <cellStyle name="Normal 16_T-straight with PEDs adjustor" xfId="12191"/>
    <cellStyle name="Normal 17" xfId="1230"/>
    <cellStyle name="Normal 17 10" xfId="12192"/>
    <cellStyle name="Normal 17 11" xfId="12193"/>
    <cellStyle name="Normal 17 2" xfId="1231"/>
    <cellStyle name="Normal 17 2 2" xfId="12194"/>
    <cellStyle name="Normal 17 2 2 2" xfId="12195"/>
    <cellStyle name="Normal 17 2 2 3" xfId="12196"/>
    <cellStyle name="Normal 17 2 2 4" xfId="12197"/>
    <cellStyle name="Normal 17 2 3" xfId="12198"/>
    <cellStyle name="Normal 17 2 4" xfId="12199"/>
    <cellStyle name="Normal 17 2 5" xfId="12200"/>
    <cellStyle name="Normal 17 3" xfId="12201"/>
    <cellStyle name="Normal 17 3 10" xfId="12202"/>
    <cellStyle name="Normal 17 3 2" xfId="12203"/>
    <cellStyle name="Normal 17 3 2 2" xfId="12204"/>
    <cellStyle name="Normal 17 3 2 2 2" xfId="12205"/>
    <cellStyle name="Normal 17 3 2 2 2 2" xfId="12206"/>
    <cellStyle name="Normal 17 3 2 2 2 2 2" xfId="12207"/>
    <cellStyle name="Normal 17 3 2 2 2 2 2 2" xfId="12208"/>
    <cellStyle name="Normal 17 3 2 2 2 2 3" xfId="12209"/>
    <cellStyle name="Normal 17 3 2 2 2 3" xfId="12210"/>
    <cellStyle name="Normal 17 3 2 2 2 3 2" xfId="12211"/>
    <cellStyle name="Normal 17 3 2 2 2 4" xfId="12212"/>
    <cellStyle name="Normal 17 3 2 2 3" xfId="12213"/>
    <cellStyle name="Normal 17 3 2 2 3 2" xfId="12214"/>
    <cellStyle name="Normal 17 3 2 2 3 2 2" xfId="12215"/>
    <cellStyle name="Normal 17 3 2 2 3 3" xfId="12216"/>
    <cellStyle name="Normal 17 3 2 2 4" xfId="12217"/>
    <cellStyle name="Normal 17 3 2 2 4 2" xfId="12218"/>
    <cellStyle name="Normal 17 3 2 2 5" xfId="12219"/>
    <cellStyle name="Normal 17 3 2 3" xfId="12220"/>
    <cellStyle name="Normal 17 3 2 3 2" xfId="12221"/>
    <cellStyle name="Normal 17 3 2 3 2 2" xfId="12222"/>
    <cellStyle name="Normal 17 3 2 3 2 2 2" xfId="12223"/>
    <cellStyle name="Normal 17 3 2 3 2 3" xfId="12224"/>
    <cellStyle name="Normal 17 3 2 3 3" xfId="12225"/>
    <cellStyle name="Normal 17 3 2 3 3 2" xfId="12226"/>
    <cellStyle name="Normal 17 3 2 3 4" xfId="12227"/>
    <cellStyle name="Normal 17 3 2 4" xfId="12228"/>
    <cellStyle name="Normal 17 3 2 4 2" xfId="12229"/>
    <cellStyle name="Normal 17 3 2 4 2 2" xfId="12230"/>
    <cellStyle name="Normal 17 3 2 4 2 2 2" xfId="12231"/>
    <cellStyle name="Normal 17 3 2 4 2 3" xfId="12232"/>
    <cellStyle name="Normal 17 3 2 4 3" xfId="12233"/>
    <cellStyle name="Normal 17 3 2 4 3 2" xfId="12234"/>
    <cellStyle name="Normal 17 3 2 4 4" xfId="12235"/>
    <cellStyle name="Normal 17 3 2 5" xfId="12236"/>
    <cellStyle name="Normal 17 3 2 5 2" xfId="12237"/>
    <cellStyle name="Normal 17 3 2 5 2 2" xfId="12238"/>
    <cellStyle name="Normal 17 3 2 5 3" xfId="12239"/>
    <cellStyle name="Normal 17 3 2 6" xfId="12240"/>
    <cellStyle name="Normal 17 3 2 6 2" xfId="12241"/>
    <cellStyle name="Normal 17 3 2 7" xfId="12242"/>
    <cellStyle name="Normal 17 3 2 7 2" xfId="12243"/>
    <cellStyle name="Normal 17 3 2 8" xfId="12244"/>
    <cellStyle name="Normal 17 3 2 9" xfId="12245"/>
    <cellStyle name="Normal 17 3 3" xfId="12246"/>
    <cellStyle name="Normal 17 3 3 2" xfId="12247"/>
    <cellStyle name="Normal 17 3 3 2 2" xfId="12248"/>
    <cellStyle name="Normal 17 3 3 2 2 2" xfId="12249"/>
    <cellStyle name="Normal 17 3 3 2 2 2 2" xfId="12250"/>
    <cellStyle name="Normal 17 3 3 2 2 3" xfId="12251"/>
    <cellStyle name="Normal 17 3 3 2 3" xfId="12252"/>
    <cellStyle name="Normal 17 3 3 2 3 2" xfId="12253"/>
    <cellStyle name="Normal 17 3 3 2 4" xfId="12254"/>
    <cellStyle name="Normal 17 3 3 3" xfId="12255"/>
    <cellStyle name="Normal 17 3 3 3 2" xfId="12256"/>
    <cellStyle name="Normal 17 3 3 3 2 2" xfId="12257"/>
    <cellStyle name="Normal 17 3 3 3 3" xfId="12258"/>
    <cellStyle name="Normal 17 3 3 4" xfId="12259"/>
    <cellStyle name="Normal 17 3 3 4 2" xfId="12260"/>
    <cellStyle name="Normal 17 3 3 5" xfId="12261"/>
    <cellStyle name="Normal 17 3 4" xfId="12262"/>
    <cellStyle name="Normal 17 3 4 2" xfId="12263"/>
    <cellStyle name="Normal 17 3 4 2 2" xfId="12264"/>
    <cellStyle name="Normal 17 3 4 2 2 2" xfId="12265"/>
    <cellStyle name="Normal 17 3 4 2 3" xfId="12266"/>
    <cellStyle name="Normal 17 3 4 3" xfId="12267"/>
    <cellStyle name="Normal 17 3 4 3 2" xfId="12268"/>
    <cellStyle name="Normal 17 3 4 4" xfId="12269"/>
    <cellStyle name="Normal 17 3 5" xfId="12270"/>
    <cellStyle name="Normal 17 3 5 2" xfId="12271"/>
    <cellStyle name="Normal 17 3 5 2 2" xfId="12272"/>
    <cellStyle name="Normal 17 3 5 2 2 2" xfId="12273"/>
    <cellStyle name="Normal 17 3 5 2 3" xfId="12274"/>
    <cellStyle name="Normal 17 3 5 3" xfId="12275"/>
    <cellStyle name="Normal 17 3 5 3 2" xfId="12276"/>
    <cellStyle name="Normal 17 3 5 4" xfId="12277"/>
    <cellStyle name="Normal 17 3 6" xfId="12278"/>
    <cellStyle name="Normal 17 3 6 2" xfId="12279"/>
    <cellStyle name="Normal 17 3 6 2 2" xfId="12280"/>
    <cellStyle name="Normal 17 3 6 3" xfId="12281"/>
    <cellStyle name="Normal 17 3 7" xfId="12282"/>
    <cellStyle name="Normal 17 3 7 2" xfId="12283"/>
    <cellStyle name="Normal 17 3 8" xfId="12284"/>
    <cellStyle name="Normal 17 3 8 2" xfId="12285"/>
    <cellStyle name="Normal 17 3 9" xfId="12286"/>
    <cellStyle name="Normal 17 4" xfId="12287"/>
    <cellStyle name="Normal 17 4 2" xfId="12288"/>
    <cellStyle name="Normal 17 4 2 2" xfId="12289"/>
    <cellStyle name="Normal 17 4 2 2 2" xfId="12290"/>
    <cellStyle name="Normal 17 4 2 2 2 2" xfId="12291"/>
    <cellStyle name="Normal 17 4 2 2 2 2 2" xfId="12292"/>
    <cellStyle name="Normal 17 4 2 2 2 3" xfId="12293"/>
    <cellStyle name="Normal 17 4 2 2 3" xfId="12294"/>
    <cellStyle name="Normal 17 4 2 2 3 2" xfId="12295"/>
    <cellStyle name="Normal 17 4 2 2 4" xfId="12296"/>
    <cellStyle name="Normal 17 4 2 3" xfId="12297"/>
    <cellStyle name="Normal 17 4 2 3 2" xfId="12298"/>
    <cellStyle name="Normal 17 4 2 3 2 2" xfId="12299"/>
    <cellStyle name="Normal 17 4 2 3 3" xfId="12300"/>
    <cellStyle name="Normal 17 4 2 4" xfId="12301"/>
    <cellStyle name="Normal 17 4 2 4 2" xfId="12302"/>
    <cellStyle name="Normal 17 4 2 5" xfId="12303"/>
    <cellStyle name="Normal 17 4 3" xfId="12304"/>
    <cellStyle name="Normal 17 4 3 2" xfId="12305"/>
    <cellStyle name="Normal 17 4 3 2 2" xfId="12306"/>
    <cellStyle name="Normal 17 4 3 2 2 2" xfId="12307"/>
    <cellStyle name="Normal 17 4 3 2 3" xfId="12308"/>
    <cellStyle name="Normal 17 4 3 3" xfId="12309"/>
    <cellStyle name="Normal 17 4 3 3 2" xfId="12310"/>
    <cellStyle name="Normal 17 4 3 4" xfId="12311"/>
    <cellStyle name="Normal 17 4 4" xfId="12312"/>
    <cellStyle name="Normal 17 4 4 2" xfId="12313"/>
    <cellStyle name="Normal 17 4 4 2 2" xfId="12314"/>
    <cellStyle name="Normal 17 4 4 2 2 2" xfId="12315"/>
    <cellStyle name="Normal 17 4 4 2 3" xfId="12316"/>
    <cellStyle name="Normal 17 4 4 3" xfId="12317"/>
    <cellStyle name="Normal 17 4 4 3 2" xfId="12318"/>
    <cellStyle name="Normal 17 4 4 4" xfId="12319"/>
    <cellStyle name="Normal 17 4 5" xfId="12320"/>
    <cellStyle name="Normal 17 4 5 2" xfId="12321"/>
    <cellStyle name="Normal 17 4 5 2 2" xfId="12322"/>
    <cellStyle name="Normal 17 4 5 3" xfId="12323"/>
    <cellStyle name="Normal 17 4 6" xfId="12324"/>
    <cellStyle name="Normal 17 4 6 2" xfId="12325"/>
    <cellStyle name="Normal 17 4 7" xfId="12326"/>
    <cellStyle name="Normal 17 4 7 2" xfId="12327"/>
    <cellStyle name="Normal 17 4 8" xfId="12328"/>
    <cellStyle name="Normal 17 4 9" xfId="12329"/>
    <cellStyle name="Normal 17 5" xfId="12330"/>
    <cellStyle name="Normal 17 5 2" xfId="12331"/>
    <cellStyle name="Normal 17 5 2 2" xfId="12332"/>
    <cellStyle name="Normal 17 5 2 2 2" xfId="12333"/>
    <cellStyle name="Normal 17 5 2 2 2 2" xfId="12334"/>
    <cellStyle name="Normal 17 5 2 2 3" xfId="12335"/>
    <cellStyle name="Normal 17 5 2 3" xfId="12336"/>
    <cellStyle name="Normal 17 5 2 3 2" xfId="12337"/>
    <cellStyle name="Normal 17 5 2 4" xfId="12338"/>
    <cellStyle name="Normal 17 5 3" xfId="12339"/>
    <cellStyle name="Normal 17 5 3 2" xfId="12340"/>
    <cellStyle name="Normal 17 5 3 2 2" xfId="12341"/>
    <cellStyle name="Normal 17 5 3 3" xfId="12342"/>
    <cellStyle name="Normal 17 5 4" xfId="12343"/>
    <cellStyle name="Normal 17 5 4 2" xfId="12344"/>
    <cellStyle name="Normal 17 5 5" xfId="12345"/>
    <cellStyle name="Normal 17 6" xfId="12346"/>
    <cellStyle name="Normal 17 6 2" xfId="12347"/>
    <cellStyle name="Normal 17 6 2 2" xfId="12348"/>
    <cellStyle name="Normal 17 6 2 2 2" xfId="12349"/>
    <cellStyle name="Normal 17 6 2 3" xfId="12350"/>
    <cellStyle name="Normal 17 6 3" xfId="12351"/>
    <cellStyle name="Normal 17 6 3 2" xfId="12352"/>
    <cellStyle name="Normal 17 6 4" xfId="12353"/>
    <cellStyle name="Normal 17 7" xfId="12354"/>
    <cellStyle name="Normal 17 7 2" xfId="12355"/>
    <cellStyle name="Normal 17 7 2 2" xfId="12356"/>
    <cellStyle name="Normal 17 7 2 2 2" xfId="12357"/>
    <cellStyle name="Normal 17 7 2 3" xfId="12358"/>
    <cellStyle name="Normal 17 7 3" xfId="12359"/>
    <cellStyle name="Normal 17 7 3 2" xfId="12360"/>
    <cellStyle name="Normal 17 7 4" xfId="12361"/>
    <cellStyle name="Normal 17 8" xfId="12362"/>
    <cellStyle name="Normal 17 8 2" xfId="12363"/>
    <cellStyle name="Normal 17 8 2 2" xfId="12364"/>
    <cellStyle name="Normal 17 8 3" xfId="12365"/>
    <cellStyle name="Normal 17 9" xfId="12366"/>
    <cellStyle name="Normal 17 9 2" xfId="12367"/>
    <cellStyle name="Normal 17_T-straight with PEDs adjustor" xfId="12368"/>
    <cellStyle name="Normal 18" xfId="1232"/>
    <cellStyle name="Normal 18 10" xfId="12369"/>
    <cellStyle name="Normal 18 10 2" xfId="12370"/>
    <cellStyle name="Normal 18 11" xfId="12371"/>
    <cellStyle name="Normal 18 2" xfId="1233"/>
    <cellStyle name="Normal 18 2 2" xfId="1234"/>
    <cellStyle name="Normal 18 2 2 2" xfId="12372"/>
    <cellStyle name="Normal 18 2 2 2 2" xfId="12373"/>
    <cellStyle name="Normal 18 2 2 2 2 2" xfId="12374"/>
    <cellStyle name="Normal 18 2 2 2 2 2 2" xfId="12375"/>
    <cellStyle name="Normal 18 2 2 2 2 3" xfId="12376"/>
    <cellStyle name="Normal 18 2 2 2 3" xfId="12377"/>
    <cellStyle name="Normal 18 2 2 2 3 2" xfId="12378"/>
    <cellStyle name="Normal 18 2 2 2 4" xfId="12379"/>
    <cellStyle name="Normal 18 2 2 3" xfId="12380"/>
    <cellStyle name="Normal 18 2 2 3 2" xfId="12381"/>
    <cellStyle name="Normal 18 2 2 3 2 2" xfId="12382"/>
    <cellStyle name="Normal 18 2 2 3 3" xfId="12383"/>
    <cellStyle name="Normal 18 2 2 4" xfId="12384"/>
    <cellStyle name="Normal 18 2 2 4 2" xfId="12385"/>
    <cellStyle name="Normal 18 2 2 5" xfId="12386"/>
    <cellStyle name="Normal 18 2 3" xfId="12387"/>
    <cellStyle name="Normal 18 2 3 2" xfId="12388"/>
    <cellStyle name="Normal 18 2 3 2 2" xfId="12389"/>
    <cellStyle name="Normal 18 2 3 2 2 2" xfId="12390"/>
    <cellStyle name="Normal 18 2 3 2 3" xfId="12391"/>
    <cellStyle name="Normal 18 2 3 3" xfId="12392"/>
    <cellStyle name="Normal 18 2 3 3 2" xfId="12393"/>
    <cellStyle name="Normal 18 2 3 4" xfId="12394"/>
    <cellStyle name="Normal 18 2 4" xfId="12395"/>
    <cellStyle name="Normal 18 2 4 2" xfId="12396"/>
    <cellStyle name="Normal 18 2 4 2 2" xfId="12397"/>
    <cellStyle name="Normal 18 2 4 2 2 2" xfId="12398"/>
    <cellStyle name="Normal 18 2 4 2 3" xfId="12399"/>
    <cellStyle name="Normal 18 2 4 3" xfId="12400"/>
    <cellStyle name="Normal 18 2 4 3 2" xfId="12401"/>
    <cellStyle name="Normal 18 2 4 4" xfId="12402"/>
    <cellStyle name="Normal 18 2 5" xfId="12403"/>
    <cellStyle name="Normal 18 2 5 2" xfId="12404"/>
    <cellStyle name="Normal 18 2 5 2 2" xfId="12405"/>
    <cellStyle name="Normal 18 2 5 3" xfId="12406"/>
    <cellStyle name="Normal 18 2 6" xfId="12407"/>
    <cellStyle name="Normal 18 2 6 2" xfId="12408"/>
    <cellStyle name="Normal 18 2 7" xfId="12409"/>
    <cellStyle name="Normal 18 2 7 2" xfId="12410"/>
    <cellStyle name="Normal 18 2 8" xfId="12411"/>
    <cellStyle name="Normal 18 3" xfId="1235"/>
    <cellStyle name="Normal 18 3 2" xfId="12412"/>
    <cellStyle name="Normal 18 3 2 2" xfId="12413"/>
    <cellStyle name="Normal 18 3 2 2 2" xfId="12414"/>
    <cellStyle name="Normal 18 3 2 2 2 2" xfId="12415"/>
    <cellStyle name="Normal 18 3 2 2 2 2 2" xfId="12416"/>
    <cellStyle name="Normal 18 3 2 2 2 3" xfId="12417"/>
    <cellStyle name="Normal 18 3 2 2 3" xfId="12418"/>
    <cellStyle name="Normal 18 3 2 2 3 2" xfId="12419"/>
    <cellStyle name="Normal 18 3 2 2 4" xfId="12420"/>
    <cellStyle name="Normal 18 3 2 3" xfId="12421"/>
    <cellStyle name="Normal 18 3 2 3 2" xfId="12422"/>
    <cellStyle name="Normal 18 3 2 3 2 2" xfId="12423"/>
    <cellStyle name="Normal 18 3 2 3 3" xfId="12424"/>
    <cellStyle name="Normal 18 3 2 4" xfId="12425"/>
    <cellStyle name="Normal 18 3 2 4 2" xfId="12426"/>
    <cellStyle name="Normal 18 3 2 5" xfId="12427"/>
    <cellStyle name="Normal 18 3 3" xfId="12428"/>
    <cellStyle name="Normal 18 3 3 2" xfId="12429"/>
    <cellStyle name="Normal 18 3 3 2 2" xfId="12430"/>
    <cellStyle name="Normal 18 3 3 2 2 2" xfId="12431"/>
    <cellStyle name="Normal 18 3 3 2 3" xfId="12432"/>
    <cellStyle name="Normal 18 3 3 3" xfId="12433"/>
    <cellStyle name="Normal 18 3 3 3 2" xfId="12434"/>
    <cellStyle name="Normal 18 3 3 4" xfId="12435"/>
    <cellStyle name="Normal 18 3 4" xfId="12436"/>
    <cellStyle name="Normal 18 3 4 2" xfId="12437"/>
    <cellStyle name="Normal 18 3 4 2 2" xfId="12438"/>
    <cellStyle name="Normal 18 3 4 3" xfId="12439"/>
    <cellStyle name="Normal 18 3 5" xfId="12440"/>
    <cellStyle name="Normal 18 3 5 2" xfId="12441"/>
    <cellStyle name="Normal 18 3 6" xfId="12442"/>
    <cellStyle name="Normal 18 4" xfId="12443"/>
    <cellStyle name="Normal 18 4 2" xfId="12444"/>
    <cellStyle name="Normal 18 4 2 2" xfId="12445"/>
    <cellStyle name="Normal 18 4 2 2 2" xfId="12446"/>
    <cellStyle name="Normal 18 4 2 2 2 2" xfId="12447"/>
    <cellStyle name="Normal 18 4 2 2 3" xfId="12448"/>
    <cellStyle name="Normal 18 4 2 3" xfId="12449"/>
    <cellStyle name="Normal 18 4 2 3 2" xfId="12450"/>
    <cellStyle name="Normal 18 4 2 4" xfId="12451"/>
    <cellStyle name="Normal 18 4 3" xfId="12452"/>
    <cellStyle name="Normal 18 4 3 2" xfId="12453"/>
    <cellStyle name="Normal 18 4 3 2 2" xfId="12454"/>
    <cellStyle name="Normal 18 4 3 3" xfId="12455"/>
    <cellStyle name="Normal 18 4 4" xfId="12456"/>
    <cellStyle name="Normal 18 4 4 2" xfId="12457"/>
    <cellStyle name="Normal 18 4 5" xfId="12458"/>
    <cellStyle name="Normal 18 5" xfId="12459"/>
    <cellStyle name="Normal 18 5 2" xfId="12460"/>
    <cellStyle name="Normal 18 5 2 2" xfId="12461"/>
    <cellStyle name="Normal 18 5 2 2 2" xfId="12462"/>
    <cellStyle name="Normal 18 5 2 3" xfId="12463"/>
    <cellStyle name="Normal 18 5 3" xfId="12464"/>
    <cellStyle name="Normal 18 5 3 2" xfId="12465"/>
    <cellStyle name="Normal 18 5 4" xfId="12466"/>
    <cellStyle name="Normal 18 6" xfId="12467"/>
    <cellStyle name="Normal 18 6 2" xfId="12468"/>
    <cellStyle name="Normal 18 6 2 2" xfId="12469"/>
    <cellStyle name="Normal 18 6 2 2 2" xfId="12470"/>
    <cellStyle name="Normal 18 6 2 3" xfId="12471"/>
    <cellStyle name="Normal 18 6 3" xfId="12472"/>
    <cellStyle name="Normal 18 6 3 2" xfId="12473"/>
    <cellStyle name="Normal 18 6 4" xfId="12474"/>
    <cellStyle name="Normal 18 7" xfId="12475"/>
    <cellStyle name="Normal 18 7 2" xfId="12476"/>
    <cellStyle name="Normal 18 7 2 2" xfId="12477"/>
    <cellStyle name="Normal 18 7 2 2 2" xfId="12478"/>
    <cellStyle name="Normal 18 7 2 3" xfId="12479"/>
    <cellStyle name="Normal 18 7 3" xfId="12480"/>
    <cellStyle name="Normal 18 7 3 2" xfId="12481"/>
    <cellStyle name="Normal 18 7 4" xfId="12482"/>
    <cellStyle name="Normal 18 8" xfId="12483"/>
    <cellStyle name="Normal 18 8 2" xfId="12484"/>
    <cellStyle name="Normal 18 8 2 2" xfId="12485"/>
    <cellStyle name="Normal 18 8 3" xfId="12486"/>
    <cellStyle name="Normal 18 9" xfId="12487"/>
    <cellStyle name="Normal 18 9 2" xfId="12488"/>
    <cellStyle name="Normal 18_T-straight with PEDs adjustor" xfId="12489"/>
    <cellStyle name="Normal 19" xfId="1236"/>
    <cellStyle name="Normal 19 10" xfId="12490"/>
    <cellStyle name="Normal 19 11" xfId="12491"/>
    <cellStyle name="Normal 19 2" xfId="12492"/>
    <cellStyle name="Normal 19 2 2" xfId="12493"/>
    <cellStyle name="Normal 19 2 2 2" xfId="12494"/>
    <cellStyle name="Normal 19 2 2 2 2" xfId="12495"/>
    <cellStyle name="Normal 19 2 2 2 2 2" xfId="12496"/>
    <cellStyle name="Normal 19 2 2 2 2 2 2" xfId="12497"/>
    <cellStyle name="Normal 19 2 2 2 2 3" xfId="12498"/>
    <cellStyle name="Normal 19 2 2 2 3" xfId="12499"/>
    <cellStyle name="Normal 19 2 2 2 3 2" xfId="12500"/>
    <cellStyle name="Normal 19 2 2 2 4" xfId="12501"/>
    <cellStyle name="Normal 19 2 2 3" xfId="12502"/>
    <cellStyle name="Normal 19 2 2 3 2" xfId="12503"/>
    <cellStyle name="Normal 19 2 2 3 2 2" xfId="12504"/>
    <cellStyle name="Normal 19 2 2 3 3" xfId="12505"/>
    <cellStyle name="Normal 19 2 2 4" xfId="12506"/>
    <cellStyle name="Normal 19 2 2 4 2" xfId="12507"/>
    <cellStyle name="Normal 19 2 2 5" xfId="12508"/>
    <cellStyle name="Normal 19 2 3" xfId="12509"/>
    <cellStyle name="Normal 19 2 3 2" xfId="12510"/>
    <cellStyle name="Normal 19 2 3 2 2" xfId="12511"/>
    <cellStyle name="Normal 19 2 3 2 2 2" xfId="12512"/>
    <cellStyle name="Normal 19 2 3 2 3" xfId="12513"/>
    <cellStyle name="Normal 19 2 3 3" xfId="12514"/>
    <cellStyle name="Normal 19 2 3 3 2" xfId="12515"/>
    <cellStyle name="Normal 19 2 3 4" xfId="12516"/>
    <cellStyle name="Normal 19 2 4" xfId="12517"/>
    <cellStyle name="Normal 19 2 4 2" xfId="12518"/>
    <cellStyle name="Normal 19 2 4 2 2" xfId="12519"/>
    <cellStyle name="Normal 19 2 4 2 2 2" xfId="12520"/>
    <cellStyle name="Normal 19 2 4 2 3" xfId="12521"/>
    <cellStyle name="Normal 19 2 4 3" xfId="12522"/>
    <cellStyle name="Normal 19 2 4 3 2" xfId="12523"/>
    <cellStyle name="Normal 19 2 4 4" xfId="12524"/>
    <cellStyle name="Normal 19 2 5" xfId="12525"/>
    <cellStyle name="Normal 19 2 5 2" xfId="12526"/>
    <cellStyle name="Normal 19 2 5 2 2" xfId="12527"/>
    <cellStyle name="Normal 19 2 5 3" xfId="12528"/>
    <cellStyle name="Normal 19 2 6" xfId="12529"/>
    <cellStyle name="Normal 19 2 6 2" xfId="12530"/>
    <cellStyle name="Normal 19 2 7" xfId="12531"/>
    <cellStyle name="Normal 19 2 7 2" xfId="12532"/>
    <cellStyle name="Normal 19 2 8" xfId="12533"/>
    <cellStyle name="Normal 19 3" xfId="12534"/>
    <cellStyle name="Normal 19 3 2" xfId="12535"/>
    <cellStyle name="Normal 19 3 2 2" xfId="12536"/>
    <cellStyle name="Normal 19 3 2 2 2" xfId="12537"/>
    <cellStyle name="Normal 19 3 2 2 2 2" xfId="12538"/>
    <cellStyle name="Normal 19 3 2 2 2 2 2" xfId="12539"/>
    <cellStyle name="Normal 19 3 2 2 2 3" xfId="12540"/>
    <cellStyle name="Normal 19 3 2 2 3" xfId="12541"/>
    <cellStyle name="Normal 19 3 2 2 3 2" xfId="12542"/>
    <cellStyle name="Normal 19 3 2 2 4" xfId="12543"/>
    <cellStyle name="Normal 19 3 2 3" xfId="12544"/>
    <cellStyle name="Normal 19 3 2 3 2" xfId="12545"/>
    <cellStyle name="Normal 19 3 2 3 2 2" xfId="12546"/>
    <cellStyle name="Normal 19 3 2 3 3" xfId="12547"/>
    <cellStyle name="Normal 19 3 2 4" xfId="12548"/>
    <cellStyle name="Normal 19 3 2 4 2" xfId="12549"/>
    <cellStyle name="Normal 19 3 2 5" xfId="12550"/>
    <cellStyle name="Normal 19 3 3" xfId="12551"/>
    <cellStyle name="Normal 19 3 3 2" xfId="12552"/>
    <cellStyle name="Normal 19 3 3 2 2" xfId="12553"/>
    <cellStyle name="Normal 19 3 3 2 2 2" xfId="12554"/>
    <cellStyle name="Normal 19 3 3 2 3" xfId="12555"/>
    <cellStyle name="Normal 19 3 3 3" xfId="12556"/>
    <cellStyle name="Normal 19 3 3 3 2" xfId="12557"/>
    <cellStyle name="Normal 19 3 3 4" xfId="12558"/>
    <cellStyle name="Normal 19 3 4" xfId="12559"/>
    <cellStyle name="Normal 19 3 4 2" xfId="12560"/>
    <cellStyle name="Normal 19 3 4 2 2" xfId="12561"/>
    <cellStyle name="Normal 19 3 4 3" xfId="12562"/>
    <cellStyle name="Normal 19 3 5" xfId="12563"/>
    <cellStyle name="Normal 19 3 5 2" xfId="12564"/>
    <cellStyle name="Normal 19 3 6" xfId="12565"/>
    <cellStyle name="Normal 19 3 7" xfId="12566"/>
    <cellStyle name="Normal 19 4" xfId="12567"/>
    <cellStyle name="Normal 19 4 2" xfId="12568"/>
    <cellStyle name="Normal 19 5" xfId="12569"/>
    <cellStyle name="Normal 19 5 2" xfId="12570"/>
    <cellStyle name="Normal 19 5 2 2" xfId="12571"/>
    <cellStyle name="Normal 19 5 2 2 2" xfId="12572"/>
    <cellStyle name="Normal 19 5 2 2 2 2" xfId="12573"/>
    <cellStyle name="Normal 19 5 2 2 3" xfId="12574"/>
    <cellStyle name="Normal 19 5 2 3" xfId="12575"/>
    <cellStyle name="Normal 19 5 2 3 2" xfId="12576"/>
    <cellStyle name="Normal 19 5 2 4" xfId="12577"/>
    <cellStyle name="Normal 19 5 3" xfId="12578"/>
    <cellStyle name="Normal 19 5 3 2" xfId="12579"/>
    <cellStyle name="Normal 19 5 3 2 2" xfId="12580"/>
    <cellStyle name="Normal 19 5 3 3" xfId="12581"/>
    <cellStyle name="Normal 19 5 4" xfId="12582"/>
    <cellStyle name="Normal 19 5 4 2" xfId="12583"/>
    <cellStyle name="Normal 19 5 5" xfId="12584"/>
    <cellStyle name="Normal 19 6" xfId="12585"/>
    <cellStyle name="Normal 19 6 2" xfId="12586"/>
    <cellStyle name="Normal 19 6 2 2" xfId="12587"/>
    <cellStyle name="Normal 19 6 2 2 2" xfId="12588"/>
    <cellStyle name="Normal 19 6 2 3" xfId="12589"/>
    <cellStyle name="Normal 19 6 3" xfId="12590"/>
    <cellStyle name="Normal 19 6 3 2" xfId="12591"/>
    <cellStyle name="Normal 19 6 4" xfId="12592"/>
    <cellStyle name="Normal 19 7" xfId="12593"/>
    <cellStyle name="Normal 19 7 2" xfId="12594"/>
    <cellStyle name="Normal 19 8" xfId="12595"/>
    <cellStyle name="Normal 19 8 2" xfId="12596"/>
    <cellStyle name="Normal 19 8 2 2" xfId="12597"/>
    <cellStyle name="Normal 19 8 3" xfId="12598"/>
    <cellStyle name="Normal 19 9" xfId="12599"/>
    <cellStyle name="Normal 19 9 2" xfId="12600"/>
    <cellStyle name="Normal 19_T-straight with PEDs adjustor" xfId="12601"/>
    <cellStyle name="Normal 2" xfId="1237"/>
    <cellStyle name="Normal 2 10" xfId="12602"/>
    <cellStyle name="Normal 2 11" xfId="12603"/>
    <cellStyle name="Normal 2 12" xfId="12604"/>
    <cellStyle name="Normal 2 13" xfId="12605"/>
    <cellStyle name="Normal 2 2" xfId="1238"/>
    <cellStyle name="Normal 2 2 2" xfId="1239"/>
    <cellStyle name="Normal 2 2 2 2" xfId="12606"/>
    <cellStyle name="Normal 2 2 2 2 2" xfId="12607"/>
    <cellStyle name="Normal 2 2 2_T-straight with PEDs adjustor" xfId="12608"/>
    <cellStyle name="Normal 2 2 3" xfId="1240"/>
    <cellStyle name="Normal 2 2 3 2" xfId="12609"/>
    <cellStyle name="Normal 2 2 4" xfId="12610"/>
    <cellStyle name="Normal 2 3" xfId="1241"/>
    <cellStyle name="Normal 2 3 2" xfId="1242"/>
    <cellStyle name="Normal 2 3 2 2" xfId="12611"/>
    <cellStyle name="Normal 2 3 2_T-straight with PEDs adjustor" xfId="12612"/>
    <cellStyle name="Normal 2 3 3" xfId="12613"/>
    <cellStyle name="Normal 2 4" xfId="1243"/>
    <cellStyle name="Normal 2 4 2" xfId="1244"/>
    <cellStyle name="Normal 2 4 2 2" xfId="12614"/>
    <cellStyle name="Normal 2 4 2 2 2" xfId="12615"/>
    <cellStyle name="Normal 2 4 2 2 2 2" xfId="12616"/>
    <cellStyle name="Normal 2 4 2 2 2 2 2" xfId="12617"/>
    <cellStyle name="Normal 2 4 2 2 2 3" xfId="12618"/>
    <cellStyle name="Normal 2 4 2 2 3" xfId="12619"/>
    <cellStyle name="Normal 2 4 2 2 3 2" xfId="12620"/>
    <cellStyle name="Normal 2 4 2 2 4" xfId="12621"/>
    <cellStyle name="Normal 2 4 2 3" xfId="12622"/>
    <cellStyle name="Normal 2 4 2 3 2" xfId="12623"/>
    <cellStyle name="Normal 2 4 2 3 2 2" xfId="12624"/>
    <cellStyle name="Normal 2 4 2 3 3" xfId="12625"/>
    <cellStyle name="Normal 2 4 2 4" xfId="12626"/>
    <cellStyle name="Normal 2 4 2 4 2" xfId="12627"/>
    <cellStyle name="Normal 2 4 2 5" xfId="12628"/>
    <cellStyle name="Normal 2 4 3" xfId="12629"/>
    <cellStyle name="Normal 2 4 3 2" xfId="12630"/>
    <cellStyle name="Normal 2 4 3 2 2" xfId="12631"/>
    <cellStyle name="Normal 2 4 3 2 2 2" xfId="12632"/>
    <cellStyle name="Normal 2 4 3 2 3" xfId="12633"/>
    <cellStyle name="Normal 2 4 3 3" xfId="12634"/>
    <cellStyle name="Normal 2 4 3 3 2" xfId="12635"/>
    <cellStyle name="Normal 2 4 3 4" xfId="12636"/>
    <cellStyle name="Normal 2 4 4" xfId="12637"/>
    <cellStyle name="Normal 2 4 4 2" xfId="12638"/>
    <cellStyle name="Normal 2 4 4 2 2" xfId="12639"/>
    <cellStyle name="Normal 2 4 4 3" xfId="12640"/>
    <cellStyle name="Normal 2 4 5" xfId="12641"/>
    <cellStyle name="Normal 2 4 5 2" xfId="12642"/>
    <cellStyle name="Normal 2 4 6" xfId="12643"/>
    <cellStyle name="Normal 2 4_T-straight with PEDs adjustor" xfId="12644"/>
    <cellStyle name="Normal 2 5" xfId="1245"/>
    <cellStyle name="Normal 2 5 2" xfId="1246"/>
    <cellStyle name="Normal 2 5 2 2" xfId="12645"/>
    <cellStyle name="Normal 2 5 2 2 2" xfId="12646"/>
    <cellStyle name="Normal 2 5 2 2 3" xfId="12647"/>
    <cellStyle name="Normal 2 5 2 3" xfId="12648"/>
    <cellStyle name="Normal 2 5 2 4" xfId="12649"/>
    <cellStyle name="Normal 2 5 3" xfId="12650"/>
    <cellStyle name="Normal 2 5 3 2" xfId="12651"/>
    <cellStyle name="Normal 2 5 3 2 2" xfId="12652"/>
    <cellStyle name="Normal 2 5 3 3" xfId="12653"/>
    <cellStyle name="Normal 2 5 3 4" xfId="12654"/>
    <cellStyle name="Normal 2 5 4" xfId="12655"/>
    <cellStyle name="Normal 2 5 4 2" xfId="12656"/>
    <cellStyle name="Normal 2 5 5" xfId="12657"/>
    <cellStyle name="Normal 2 5 6" xfId="12658"/>
    <cellStyle name="Normal 2 5_T-straight with PEDs adjustor" xfId="12659"/>
    <cellStyle name="Normal 2 6" xfId="1247"/>
    <cellStyle name="Normal 2 6 2" xfId="1248"/>
    <cellStyle name="Normal 2 6 2 2" xfId="12660"/>
    <cellStyle name="Normal 2 6 3" xfId="12661"/>
    <cellStyle name="Normal 2 6 4" xfId="12662"/>
    <cellStyle name="Normal 2 7" xfId="12663"/>
    <cellStyle name="Normal 2 8" xfId="12664"/>
    <cellStyle name="Normal 2 9" xfId="12665"/>
    <cellStyle name="Normal 2_SC IP analytical dataset summary part 1 2011-01-29" xfId="1249"/>
    <cellStyle name="Normal 20" xfId="1250"/>
    <cellStyle name="Normal 20 10" xfId="12666"/>
    <cellStyle name="Normal 20 10 2" xfId="12667"/>
    <cellStyle name="Normal 20 11" xfId="12668"/>
    <cellStyle name="Normal 20 12" xfId="12669"/>
    <cellStyle name="Normal 20 2" xfId="12670"/>
    <cellStyle name="Normal 20 2 2" xfId="12671"/>
    <cellStyle name="Normal 20 2 2 2" xfId="12672"/>
    <cellStyle name="Normal 20 2 2 2 2" xfId="12673"/>
    <cellStyle name="Normal 20 2 2 2 2 2" xfId="12674"/>
    <cellStyle name="Normal 20 2 2 2 2 2 2" xfId="12675"/>
    <cellStyle name="Normal 20 2 2 2 2 3" xfId="12676"/>
    <cellStyle name="Normal 20 2 2 2 3" xfId="12677"/>
    <cellStyle name="Normal 20 2 2 2 3 2" xfId="12678"/>
    <cellStyle name="Normal 20 2 2 2 4" xfId="12679"/>
    <cellStyle name="Normal 20 2 2 3" xfId="12680"/>
    <cellStyle name="Normal 20 2 2 3 2" xfId="12681"/>
    <cellStyle name="Normal 20 2 2 3 2 2" xfId="12682"/>
    <cellStyle name="Normal 20 2 2 3 3" xfId="12683"/>
    <cellStyle name="Normal 20 2 2 4" xfId="12684"/>
    <cellStyle name="Normal 20 2 2 4 2" xfId="12685"/>
    <cellStyle name="Normal 20 2 2 5" xfId="12686"/>
    <cellStyle name="Normal 20 2 3" xfId="12687"/>
    <cellStyle name="Normal 20 2 3 2" xfId="12688"/>
    <cellStyle name="Normal 20 2 3 2 2" xfId="12689"/>
    <cellStyle name="Normal 20 2 3 2 2 2" xfId="12690"/>
    <cellStyle name="Normal 20 2 3 2 3" xfId="12691"/>
    <cellStyle name="Normal 20 2 3 3" xfId="12692"/>
    <cellStyle name="Normal 20 2 3 3 2" xfId="12693"/>
    <cellStyle name="Normal 20 2 3 4" xfId="12694"/>
    <cellStyle name="Normal 20 2 4" xfId="12695"/>
    <cellStyle name="Normal 20 2 4 2" xfId="12696"/>
    <cellStyle name="Normal 20 2 4 2 2" xfId="12697"/>
    <cellStyle name="Normal 20 2 4 2 2 2" xfId="12698"/>
    <cellStyle name="Normal 20 2 4 2 3" xfId="12699"/>
    <cellStyle name="Normal 20 2 4 3" xfId="12700"/>
    <cellStyle name="Normal 20 2 4 3 2" xfId="12701"/>
    <cellStyle name="Normal 20 2 4 4" xfId="12702"/>
    <cellStyle name="Normal 20 2 5" xfId="12703"/>
    <cellStyle name="Normal 20 2 5 2" xfId="12704"/>
    <cellStyle name="Normal 20 2 5 2 2" xfId="12705"/>
    <cellStyle name="Normal 20 2 5 3" xfId="12706"/>
    <cellStyle name="Normal 20 2 6" xfId="12707"/>
    <cellStyle name="Normal 20 2 6 2" xfId="12708"/>
    <cellStyle name="Normal 20 2 7" xfId="12709"/>
    <cellStyle name="Normal 20 2 7 2" xfId="12710"/>
    <cellStyle name="Normal 20 2 8" xfId="12711"/>
    <cellStyle name="Normal 20 2 9" xfId="12712"/>
    <cellStyle name="Normal 20 3" xfId="12713"/>
    <cellStyle name="Normal 20 3 2" xfId="12714"/>
    <cellStyle name="Normal 20 3 2 2" xfId="12715"/>
    <cellStyle name="Normal 20 3 2 2 2" xfId="12716"/>
    <cellStyle name="Normal 20 3 2 2 2 2" xfId="12717"/>
    <cellStyle name="Normal 20 3 2 2 2 2 2" xfId="12718"/>
    <cellStyle name="Normal 20 3 2 2 2 3" xfId="12719"/>
    <cellStyle name="Normal 20 3 2 2 3" xfId="12720"/>
    <cellStyle name="Normal 20 3 2 2 3 2" xfId="12721"/>
    <cellStyle name="Normal 20 3 2 2 4" xfId="12722"/>
    <cellStyle name="Normal 20 3 2 3" xfId="12723"/>
    <cellStyle name="Normal 20 3 2 3 2" xfId="12724"/>
    <cellStyle name="Normal 20 3 2 3 2 2" xfId="12725"/>
    <cellStyle name="Normal 20 3 2 3 3" xfId="12726"/>
    <cellStyle name="Normal 20 3 2 4" xfId="12727"/>
    <cellStyle name="Normal 20 3 2 4 2" xfId="12728"/>
    <cellStyle name="Normal 20 3 2 5" xfId="12729"/>
    <cellStyle name="Normal 20 3 3" xfId="12730"/>
    <cellStyle name="Normal 20 3 3 2" xfId="12731"/>
    <cellStyle name="Normal 20 3 3 2 2" xfId="12732"/>
    <cellStyle name="Normal 20 3 3 2 2 2" xfId="12733"/>
    <cellStyle name="Normal 20 3 3 2 3" xfId="12734"/>
    <cellStyle name="Normal 20 3 3 3" xfId="12735"/>
    <cellStyle name="Normal 20 3 3 3 2" xfId="12736"/>
    <cellStyle name="Normal 20 3 3 4" xfId="12737"/>
    <cellStyle name="Normal 20 3 4" xfId="12738"/>
    <cellStyle name="Normal 20 3 4 2" xfId="12739"/>
    <cellStyle name="Normal 20 3 4 2 2" xfId="12740"/>
    <cellStyle name="Normal 20 3 4 3" xfId="12741"/>
    <cellStyle name="Normal 20 3 5" xfId="12742"/>
    <cellStyle name="Normal 20 3 5 2" xfId="12743"/>
    <cellStyle name="Normal 20 3 6" xfId="12744"/>
    <cellStyle name="Normal 20 4" xfId="12745"/>
    <cellStyle name="Normal 20 4 2" xfId="12746"/>
    <cellStyle name="Normal 20 4 2 2" xfId="12747"/>
    <cellStyle name="Normal 20 4 2 2 2" xfId="12748"/>
    <cellStyle name="Normal 20 4 2 2 2 2" xfId="12749"/>
    <cellStyle name="Normal 20 4 2 2 3" xfId="12750"/>
    <cellStyle name="Normal 20 4 2 3" xfId="12751"/>
    <cellStyle name="Normal 20 4 2 3 2" xfId="12752"/>
    <cellStyle name="Normal 20 4 2 4" xfId="12753"/>
    <cellStyle name="Normal 20 4 3" xfId="12754"/>
    <cellStyle name="Normal 20 4 3 2" xfId="12755"/>
    <cellStyle name="Normal 20 4 3 2 2" xfId="12756"/>
    <cellStyle name="Normal 20 4 3 3" xfId="12757"/>
    <cellStyle name="Normal 20 4 4" xfId="12758"/>
    <cellStyle name="Normal 20 4 4 2" xfId="12759"/>
    <cellStyle name="Normal 20 4 5" xfId="12760"/>
    <cellStyle name="Normal 20 5" xfId="12761"/>
    <cellStyle name="Normal 20 5 2" xfId="12762"/>
    <cellStyle name="Normal 20 5 2 2" xfId="12763"/>
    <cellStyle name="Normal 20 5 2 2 2" xfId="12764"/>
    <cellStyle name="Normal 20 5 2 3" xfId="12765"/>
    <cellStyle name="Normal 20 5 3" xfId="12766"/>
    <cellStyle name="Normal 20 5 3 2" xfId="12767"/>
    <cellStyle name="Normal 20 5 4" xfId="12768"/>
    <cellStyle name="Normal 20 6" xfId="12769"/>
    <cellStyle name="Normal 20 6 2" xfId="12770"/>
    <cellStyle name="Normal 20 6 2 2" xfId="12771"/>
    <cellStyle name="Normal 20 6 2 2 2" xfId="12772"/>
    <cellStyle name="Normal 20 6 2 3" xfId="12773"/>
    <cellStyle name="Normal 20 6 3" xfId="12774"/>
    <cellStyle name="Normal 20 6 3 2" xfId="12775"/>
    <cellStyle name="Normal 20 6 4" xfId="12776"/>
    <cellStyle name="Normal 20 7" xfId="12777"/>
    <cellStyle name="Normal 20 7 2" xfId="12778"/>
    <cellStyle name="Normal 20 7 2 2" xfId="12779"/>
    <cellStyle name="Normal 20 7 2 2 2" xfId="12780"/>
    <cellStyle name="Normal 20 7 2 3" xfId="12781"/>
    <cellStyle name="Normal 20 7 3" xfId="12782"/>
    <cellStyle name="Normal 20 7 3 2" xfId="12783"/>
    <cellStyle name="Normal 20 7 4" xfId="12784"/>
    <cellStyle name="Normal 20 8" xfId="12785"/>
    <cellStyle name="Normal 20 8 2" xfId="12786"/>
    <cellStyle name="Normal 20 8 2 2" xfId="12787"/>
    <cellStyle name="Normal 20 8 3" xfId="12788"/>
    <cellStyle name="Normal 20 9" xfId="12789"/>
    <cellStyle name="Normal 20 9 2" xfId="12790"/>
    <cellStyle name="Normal 21" xfId="1251"/>
    <cellStyle name="Normal 21 2" xfId="12791"/>
    <cellStyle name="Normal 21 2 2" xfId="12792"/>
    <cellStyle name="Normal 21 2 2 2" xfId="12793"/>
    <cellStyle name="Normal 21 2 2 2 2" xfId="12794"/>
    <cellStyle name="Normal 21 2 2 2 2 2" xfId="12795"/>
    <cellStyle name="Normal 21 2 2 2 2 2 2" xfId="12796"/>
    <cellStyle name="Normal 21 2 2 2 2 3" xfId="12797"/>
    <cellStyle name="Normal 21 2 2 2 3" xfId="12798"/>
    <cellStyle name="Normal 21 2 2 2 3 2" xfId="12799"/>
    <cellStyle name="Normal 21 2 2 2 4" xfId="12800"/>
    <cellStyle name="Normal 21 2 2 3" xfId="12801"/>
    <cellStyle name="Normal 21 2 2 3 2" xfId="12802"/>
    <cellStyle name="Normal 21 2 2 3 2 2" xfId="12803"/>
    <cellStyle name="Normal 21 2 2 3 3" xfId="12804"/>
    <cellStyle name="Normal 21 2 2 4" xfId="12805"/>
    <cellStyle name="Normal 21 2 2 4 2" xfId="12806"/>
    <cellStyle name="Normal 21 2 2 5" xfId="12807"/>
    <cellStyle name="Normal 21 2 3" xfId="12808"/>
    <cellStyle name="Normal 21 2 3 2" xfId="12809"/>
    <cellStyle name="Normal 21 2 3 2 2" xfId="12810"/>
    <cellStyle name="Normal 21 2 3 2 2 2" xfId="12811"/>
    <cellStyle name="Normal 21 2 3 2 3" xfId="12812"/>
    <cellStyle name="Normal 21 2 3 3" xfId="12813"/>
    <cellStyle name="Normal 21 2 3 3 2" xfId="12814"/>
    <cellStyle name="Normal 21 2 3 4" xfId="12815"/>
    <cellStyle name="Normal 21 2 4" xfId="12816"/>
    <cellStyle name="Normal 21 2 4 2" xfId="12817"/>
    <cellStyle name="Normal 21 2 4 2 2" xfId="12818"/>
    <cellStyle name="Normal 21 2 4 2 2 2" xfId="12819"/>
    <cellStyle name="Normal 21 2 4 2 3" xfId="12820"/>
    <cellStyle name="Normal 21 2 4 3" xfId="12821"/>
    <cellStyle name="Normal 21 2 4 3 2" xfId="12822"/>
    <cellStyle name="Normal 21 2 4 4" xfId="12823"/>
    <cellStyle name="Normal 21 2 5" xfId="12824"/>
    <cellStyle name="Normal 21 2 5 2" xfId="12825"/>
    <cellStyle name="Normal 21 2 5 2 2" xfId="12826"/>
    <cellStyle name="Normal 21 2 5 3" xfId="12827"/>
    <cellStyle name="Normal 21 2 6" xfId="12828"/>
    <cellStyle name="Normal 21 2 6 2" xfId="12829"/>
    <cellStyle name="Normal 21 2 7" xfId="12830"/>
    <cellStyle name="Normal 21 3" xfId="12831"/>
    <cellStyle name="Normal 21 3 2" xfId="12832"/>
    <cellStyle name="Normal 21 3 2 2" xfId="12833"/>
    <cellStyle name="Normal 21 3 3" xfId="12834"/>
    <cellStyle name="Normal 21 3 3 2" xfId="12835"/>
    <cellStyle name="Normal 21 3 3 2 2" xfId="12836"/>
    <cellStyle name="Normal 21 3 3 3" xfId="12837"/>
    <cellStyle name="Normal 21 3 4" xfId="12838"/>
    <cellStyle name="Normal 21 3 4 2" xfId="12839"/>
    <cellStyle name="Normal 21 3 4 2 2" xfId="12840"/>
    <cellStyle name="Normal 21 3 4 3" xfId="12841"/>
    <cellStyle name="Normal 21 3 5" xfId="12842"/>
    <cellStyle name="Normal 21 4" xfId="12843"/>
    <cellStyle name="Normal 21 4 2" xfId="12844"/>
    <cellStyle name="Normal 21 5" xfId="12845"/>
    <cellStyle name="Normal 21 5 2" xfId="12846"/>
    <cellStyle name="Normal 21 5 2 2" xfId="12847"/>
    <cellStyle name="Normal 21 5 3" xfId="12848"/>
    <cellStyle name="Normal 21 6" xfId="12849"/>
    <cellStyle name="Normal 21 6 2" xfId="12850"/>
    <cellStyle name="Normal 21 6 2 2" xfId="12851"/>
    <cellStyle name="Normal 21 6 3" xfId="12852"/>
    <cellStyle name="Normal 21 7" xfId="12853"/>
    <cellStyle name="Normal 22" xfId="1252"/>
    <cellStyle name="Normal 22 2" xfId="12854"/>
    <cellStyle name="Normal 22 2 2" xfId="12855"/>
    <cellStyle name="Normal 22 2 2 2" xfId="12856"/>
    <cellStyle name="Normal 22 2 2 2 2" xfId="12857"/>
    <cellStyle name="Normal 22 2 2 2 2 2" xfId="12858"/>
    <cellStyle name="Normal 22 2 2 2 2 2 2" xfId="12859"/>
    <cellStyle name="Normal 22 2 2 2 2 3" xfId="12860"/>
    <cellStyle name="Normal 22 2 2 2 3" xfId="12861"/>
    <cellStyle name="Normal 22 2 2 2 3 2" xfId="12862"/>
    <cellStyle name="Normal 22 2 2 2 4" xfId="12863"/>
    <cellStyle name="Normal 22 2 2 3" xfId="12864"/>
    <cellStyle name="Normal 22 2 2 3 2" xfId="12865"/>
    <cellStyle name="Normal 22 2 2 3 2 2" xfId="12866"/>
    <cellStyle name="Normal 22 2 2 3 3" xfId="12867"/>
    <cellStyle name="Normal 22 2 2 4" xfId="12868"/>
    <cellStyle name="Normal 22 2 2 4 2" xfId="12869"/>
    <cellStyle name="Normal 22 2 2 5" xfId="12870"/>
    <cellStyle name="Normal 22 2 3" xfId="12871"/>
    <cellStyle name="Normal 22 2 3 2" xfId="12872"/>
    <cellStyle name="Normal 22 2 3 2 2" xfId="12873"/>
    <cellStyle name="Normal 22 2 3 2 2 2" xfId="12874"/>
    <cellStyle name="Normal 22 2 3 2 3" xfId="12875"/>
    <cellStyle name="Normal 22 2 3 3" xfId="12876"/>
    <cellStyle name="Normal 22 2 3 3 2" xfId="12877"/>
    <cellStyle name="Normal 22 2 3 4" xfId="12878"/>
    <cellStyle name="Normal 22 2 4" xfId="12879"/>
    <cellStyle name="Normal 22 2 4 2" xfId="12880"/>
    <cellStyle name="Normal 22 2 4 2 2" xfId="12881"/>
    <cellStyle name="Normal 22 2 4 3" xfId="12882"/>
    <cellStyle name="Normal 22 2 5" xfId="12883"/>
    <cellStyle name="Normal 22 2 5 2" xfId="12884"/>
    <cellStyle name="Normal 22 2 6" xfId="12885"/>
    <cellStyle name="Normal 22 3" xfId="12886"/>
    <cellStyle name="Normal 22 4" xfId="12887"/>
    <cellStyle name="Normal 22 4 2" xfId="12888"/>
    <cellStyle name="Normal 22 4 2 2" xfId="12889"/>
    <cellStyle name="Normal 22 4 2 2 2" xfId="12890"/>
    <cellStyle name="Normal 22 4 2 2 2 2" xfId="12891"/>
    <cellStyle name="Normal 22 4 2 2 3" xfId="12892"/>
    <cellStyle name="Normal 22 4 2 3" xfId="12893"/>
    <cellStyle name="Normal 22 4 2 3 2" xfId="12894"/>
    <cellStyle name="Normal 22 4 2 4" xfId="12895"/>
    <cellStyle name="Normal 22 4 3" xfId="12896"/>
    <cellStyle name="Normal 22 4 3 2" xfId="12897"/>
    <cellStyle name="Normal 22 4 3 2 2" xfId="12898"/>
    <cellStyle name="Normal 22 4 3 3" xfId="12899"/>
    <cellStyle name="Normal 22 4 4" xfId="12900"/>
    <cellStyle name="Normal 22 4 4 2" xfId="12901"/>
    <cellStyle name="Normal 22 4 5" xfId="12902"/>
    <cellStyle name="Normal 22 5" xfId="12903"/>
    <cellStyle name="Normal 22 5 2" xfId="12904"/>
    <cellStyle name="Normal 22 5 2 2" xfId="12905"/>
    <cellStyle name="Normal 22 5 2 2 2" xfId="12906"/>
    <cellStyle name="Normal 22 5 2 3" xfId="12907"/>
    <cellStyle name="Normal 22 5 3" xfId="12908"/>
    <cellStyle name="Normal 22 5 3 2" xfId="12909"/>
    <cellStyle name="Normal 22 5 4" xfId="12910"/>
    <cellStyle name="Normal 22 6" xfId="12911"/>
    <cellStyle name="Normal 22 7" xfId="12912"/>
    <cellStyle name="Normal 22 7 2" xfId="12913"/>
    <cellStyle name="Normal 22 7 2 2" xfId="12914"/>
    <cellStyle name="Normal 22 7 3" xfId="12915"/>
    <cellStyle name="Normal 22 8" xfId="12916"/>
    <cellStyle name="Normal 22 8 2" xfId="12917"/>
    <cellStyle name="Normal 22 9" xfId="12918"/>
    <cellStyle name="Normal 23" xfId="1253"/>
    <cellStyle name="Normal 23 2" xfId="12919"/>
    <cellStyle name="Normal 23 2 2" xfId="12920"/>
    <cellStyle name="Normal 23 2 2 2" xfId="12921"/>
    <cellStyle name="Normal 23 2 2 2 2" xfId="12922"/>
    <cellStyle name="Normal 23 2 2 2 2 2" xfId="12923"/>
    <cellStyle name="Normal 23 2 2 2 2 2 2" xfId="12924"/>
    <cellStyle name="Normal 23 2 2 2 2 3" xfId="12925"/>
    <cellStyle name="Normal 23 2 2 2 3" xfId="12926"/>
    <cellStyle name="Normal 23 2 2 2 3 2" xfId="12927"/>
    <cellStyle name="Normal 23 2 2 2 4" xfId="12928"/>
    <cellStyle name="Normal 23 2 2 3" xfId="12929"/>
    <cellStyle name="Normal 23 2 2 3 2" xfId="12930"/>
    <cellStyle name="Normal 23 2 2 3 2 2" xfId="12931"/>
    <cellStyle name="Normal 23 2 2 3 3" xfId="12932"/>
    <cellStyle name="Normal 23 2 2 4" xfId="12933"/>
    <cellStyle name="Normal 23 2 2 4 2" xfId="12934"/>
    <cellStyle name="Normal 23 2 2 5" xfId="12935"/>
    <cellStyle name="Normal 23 2 3" xfId="12936"/>
    <cellStyle name="Normal 23 2 3 2" xfId="12937"/>
    <cellStyle name="Normal 23 2 3 2 2" xfId="12938"/>
    <cellStyle name="Normal 23 2 3 2 2 2" xfId="12939"/>
    <cellStyle name="Normal 23 2 3 2 3" xfId="12940"/>
    <cellStyle name="Normal 23 2 3 3" xfId="12941"/>
    <cellStyle name="Normal 23 2 3 3 2" xfId="12942"/>
    <cellStyle name="Normal 23 2 3 4" xfId="12943"/>
    <cellStyle name="Normal 23 2 4" xfId="12944"/>
    <cellStyle name="Normal 23 2 4 2" xfId="12945"/>
    <cellStyle name="Normal 23 2 4 2 2" xfId="12946"/>
    <cellStyle name="Normal 23 2 4 3" xfId="12947"/>
    <cellStyle name="Normal 23 2 5" xfId="12948"/>
    <cellStyle name="Normal 23 2 5 2" xfId="12949"/>
    <cellStyle name="Normal 23 2 6" xfId="12950"/>
    <cellStyle name="Normal 23 3" xfId="12951"/>
    <cellStyle name="Normal 23 4" xfId="12952"/>
    <cellStyle name="Normal 23 4 2" xfId="12953"/>
    <cellStyle name="Normal 23 4 2 2" xfId="12954"/>
    <cellStyle name="Normal 23 4 2 2 2" xfId="12955"/>
    <cellStyle name="Normal 23 4 2 2 2 2" xfId="12956"/>
    <cellStyle name="Normal 23 4 2 2 3" xfId="12957"/>
    <cellStyle name="Normal 23 4 2 3" xfId="12958"/>
    <cellStyle name="Normal 23 4 2 3 2" xfId="12959"/>
    <cellStyle name="Normal 23 4 2 4" xfId="12960"/>
    <cellStyle name="Normal 23 4 3" xfId="12961"/>
    <cellStyle name="Normal 23 4 3 2" xfId="12962"/>
    <cellStyle name="Normal 23 4 3 2 2" xfId="12963"/>
    <cellStyle name="Normal 23 4 3 3" xfId="12964"/>
    <cellStyle name="Normal 23 4 4" xfId="12965"/>
    <cellStyle name="Normal 23 4 4 2" xfId="12966"/>
    <cellStyle name="Normal 23 4 5" xfId="12967"/>
    <cellStyle name="Normal 23 5" xfId="12968"/>
    <cellStyle name="Normal 23 5 2" xfId="12969"/>
    <cellStyle name="Normal 23 5 2 2" xfId="12970"/>
    <cellStyle name="Normal 23 5 2 2 2" xfId="12971"/>
    <cellStyle name="Normal 23 5 2 3" xfId="12972"/>
    <cellStyle name="Normal 23 5 3" xfId="12973"/>
    <cellStyle name="Normal 23 5 3 2" xfId="12974"/>
    <cellStyle name="Normal 23 5 4" xfId="12975"/>
    <cellStyle name="Normal 23 6" xfId="12976"/>
    <cellStyle name="Normal 23 7" xfId="12977"/>
    <cellStyle name="Normal 23 7 2" xfId="12978"/>
    <cellStyle name="Normal 23 7 2 2" xfId="12979"/>
    <cellStyle name="Normal 23 7 3" xfId="12980"/>
    <cellStyle name="Normal 23 8" xfId="12981"/>
    <cellStyle name="Normal 23 8 2" xfId="12982"/>
    <cellStyle name="Normal 23 9" xfId="12983"/>
    <cellStyle name="Normal 24" xfId="1254"/>
    <cellStyle name="Normal 24 2" xfId="12984"/>
    <cellStyle name="Normal 24 2 2" xfId="12985"/>
    <cellStyle name="Normal 24 2 2 2" xfId="12986"/>
    <cellStyle name="Normal 24 2 2 2 2" xfId="12987"/>
    <cellStyle name="Normal 24 2 2 2 2 2" xfId="12988"/>
    <cellStyle name="Normal 24 2 2 2 2 2 2" xfId="12989"/>
    <cellStyle name="Normal 24 2 2 2 2 3" xfId="12990"/>
    <cellStyle name="Normal 24 2 2 2 3" xfId="12991"/>
    <cellStyle name="Normal 24 2 2 2 3 2" xfId="12992"/>
    <cellStyle name="Normal 24 2 2 2 4" xfId="12993"/>
    <cellStyle name="Normal 24 2 2 3" xfId="12994"/>
    <cellStyle name="Normal 24 2 2 3 2" xfId="12995"/>
    <cellStyle name="Normal 24 2 2 3 2 2" xfId="12996"/>
    <cellStyle name="Normal 24 2 2 3 3" xfId="12997"/>
    <cellStyle name="Normal 24 2 2 4" xfId="12998"/>
    <cellStyle name="Normal 24 2 2 4 2" xfId="12999"/>
    <cellStyle name="Normal 24 2 2 5" xfId="13000"/>
    <cellStyle name="Normal 24 2 3" xfId="13001"/>
    <cellStyle name="Normal 24 2 3 2" xfId="13002"/>
    <cellStyle name="Normal 24 2 3 2 2" xfId="13003"/>
    <cellStyle name="Normal 24 2 3 2 2 2" xfId="13004"/>
    <cellStyle name="Normal 24 2 3 2 3" xfId="13005"/>
    <cellStyle name="Normal 24 2 3 3" xfId="13006"/>
    <cellStyle name="Normal 24 2 3 3 2" xfId="13007"/>
    <cellStyle name="Normal 24 2 3 4" xfId="13008"/>
    <cellStyle name="Normal 24 2 4" xfId="13009"/>
    <cellStyle name="Normal 24 2 4 2" xfId="13010"/>
    <cellStyle name="Normal 24 2 4 2 2" xfId="13011"/>
    <cellStyle name="Normal 24 2 4 3" xfId="13012"/>
    <cellStyle name="Normal 24 2 5" xfId="13013"/>
    <cellStyle name="Normal 24 2 5 2" xfId="13014"/>
    <cellStyle name="Normal 24 2 6" xfId="13015"/>
    <cellStyle name="Normal 24 3" xfId="13016"/>
    <cellStyle name="Normal 24 4" xfId="13017"/>
    <cellStyle name="Normal 24 4 2" xfId="13018"/>
    <cellStyle name="Normal 24 4 2 2" xfId="13019"/>
    <cellStyle name="Normal 24 4 2 2 2" xfId="13020"/>
    <cellStyle name="Normal 24 4 2 2 2 2" xfId="13021"/>
    <cellStyle name="Normal 24 4 2 2 3" xfId="13022"/>
    <cellStyle name="Normal 24 4 2 3" xfId="13023"/>
    <cellStyle name="Normal 24 4 2 3 2" xfId="13024"/>
    <cellStyle name="Normal 24 4 2 4" xfId="13025"/>
    <cellStyle name="Normal 24 4 3" xfId="13026"/>
    <cellStyle name="Normal 24 4 3 2" xfId="13027"/>
    <cellStyle name="Normal 24 4 3 2 2" xfId="13028"/>
    <cellStyle name="Normal 24 4 3 3" xfId="13029"/>
    <cellStyle name="Normal 24 4 4" xfId="13030"/>
    <cellStyle name="Normal 24 4 4 2" xfId="13031"/>
    <cellStyle name="Normal 24 4 5" xfId="13032"/>
    <cellStyle name="Normal 24 5" xfId="13033"/>
    <cellStyle name="Normal 24 5 2" xfId="13034"/>
    <cellStyle name="Normal 24 5 2 2" xfId="13035"/>
    <cellStyle name="Normal 24 5 2 2 2" xfId="13036"/>
    <cellStyle name="Normal 24 5 2 3" xfId="13037"/>
    <cellStyle name="Normal 24 5 3" xfId="13038"/>
    <cellStyle name="Normal 24 5 3 2" xfId="13039"/>
    <cellStyle name="Normal 24 5 4" xfId="13040"/>
    <cellStyle name="Normal 24 6" xfId="13041"/>
    <cellStyle name="Normal 24 7" xfId="13042"/>
    <cellStyle name="Normal 24 7 2" xfId="13043"/>
    <cellStyle name="Normal 24 7 2 2" xfId="13044"/>
    <cellStyle name="Normal 24 7 3" xfId="13045"/>
    <cellStyle name="Normal 24 8" xfId="13046"/>
    <cellStyle name="Normal 24 8 2" xfId="13047"/>
    <cellStyle name="Normal 24 9" xfId="13048"/>
    <cellStyle name="Normal 25" xfId="1255"/>
    <cellStyle name="Normal 25 2" xfId="13049"/>
    <cellStyle name="Normal 25 2 2" xfId="13050"/>
    <cellStyle name="Normal 25 2 2 2" xfId="13051"/>
    <cellStyle name="Normal 25 2 2 2 2" xfId="13052"/>
    <cellStyle name="Normal 25 2 2 2 2 2" xfId="13053"/>
    <cellStyle name="Normal 25 2 2 2 3" xfId="13054"/>
    <cellStyle name="Normal 25 2 2 3" xfId="13055"/>
    <cellStyle name="Normal 25 2 2 3 2" xfId="13056"/>
    <cellStyle name="Normal 25 2 2 4" xfId="13057"/>
    <cellStyle name="Normal 25 2 3" xfId="13058"/>
    <cellStyle name="Normal 25 2 3 2" xfId="13059"/>
    <cellStyle name="Normal 25 2 3 2 2" xfId="13060"/>
    <cellStyle name="Normal 25 2 3 3" xfId="13061"/>
    <cellStyle name="Normal 25 2 4" xfId="13062"/>
    <cellStyle name="Normal 25 2 4 2" xfId="13063"/>
    <cellStyle name="Normal 25 2 5" xfId="13064"/>
    <cellStyle name="Normal 25 3" xfId="13065"/>
    <cellStyle name="Normal 25 3 2" xfId="13066"/>
    <cellStyle name="Normal 25 3 2 2" xfId="13067"/>
    <cellStyle name="Normal 25 3 2 2 2" xfId="13068"/>
    <cellStyle name="Normal 25 3 2 3" xfId="13069"/>
    <cellStyle name="Normal 25 3 3" xfId="13070"/>
    <cellStyle name="Normal 25 3 3 2" xfId="13071"/>
    <cellStyle name="Normal 25 3 4" xfId="13072"/>
    <cellStyle name="Normal 25 4" xfId="13073"/>
    <cellStyle name="Normal 25 4 2" xfId="13074"/>
    <cellStyle name="Normal 25 4 2 2" xfId="13075"/>
    <cellStyle name="Normal 25 4 2 2 2" xfId="13076"/>
    <cellStyle name="Normal 25 4 2 3" xfId="13077"/>
    <cellStyle name="Normal 25 4 3" xfId="13078"/>
    <cellStyle name="Normal 25 4 3 2" xfId="13079"/>
    <cellStyle name="Normal 25 4 4" xfId="13080"/>
    <cellStyle name="Normal 25 5" xfId="13081"/>
    <cellStyle name="Normal 25 5 2" xfId="13082"/>
    <cellStyle name="Normal 25 6" xfId="13083"/>
    <cellStyle name="Normal 25 6 2" xfId="13084"/>
    <cellStyle name="Normal 25 6 2 2" xfId="13085"/>
    <cellStyle name="Normal 25 6 3" xfId="13086"/>
    <cellStyle name="Normal 25 7" xfId="13087"/>
    <cellStyle name="Normal 25 7 2" xfId="13088"/>
    <cellStyle name="Normal 25 8" xfId="13089"/>
    <cellStyle name="Normal 26" xfId="1256"/>
    <cellStyle name="Normal 26 2" xfId="13090"/>
    <cellStyle name="Normal 26 2 2" xfId="13091"/>
    <cellStyle name="Normal 26 2 2 2" xfId="13092"/>
    <cellStyle name="Normal 26 2 2 2 2" xfId="13093"/>
    <cellStyle name="Normal 26 2 2 3" xfId="13094"/>
    <cellStyle name="Normal 26 2 3" xfId="13095"/>
    <cellStyle name="Normal 26 2 3 2" xfId="13096"/>
    <cellStyle name="Normal 26 2 4" xfId="13097"/>
    <cellStyle name="Normal 26 3" xfId="13098"/>
    <cellStyle name="Normal 26 3 2" xfId="13099"/>
    <cellStyle name="Normal 26 3 2 2" xfId="13100"/>
    <cellStyle name="Normal 26 3 2 2 2" xfId="13101"/>
    <cellStyle name="Normal 26 3 2 3" xfId="13102"/>
    <cellStyle name="Normal 26 3 3" xfId="13103"/>
    <cellStyle name="Normal 26 3 3 2" xfId="13104"/>
    <cellStyle name="Normal 26 3 4" xfId="13105"/>
    <cellStyle name="Normal 26 4" xfId="13106"/>
    <cellStyle name="Normal 26 4 2" xfId="13107"/>
    <cellStyle name="Normal 26 4 2 2" xfId="13108"/>
    <cellStyle name="Normal 26 4 3" xfId="13109"/>
    <cellStyle name="Normal 26 5" xfId="13110"/>
    <cellStyle name="Normal 26 5 2" xfId="13111"/>
    <cellStyle name="Normal 26 6" xfId="13112"/>
    <cellStyle name="Normal 27" xfId="1257"/>
    <cellStyle name="Normal 27 2" xfId="13113"/>
    <cellStyle name="Normal 27 2 2" xfId="13114"/>
    <cellStyle name="Normal 27 2 2 2" xfId="13115"/>
    <cellStyle name="Normal 27 2 3" xfId="13116"/>
    <cellStyle name="Normal 27 3" xfId="13117"/>
    <cellStyle name="Normal 27 3 2" xfId="13118"/>
    <cellStyle name="Normal 27 4" xfId="13119"/>
    <cellStyle name="Normal 28" xfId="1258"/>
    <cellStyle name="Normal 28 2" xfId="13120"/>
    <cellStyle name="Normal 28 2 2" xfId="13121"/>
    <cellStyle name="Normal 28 2 2 2" xfId="13122"/>
    <cellStyle name="Normal 28 2 3" xfId="13123"/>
    <cellStyle name="Normal 28 3" xfId="13124"/>
    <cellStyle name="Normal 28 3 2" xfId="13125"/>
    <cellStyle name="Normal 28 4" xfId="13126"/>
    <cellStyle name="Normal 29" xfId="1259"/>
    <cellStyle name="Normal 29 2" xfId="13127"/>
    <cellStyle name="Normal 29 2 2" xfId="13128"/>
    <cellStyle name="Normal 29 2 2 2" xfId="13129"/>
    <cellStyle name="Normal 29 2 3" xfId="13130"/>
    <cellStyle name="Normal 29 3" xfId="13131"/>
    <cellStyle name="Normal 29 3 2" xfId="13132"/>
    <cellStyle name="Normal 29 4" xfId="13133"/>
    <cellStyle name="Normal 3" xfId="1260"/>
    <cellStyle name="Normal 3 10" xfId="1261"/>
    <cellStyle name="Normal 3 10 2" xfId="1262"/>
    <cellStyle name="Normal 3 10 2 2" xfId="13134"/>
    <cellStyle name="Normal 3 10 2 2 2" xfId="13135"/>
    <cellStyle name="Normal 3 10 2 2 2 2" xfId="13136"/>
    <cellStyle name="Normal 3 10 2 2 2 2 2" xfId="13137"/>
    <cellStyle name="Normal 3 10 2 2 2 2 2 2" xfId="13138"/>
    <cellStyle name="Normal 3 10 2 2 2 2 3" xfId="13139"/>
    <cellStyle name="Normal 3 10 2 2 2 3" xfId="13140"/>
    <cellStyle name="Normal 3 10 2 2 2 3 2" xfId="13141"/>
    <cellStyle name="Normal 3 10 2 2 2 4" xfId="13142"/>
    <cellStyle name="Normal 3 10 2 2 3" xfId="13143"/>
    <cellStyle name="Normal 3 10 2 2 3 2" xfId="13144"/>
    <cellStyle name="Normal 3 10 2 2 3 2 2" xfId="13145"/>
    <cellStyle name="Normal 3 10 2 2 3 3" xfId="13146"/>
    <cellStyle name="Normal 3 10 2 2 4" xfId="13147"/>
    <cellStyle name="Normal 3 10 2 2 4 2" xfId="13148"/>
    <cellStyle name="Normal 3 10 2 2 5" xfId="13149"/>
    <cellStyle name="Normal 3 10 2 3" xfId="13150"/>
    <cellStyle name="Normal 3 10 2 3 2" xfId="13151"/>
    <cellStyle name="Normal 3 10 2 3 2 2" xfId="13152"/>
    <cellStyle name="Normal 3 10 2 3 2 2 2" xfId="13153"/>
    <cellStyle name="Normal 3 10 2 3 2 3" xfId="13154"/>
    <cellStyle name="Normal 3 10 2 3 3" xfId="13155"/>
    <cellStyle name="Normal 3 10 2 3 3 2" xfId="13156"/>
    <cellStyle name="Normal 3 10 2 3 4" xfId="13157"/>
    <cellStyle name="Normal 3 10 2 4" xfId="13158"/>
    <cellStyle name="Normal 3 10 2 4 2" xfId="13159"/>
    <cellStyle name="Normal 3 10 2 4 2 2" xfId="13160"/>
    <cellStyle name="Normal 3 10 2 4 2 2 2" xfId="13161"/>
    <cellStyle name="Normal 3 10 2 4 2 3" xfId="13162"/>
    <cellStyle name="Normal 3 10 2 4 3" xfId="13163"/>
    <cellStyle name="Normal 3 10 2 4 3 2" xfId="13164"/>
    <cellStyle name="Normal 3 10 2 4 4" xfId="13165"/>
    <cellStyle name="Normal 3 10 2 5" xfId="13166"/>
    <cellStyle name="Normal 3 10 2 5 2" xfId="13167"/>
    <cellStyle name="Normal 3 10 2 5 2 2" xfId="13168"/>
    <cellStyle name="Normal 3 10 2 5 3" xfId="13169"/>
    <cellStyle name="Normal 3 10 2 6" xfId="13170"/>
    <cellStyle name="Normal 3 10 2 6 2" xfId="13171"/>
    <cellStyle name="Normal 3 10 2 7" xfId="13172"/>
    <cellStyle name="Normal 3 10 2 7 2" xfId="13173"/>
    <cellStyle name="Normal 3 10 2 8" xfId="13174"/>
    <cellStyle name="Normal 3 10 3" xfId="1263"/>
    <cellStyle name="Normal 3 10 3 2" xfId="13175"/>
    <cellStyle name="Normal 3 10 3 2 2" xfId="13176"/>
    <cellStyle name="Normal 3 10 3 2 2 2" xfId="13177"/>
    <cellStyle name="Normal 3 10 3 2 2 2 2" xfId="13178"/>
    <cellStyle name="Normal 3 10 3 2 2 3" xfId="13179"/>
    <cellStyle name="Normal 3 10 3 2 3" xfId="13180"/>
    <cellStyle name="Normal 3 10 3 2 3 2" xfId="13181"/>
    <cellStyle name="Normal 3 10 3 2 4" xfId="13182"/>
    <cellStyle name="Normal 3 10 3 3" xfId="13183"/>
    <cellStyle name="Normal 3 10 3 3 2" xfId="13184"/>
    <cellStyle name="Normal 3 10 3 3 2 2" xfId="13185"/>
    <cellStyle name="Normal 3 10 3 3 3" xfId="13186"/>
    <cellStyle name="Normal 3 10 3 4" xfId="13187"/>
    <cellStyle name="Normal 3 10 3 4 2" xfId="13188"/>
    <cellStyle name="Normal 3 10 3 5" xfId="13189"/>
    <cellStyle name="Normal 3 10 4" xfId="13190"/>
    <cellStyle name="Normal 3 10 4 2" xfId="13191"/>
    <cellStyle name="Normal 3 10 4 2 2" xfId="13192"/>
    <cellStyle name="Normal 3 10 4 2 2 2" xfId="13193"/>
    <cellStyle name="Normal 3 10 4 2 3" xfId="13194"/>
    <cellStyle name="Normal 3 10 4 3" xfId="13195"/>
    <cellStyle name="Normal 3 10 4 3 2" xfId="13196"/>
    <cellStyle name="Normal 3 10 4 4" xfId="13197"/>
    <cellStyle name="Normal 3 10 5" xfId="13198"/>
    <cellStyle name="Normal 3 10 5 2" xfId="13199"/>
    <cellStyle name="Normal 3 10 5 2 2" xfId="13200"/>
    <cellStyle name="Normal 3 10 5 2 2 2" xfId="13201"/>
    <cellStyle name="Normal 3 10 5 2 3" xfId="13202"/>
    <cellStyle name="Normal 3 10 5 3" xfId="13203"/>
    <cellStyle name="Normal 3 10 5 3 2" xfId="13204"/>
    <cellStyle name="Normal 3 10 5 4" xfId="13205"/>
    <cellStyle name="Normal 3 10 6" xfId="13206"/>
    <cellStyle name="Normal 3 10 6 2" xfId="13207"/>
    <cellStyle name="Normal 3 10 6 2 2" xfId="13208"/>
    <cellStyle name="Normal 3 10 6 3" xfId="13209"/>
    <cellStyle name="Normal 3 10 7" xfId="13210"/>
    <cellStyle name="Normal 3 10 7 2" xfId="13211"/>
    <cellStyle name="Normal 3 10 8" xfId="13212"/>
    <cellStyle name="Normal 3 10 8 2" xfId="13213"/>
    <cellStyle name="Normal 3 10 9" xfId="13214"/>
    <cellStyle name="Normal 3 10_T-straight with PEDs adjustor" xfId="13215"/>
    <cellStyle name="Normal 3 11" xfId="1264"/>
    <cellStyle name="Normal 3 11 2" xfId="13216"/>
    <cellStyle name="Normal 3 11 2 2" xfId="13217"/>
    <cellStyle name="Normal 3 11 2 2 2" xfId="13218"/>
    <cellStyle name="Normal 3 11 2 2 2 2" xfId="13219"/>
    <cellStyle name="Normal 3 11 2 2 2 2 2" xfId="13220"/>
    <cellStyle name="Normal 3 11 2 2 2 3" xfId="13221"/>
    <cellStyle name="Normal 3 11 2 2 3" xfId="13222"/>
    <cellStyle name="Normal 3 11 2 2 3 2" xfId="13223"/>
    <cellStyle name="Normal 3 11 2 2 4" xfId="13224"/>
    <cellStyle name="Normal 3 11 2 3" xfId="13225"/>
    <cellStyle name="Normal 3 11 2 3 2" xfId="13226"/>
    <cellStyle name="Normal 3 11 2 3 2 2" xfId="13227"/>
    <cellStyle name="Normal 3 11 2 3 3" xfId="13228"/>
    <cellStyle name="Normal 3 11 2 4" xfId="13229"/>
    <cellStyle name="Normal 3 11 2 4 2" xfId="13230"/>
    <cellStyle name="Normal 3 11 2 5" xfId="13231"/>
    <cellStyle name="Normal 3 11 3" xfId="13232"/>
    <cellStyle name="Normal 3 11 3 2" xfId="13233"/>
    <cellStyle name="Normal 3 11 3 2 2" xfId="13234"/>
    <cellStyle name="Normal 3 11 3 2 2 2" xfId="13235"/>
    <cellStyle name="Normal 3 11 3 2 3" xfId="13236"/>
    <cellStyle name="Normal 3 11 3 3" xfId="13237"/>
    <cellStyle name="Normal 3 11 3 3 2" xfId="13238"/>
    <cellStyle name="Normal 3 11 3 4" xfId="13239"/>
    <cellStyle name="Normal 3 11 4" xfId="13240"/>
    <cellStyle name="Normal 3 11 4 2" xfId="13241"/>
    <cellStyle name="Normal 3 11 4 2 2" xfId="13242"/>
    <cellStyle name="Normal 3 11 4 2 2 2" xfId="13243"/>
    <cellStyle name="Normal 3 11 4 2 3" xfId="13244"/>
    <cellStyle name="Normal 3 11 4 3" xfId="13245"/>
    <cellStyle name="Normal 3 11 4 3 2" xfId="13246"/>
    <cellStyle name="Normal 3 11 4 4" xfId="13247"/>
    <cellStyle name="Normal 3 11 5" xfId="13248"/>
    <cellStyle name="Normal 3 11 5 2" xfId="13249"/>
    <cellStyle name="Normal 3 11 5 2 2" xfId="13250"/>
    <cellStyle name="Normal 3 11 5 3" xfId="13251"/>
    <cellStyle name="Normal 3 11 6" xfId="13252"/>
    <cellStyle name="Normal 3 11 6 2" xfId="13253"/>
    <cellStyle name="Normal 3 11 7" xfId="13254"/>
    <cellStyle name="Normal 3 11 7 2" xfId="13255"/>
    <cellStyle name="Normal 3 11 8" xfId="13256"/>
    <cellStyle name="Normal 3 12" xfId="1265"/>
    <cellStyle name="Normal 3 12 2" xfId="13257"/>
    <cellStyle name="Normal 3 12 2 2" xfId="13258"/>
    <cellStyle name="Normal 3 12 2 2 2" xfId="13259"/>
    <cellStyle name="Normal 3 12 2 2 2 2" xfId="13260"/>
    <cellStyle name="Normal 3 12 2 2 2 2 2" xfId="13261"/>
    <cellStyle name="Normal 3 12 2 2 2 3" xfId="13262"/>
    <cellStyle name="Normal 3 12 2 2 3" xfId="13263"/>
    <cellStyle name="Normal 3 12 2 2 3 2" xfId="13264"/>
    <cellStyle name="Normal 3 12 2 2 4" xfId="13265"/>
    <cellStyle name="Normal 3 12 2 3" xfId="13266"/>
    <cellStyle name="Normal 3 12 2 3 2" xfId="13267"/>
    <cellStyle name="Normal 3 12 2 3 2 2" xfId="13268"/>
    <cellStyle name="Normal 3 12 2 3 3" xfId="13269"/>
    <cellStyle name="Normal 3 12 2 4" xfId="13270"/>
    <cellStyle name="Normal 3 12 2 4 2" xfId="13271"/>
    <cellStyle name="Normal 3 12 2 5" xfId="13272"/>
    <cellStyle name="Normal 3 12 2 6" xfId="13273"/>
    <cellStyle name="Normal 3 12 3" xfId="13274"/>
    <cellStyle name="Normal 3 12 3 2" xfId="13275"/>
    <cellStyle name="Normal 3 12 3 2 2" xfId="13276"/>
    <cellStyle name="Normal 3 12 3 2 2 2" xfId="13277"/>
    <cellStyle name="Normal 3 12 3 2 3" xfId="13278"/>
    <cellStyle name="Normal 3 12 3 3" xfId="13279"/>
    <cellStyle name="Normal 3 12 3 3 2" xfId="13280"/>
    <cellStyle name="Normal 3 12 3 4" xfId="13281"/>
    <cellStyle name="Normal 3 12 4" xfId="13282"/>
    <cellStyle name="Normal 3 12 4 2" xfId="13283"/>
    <cellStyle name="Normal 3 12 4 2 2" xfId="13284"/>
    <cellStyle name="Normal 3 12 4 2 2 2" xfId="13285"/>
    <cellStyle name="Normal 3 12 4 2 3" xfId="13286"/>
    <cellStyle name="Normal 3 12 4 3" xfId="13287"/>
    <cellStyle name="Normal 3 12 4 3 2" xfId="13288"/>
    <cellStyle name="Normal 3 12 4 4" xfId="13289"/>
    <cellStyle name="Normal 3 12 5" xfId="13290"/>
    <cellStyle name="Normal 3 12 5 2" xfId="13291"/>
    <cellStyle name="Normal 3 12 5 2 2" xfId="13292"/>
    <cellStyle name="Normal 3 12 5 3" xfId="13293"/>
    <cellStyle name="Normal 3 12 6" xfId="13294"/>
    <cellStyle name="Normal 3 12 6 2" xfId="13295"/>
    <cellStyle name="Normal 3 12 7" xfId="13296"/>
    <cellStyle name="Normal 3 12 7 2" xfId="13297"/>
    <cellStyle name="Normal 3 12 8" xfId="13298"/>
    <cellStyle name="Normal 3 12 9" xfId="13299"/>
    <cellStyle name="Normal 3 13" xfId="1266"/>
    <cellStyle name="Normal 3 13 2" xfId="13300"/>
    <cellStyle name="Normal 3 13 2 2" xfId="13301"/>
    <cellStyle name="Normal 3 13 2 2 2" xfId="13302"/>
    <cellStyle name="Normal 3 13 2 2 2 2" xfId="13303"/>
    <cellStyle name="Normal 3 13 2 2 2 2 2" xfId="13304"/>
    <cellStyle name="Normal 3 13 2 2 2 3" xfId="13305"/>
    <cellStyle name="Normal 3 13 2 2 3" xfId="13306"/>
    <cellStyle name="Normal 3 13 2 2 3 2" xfId="13307"/>
    <cellStyle name="Normal 3 13 2 2 4" xfId="13308"/>
    <cellStyle name="Normal 3 13 2 3" xfId="13309"/>
    <cellStyle name="Normal 3 13 2 3 2" xfId="13310"/>
    <cellStyle name="Normal 3 13 2 3 2 2" xfId="13311"/>
    <cellStyle name="Normal 3 13 2 3 3" xfId="13312"/>
    <cellStyle name="Normal 3 13 2 4" xfId="13313"/>
    <cellStyle name="Normal 3 13 2 4 2" xfId="13314"/>
    <cellStyle name="Normal 3 13 2 5" xfId="13315"/>
    <cellStyle name="Normal 3 13 2 6" xfId="13316"/>
    <cellStyle name="Normal 3 13 3" xfId="13317"/>
    <cellStyle name="Normal 3 13 3 2" xfId="13318"/>
    <cellStyle name="Normal 3 13 3 2 2" xfId="13319"/>
    <cellStyle name="Normal 3 13 3 2 2 2" xfId="13320"/>
    <cellStyle name="Normal 3 13 3 2 3" xfId="13321"/>
    <cellStyle name="Normal 3 13 3 3" xfId="13322"/>
    <cellStyle name="Normal 3 13 3 3 2" xfId="13323"/>
    <cellStyle name="Normal 3 13 3 4" xfId="13324"/>
    <cellStyle name="Normal 3 13 4" xfId="13325"/>
    <cellStyle name="Normal 3 13 4 2" xfId="13326"/>
    <cellStyle name="Normal 3 13 4 2 2" xfId="13327"/>
    <cellStyle name="Normal 3 13 4 3" xfId="13328"/>
    <cellStyle name="Normal 3 13 5" xfId="13329"/>
    <cellStyle name="Normal 3 13 5 2" xfId="13330"/>
    <cellStyle name="Normal 3 13 6" xfId="13331"/>
    <cellStyle name="Normal 3 13 7" xfId="13332"/>
    <cellStyle name="Normal 3 14" xfId="1267"/>
    <cellStyle name="Normal 3 14 2" xfId="13333"/>
    <cellStyle name="Normal 3 14 2 2" xfId="13334"/>
    <cellStyle name="Normal 3 14 2 2 2" xfId="13335"/>
    <cellStyle name="Normal 3 14 2 2 2 2" xfId="13336"/>
    <cellStyle name="Normal 3 14 2 2 2 2 2" xfId="13337"/>
    <cellStyle name="Normal 3 14 2 2 2 3" xfId="13338"/>
    <cellStyle name="Normal 3 14 2 2 3" xfId="13339"/>
    <cellStyle name="Normal 3 14 2 2 3 2" xfId="13340"/>
    <cellStyle name="Normal 3 14 2 2 4" xfId="13341"/>
    <cellStyle name="Normal 3 14 2 3" xfId="13342"/>
    <cellStyle name="Normal 3 14 2 3 2" xfId="13343"/>
    <cellStyle name="Normal 3 14 2 3 2 2" xfId="13344"/>
    <cellStyle name="Normal 3 14 2 3 3" xfId="13345"/>
    <cellStyle name="Normal 3 14 2 4" xfId="13346"/>
    <cellStyle name="Normal 3 14 2 4 2" xfId="13347"/>
    <cellStyle name="Normal 3 14 2 5" xfId="13348"/>
    <cellStyle name="Normal 3 14 3" xfId="13349"/>
    <cellStyle name="Normal 3 14 3 2" xfId="13350"/>
    <cellStyle name="Normal 3 14 3 2 2" xfId="13351"/>
    <cellStyle name="Normal 3 14 3 2 2 2" xfId="13352"/>
    <cellStyle name="Normal 3 14 3 2 3" xfId="13353"/>
    <cellStyle name="Normal 3 14 3 3" xfId="13354"/>
    <cellStyle name="Normal 3 14 3 3 2" xfId="13355"/>
    <cellStyle name="Normal 3 14 3 4" xfId="13356"/>
    <cellStyle name="Normal 3 14 4" xfId="13357"/>
    <cellStyle name="Normal 3 14 4 2" xfId="13358"/>
    <cellStyle name="Normal 3 14 4 2 2" xfId="13359"/>
    <cellStyle name="Normal 3 14 4 3" xfId="13360"/>
    <cellStyle name="Normal 3 14 5" xfId="13361"/>
    <cellStyle name="Normal 3 14 5 2" xfId="13362"/>
    <cellStyle name="Normal 3 14 6" xfId="13363"/>
    <cellStyle name="Normal 3 14 7" xfId="13364"/>
    <cellStyle name="Normal 3 15" xfId="13365"/>
    <cellStyle name="Normal 3 15 2" xfId="13366"/>
    <cellStyle name="Normal 3 15 2 2" xfId="13367"/>
    <cellStyle name="Normal 3 15 2 2 2" xfId="13368"/>
    <cellStyle name="Normal 3 15 2 2 2 2" xfId="13369"/>
    <cellStyle name="Normal 3 15 2 2 3" xfId="13370"/>
    <cellStyle name="Normal 3 15 2 3" xfId="13371"/>
    <cellStyle name="Normal 3 15 2 3 2" xfId="13372"/>
    <cellStyle name="Normal 3 15 2 4" xfId="13373"/>
    <cellStyle name="Normal 3 15 3" xfId="13374"/>
    <cellStyle name="Normal 3 15 3 2" xfId="13375"/>
    <cellStyle name="Normal 3 15 3 2 2" xfId="13376"/>
    <cellStyle name="Normal 3 15 3 3" xfId="13377"/>
    <cellStyle name="Normal 3 15 4" xfId="13378"/>
    <cellStyle name="Normal 3 15 4 2" xfId="13379"/>
    <cellStyle name="Normal 3 15 5" xfId="13380"/>
    <cellStyle name="Normal 3 16" xfId="13381"/>
    <cellStyle name="Normal 3 16 2" xfId="13382"/>
    <cellStyle name="Normal 3 16 2 2" xfId="13383"/>
    <cellStyle name="Normal 3 16 2 2 2" xfId="13384"/>
    <cellStyle name="Normal 3 16 2 3" xfId="13385"/>
    <cellStyle name="Normal 3 16 3" xfId="13386"/>
    <cellStyle name="Normal 3 16 3 2" xfId="13387"/>
    <cellStyle name="Normal 3 16 4" xfId="13388"/>
    <cellStyle name="Normal 3 17" xfId="13389"/>
    <cellStyle name="Normal 3 17 2" xfId="13390"/>
    <cellStyle name="Normal 3 17 2 2" xfId="13391"/>
    <cellStyle name="Normal 3 17 2 2 2" xfId="13392"/>
    <cellStyle name="Normal 3 17 2 3" xfId="13393"/>
    <cellStyle name="Normal 3 17 3" xfId="13394"/>
    <cellStyle name="Normal 3 17 3 2" xfId="13395"/>
    <cellStyle name="Normal 3 17 4" xfId="13396"/>
    <cellStyle name="Normal 3 18" xfId="13397"/>
    <cellStyle name="Normal 3 18 2" xfId="13398"/>
    <cellStyle name="Normal 3 18 2 2" xfId="13399"/>
    <cellStyle name="Normal 3 18 2 2 2" xfId="13400"/>
    <cellStyle name="Normal 3 18 2 3" xfId="13401"/>
    <cellStyle name="Normal 3 18 3" xfId="13402"/>
    <cellStyle name="Normal 3 18 3 2" xfId="13403"/>
    <cellStyle name="Normal 3 18 4" xfId="13404"/>
    <cellStyle name="Normal 3 19" xfId="13405"/>
    <cellStyle name="Normal 3 19 2" xfId="13406"/>
    <cellStyle name="Normal 3 19 2 2" xfId="13407"/>
    <cellStyle name="Normal 3 19 3" xfId="13408"/>
    <cellStyle name="Normal 3 2" xfId="1268"/>
    <cellStyle name="Normal 3 2 10" xfId="13409"/>
    <cellStyle name="Normal 3 2 10 2" xfId="13410"/>
    <cellStyle name="Normal 3 2 10 2 2" xfId="13411"/>
    <cellStyle name="Normal 3 2 10 2 2 2" xfId="13412"/>
    <cellStyle name="Normal 3 2 10 2 2 2 2" xfId="13413"/>
    <cellStyle name="Normal 3 2 10 2 2 2 2 2" xfId="13414"/>
    <cellStyle name="Normal 3 2 10 2 2 2 3" xfId="13415"/>
    <cellStyle name="Normal 3 2 10 2 2 3" xfId="13416"/>
    <cellStyle name="Normal 3 2 10 2 2 3 2" xfId="13417"/>
    <cellStyle name="Normal 3 2 10 2 2 4" xfId="13418"/>
    <cellStyle name="Normal 3 2 10 2 3" xfId="13419"/>
    <cellStyle name="Normal 3 2 10 2 3 2" xfId="13420"/>
    <cellStyle name="Normal 3 2 10 2 3 2 2" xfId="13421"/>
    <cellStyle name="Normal 3 2 10 2 3 3" xfId="13422"/>
    <cellStyle name="Normal 3 2 10 2 4" xfId="13423"/>
    <cellStyle name="Normal 3 2 10 2 4 2" xfId="13424"/>
    <cellStyle name="Normal 3 2 10 2 5" xfId="13425"/>
    <cellStyle name="Normal 3 2 10 3" xfId="13426"/>
    <cellStyle name="Normal 3 2 10 3 2" xfId="13427"/>
    <cellStyle name="Normal 3 2 10 3 2 2" xfId="13428"/>
    <cellStyle name="Normal 3 2 10 3 2 2 2" xfId="13429"/>
    <cellStyle name="Normal 3 2 10 3 2 3" xfId="13430"/>
    <cellStyle name="Normal 3 2 10 3 3" xfId="13431"/>
    <cellStyle name="Normal 3 2 10 3 3 2" xfId="13432"/>
    <cellStyle name="Normal 3 2 10 3 4" xfId="13433"/>
    <cellStyle name="Normal 3 2 10 4" xfId="13434"/>
    <cellStyle name="Normal 3 2 10 4 2" xfId="13435"/>
    <cellStyle name="Normal 3 2 10 4 2 2" xfId="13436"/>
    <cellStyle name="Normal 3 2 10 4 2 2 2" xfId="13437"/>
    <cellStyle name="Normal 3 2 10 4 2 3" xfId="13438"/>
    <cellStyle name="Normal 3 2 10 4 3" xfId="13439"/>
    <cellStyle name="Normal 3 2 10 4 3 2" xfId="13440"/>
    <cellStyle name="Normal 3 2 10 4 4" xfId="13441"/>
    <cellStyle name="Normal 3 2 10 5" xfId="13442"/>
    <cellStyle name="Normal 3 2 10 5 2" xfId="13443"/>
    <cellStyle name="Normal 3 2 10 5 2 2" xfId="13444"/>
    <cellStyle name="Normal 3 2 10 5 3" xfId="13445"/>
    <cellStyle name="Normal 3 2 10 6" xfId="13446"/>
    <cellStyle name="Normal 3 2 10 6 2" xfId="13447"/>
    <cellStyle name="Normal 3 2 10 7" xfId="13448"/>
    <cellStyle name="Normal 3 2 10 7 2" xfId="13449"/>
    <cellStyle name="Normal 3 2 10 8" xfId="13450"/>
    <cellStyle name="Normal 3 2 11" xfId="13451"/>
    <cellStyle name="Normal 3 2 11 2" xfId="13452"/>
    <cellStyle name="Normal 3 2 11 2 2" xfId="13453"/>
    <cellStyle name="Normal 3 2 11 2 2 2" xfId="13454"/>
    <cellStyle name="Normal 3 2 11 2 2 2 2" xfId="13455"/>
    <cellStyle name="Normal 3 2 11 2 2 2 2 2" xfId="13456"/>
    <cellStyle name="Normal 3 2 11 2 2 2 3" xfId="13457"/>
    <cellStyle name="Normal 3 2 11 2 2 3" xfId="13458"/>
    <cellStyle name="Normal 3 2 11 2 2 3 2" xfId="13459"/>
    <cellStyle name="Normal 3 2 11 2 2 4" xfId="13460"/>
    <cellStyle name="Normal 3 2 11 2 3" xfId="13461"/>
    <cellStyle name="Normal 3 2 11 2 3 2" xfId="13462"/>
    <cellStyle name="Normal 3 2 11 2 3 2 2" xfId="13463"/>
    <cellStyle name="Normal 3 2 11 2 3 3" xfId="13464"/>
    <cellStyle name="Normal 3 2 11 2 4" xfId="13465"/>
    <cellStyle name="Normal 3 2 11 2 4 2" xfId="13466"/>
    <cellStyle name="Normal 3 2 11 2 5" xfId="13467"/>
    <cellStyle name="Normal 3 2 11 3" xfId="13468"/>
    <cellStyle name="Normal 3 2 11 3 2" xfId="13469"/>
    <cellStyle name="Normal 3 2 11 3 2 2" xfId="13470"/>
    <cellStyle name="Normal 3 2 11 3 2 2 2" xfId="13471"/>
    <cellStyle name="Normal 3 2 11 3 2 3" xfId="13472"/>
    <cellStyle name="Normal 3 2 11 3 3" xfId="13473"/>
    <cellStyle name="Normal 3 2 11 3 3 2" xfId="13474"/>
    <cellStyle name="Normal 3 2 11 3 4" xfId="13475"/>
    <cellStyle name="Normal 3 2 11 4" xfId="13476"/>
    <cellStyle name="Normal 3 2 11 4 2" xfId="13477"/>
    <cellStyle name="Normal 3 2 11 4 2 2" xfId="13478"/>
    <cellStyle name="Normal 3 2 11 4 2 2 2" xfId="13479"/>
    <cellStyle name="Normal 3 2 11 4 2 3" xfId="13480"/>
    <cellStyle name="Normal 3 2 11 4 3" xfId="13481"/>
    <cellStyle name="Normal 3 2 11 4 3 2" xfId="13482"/>
    <cellStyle name="Normal 3 2 11 4 4" xfId="13483"/>
    <cellStyle name="Normal 3 2 11 5" xfId="13484"/>
    <cellStyle name="Normal 3 2 11 5 2" xfId="13485"/>
    <cellStyle name="Normal 3 2 11 5 2 2" xfId="13486"/>
    <cellStyle name="Normal 3 2 11 5 3" xfId="13487"/>
    <cellStyle name="Normal 3 2 11 6" xfId="13488"/>
    <cellStyle name="Normal 3 2 11 6 2" xfId="13489"/>
    <cellStyle name="Normal 3 2 11 7" xfId="13490"/>
    <cellStyle name="Normal 3 2 11 7 2" xfId="13491"/>
    <cellStyle name="Normal 3 2 11 8" xfId="13492"/>
    <cellStyle name="Normal 3 2 12" xfId="13493"/>
    <cellStyle name="Normal 3 2 12 2" xfId="13494"/>
    <cellStyle name="Normal 3 2 12 2 2" xfId="13495"/>
    <cellStyle name="Normal 3 2 12 2 2 2" xfId="13496"/>
    <cellStyle name="Normal 3 2 12 2 2 2 2" xfId="13497"/>
    <cellStyle name="Normal 3 2 12 2 2 2 2 2" xfId="13498"/>
    <cellStyle name="Normal 3 2 12 2 2 2 3" xfId="13499"/>
    <cellStyle name="Normal 3 2 12 2 2 3" xfId="13500"/>
    <cellStyle name="Normal 3 2 12 2 2 3 2" xfId="13501"/>
    <cellStyle name="Normal 3 2 12 2 2 4" xfId="13502"/>
    <cellStyle name="Normal 3 2 12 2 3" xfId="13503"/>
    <cellStyle name="Normal 3 2 12 2 3 2" xfId="13504"/>
    <cellStyle name="Normal 3 2 12 2 3 2 2" xfId="13505"/>
    <cellStyle name="Normal 3 2 12 2 3 3" xfId="13506"/>
    <cellStyle name="Normal 3 2 12 2 4" xfId="13507"/>
    <cellStyle name="Normal 3 2 12 2 4 2" xfId="13508"/>
    <cellStyle name="Normal 3 2 12 2 5" xfId="13509"/>
    <cellStyle name="Normal 3 2 12 3" xfId="13510"/>
    <cellStyle name="Normal 3 2 12 3 2" xfId="13511"/>
    <cellStyle name="Normal 3 2 12 3 2 2" xfId="13512"/>
    <cellStyle name="Normal 3 2 12 3 2 2 2" xfId="13513"/>
    <cellStyle name="Normal 3 2 12 3 2 3" xfId="13514"/>
    <cellStyle name="Normal 3 2 12 3 3" xfId="13515"/>
    <cellStyle name="Normal 3 2 12 3 3 2" xfId="13516"/>
    <cellStyle name="Normal 3 2 12 3 4" xfId="13517"/>
    <cellStyle name="Normal 3 2 12 4" xfId="13518"/>
    <cellStyle name="Normal 3 2 12 4 2" xfId="13519"/>
    <cellStyle name="Normal 3 2 12 4 2 2" xfId="13520"/>
    <cellStyle name="Normal 3 2 12 4 3" xfId="13521"/>
    <cellStyle name="Normal 3 2 12 5" xfId="13522"/>
    <cellStyle name="Normal 3 2 12 5 2" xfId="13523"/>
    <cellStyle name="Normal 3 2 12 6" xfId="13524"/>
    <cellStyle name="Normal 3 2 13" xfId="13525"/>
    <cellStyle name="Normal 3 2 13 2" xfId="13526"/>
    <cellStyle name="Normal 3 2 13 2 2" xfId="13527"/>
    <cellStyle name="Normal 3 2 13 2 2 2" xfId="13528"/>
    <cellStyle name="Normal 3 2 13 2 2 2 2" xfId="13529"/>
    <cellStyle name="Normal 3 2 13 2 2 2 2 2" xfId="13530"/>
    <cellStyle name="Normal 3 2 13 2 2 2 3" xfId="13531"/>
    <cellStyle name="Normal 3 2 13 2 2 3" xfId="13532"/>
    <cellStyle name="Normal 3 2 13 2 2 3 2" xfId="13533"/>
    <cellStyle name="Normal 3 2 13 2 2 4" xfId="13534"/>
    <cellStyle name="Normal 3 2 13 2 3" xfId="13535"/>
    <cellStyle name="Normal 3 2 13 2 3 2" xfId="13536"/>
    <cellStyle name="Normal 3 2 13 2 3 2 2" xfId="13537"/>
    <cellStyle name="Normal 3 2 13 2 3 3" xfId="13538"/>
    <cellStyle name="Normal 3 2 13 2 4" xfId="13539"/>
    <cellStyle name="Normal 3 2 13 2 4 2" xfId="13540"/>
    <cellStyle name="Normal 3 2 13 2 5" xfId="13541"/>
    <cellStyle name="Normal 3 2 13 3" xfId="13542"/>
    <cellStyle name="Normal 3 2 13 3 2" xfId="13543"/>
    <cellStyle name="Normal 3 2 13 3 2 2" xfId="13544"/>
    <cellStyle name="Normal 3 2 13 3 2 2 2" xfId="13545"/>
    <cellStyle name="Normal 3 2 13 3 2 3" xfId="13546"/>
    <cellStyle name="Normal 3 2 13 3 3" xfId="13547"/>
    <cellStyle name="Normal 3 2 13 3 3 2" xfId="13548"/>
    <cellStyle name="Normal 3 2 13 3 4" xfId="13549"/>
    <cellStyle name="Normal 3 2 13 4" xfId="13550"/>
    <cellStyle name="Normal 3 2 13 4 2" xfId="13551"/>
    <cellStyle name="Normal 3 2 13 4 2 2" xfId="13552"/>
    <cellStyle name="Normal 3 2 13 4 3" xfId="13553"/>
    <cellStyle name="Normal 3 2 13 5" xfId="13554"/>
    <cellStyle name="Normal 3 2 13 5 2" xfId="13555"/>
    <cellStyle name="Normal 3 2 13 6" xfId="13556"/>
    <cellStyle name="Normal 3 2 14" xfId="13557"/>
    <cellStyle name="Normal 3 2 14 2" xfId="13558"/>
    <cellStyle name="Normal 3 2 14 2 2" xfId="13559"/>
    <cellStyle name="Normal 3 2 14 2 2 2" xfId="13560"/>
    <cellStyle name="Normal 3 2 14 2 2 2 2" xfId="13561"/>
    <cellStyle name="Normal 3 2 14 2 2 3" xfId="13562"/>
    <cellStyle name="Normal 3 2 14 2 3" xfId="13563"/>
    <cellStyle name="Normal 3 2 14 2 3 2" xfId="13564"/>
    <cellStyle name="Normal 3 2 14 2 4" xfId="13565"/>
    <cellStyle name="Normal 3 2 14 3" xfId="13566"/>
    <cellStyle name="Normal 3 2 14 3 2" xfId="13567"/>
    <cellStyle name="Normal 3 2 14 3 2 2" xfId="13568"/>
    <cellStyle name="Normal 3 2 14 3 3" xfId="13569"/>
    <cellStyle name="Normal 3 2 14 4" xfId="13570"/>
    <cellStyle name="Normal 3 2 14 4 2" xfId="13571"/>
    <cellStyle name="Normal 3 2 14 5" xfId="13572"/>
    <cellStyle name="Normal 3 2 15" xfId="13573"/>
    <cellStyle name="Normal 3 2 15 2" xfId="13574"/>
    <cellStyle name="Normal 3 2 15 2 2" xfId="13575"/>
    <cellStyle name="Normal 3 2 15 2 2 2" xfId="13576"/>
    <cellStyle name="Normal 3 2 15 2 3" xfId="13577"/>
    <cellStyle name="Normal 3 2 15 3" xfId="13578"/>
    <cellStyle name="Normal 3 2 15 3 2" xfId="13579"/>
    <cellStyle name="Normal 3 2 15 4" xfId="13580"/>
    <cellStyle name="Normal 3 2 16" xfId="13581"/>
    <cellStyle name="Normal 3 2 16 2" xfId="13582"/>
    <cellStyle name="Normal 3 2 16 2 2" xfId="13583"/>
    <cellStyle name="Normal 3 2 16 2 2 2" xfId="13584"/>
    <cellStyle name="Normal 3 2 16 2 3" xfId="13585"/>
    <cellStyle name="Normal 3 2 16 3" xfId="13586"/>
    <cellStyle name="Normal 3 2 16 3 2" xfId="13587"/>
    <cellStyle name="Normal 3 2 16 4" xfId="13588"/>
    <cellStyle name="Normal 3 2 17" xfId="13589"/>
    <cellStyle name="Normal 3 2 17 2" xfId="13590"/>
    <cellStyle name="Normal 3 2 17 2 2" xfId="13591"/>
    <cellStyle name="Normal 3 2 17 2 2 2" xfId="13592"/>
    <cellStyle name="Normal 3 2 17 2 3" xfId="13593"/>
    <cellStyle name="Normal 3 2 17 3" xfId="13594"/>
    <cellStyle name="Normal 3 2 17 3 2" xfId="13595"/>
    <cellStyle name="Normal 3 2 17 4" xfId="13596"/>
    <cellStyle name="Normal 3 2 18" xfId="13597"/>
    <cellStyle name="Normal 3 2 18 2" xfId="13598"/>
    <cellStyle name="Normal 3 2 18 2 2" xfId="13599"/>
    <cellStyle name="Normal 3 2 18 3" xfId="13600"/>
    <cellStyle name="Normal 3 2 19" xfId="13601"/>
    <cellStyle name="Normal 3 2 19 2" xfId="13602"/>
    <cellStyle name="Normal 3 2 2" xfId="1269"/>
    <cellStyle name="Normal 3 2 2 10" xfId="13603"/>
    <cellStyle name="Normal 3 2 2 10 2" xfId="13604"/>
    <cellStyle name="Normal 3 2 2 10 2 2" xfId="13605"/>
    <cellStyle name="Normal 3 2 2 10 2 2 2" xfId="13606"/>
    <cellStyle name="Normal 3 2 2 10 2 2 2 2" xfId="13607"/>
    <cellStyle name="Normal 3 2 2 10 2 2 2 2 2" xfId="13608"/>
    <cellStyle name="Normal 3 2 2 10 2 2 2 3" xfId="13609"/>
    <cellStyle name="Normal 3 2 2 10 2 2 3" xfId="13610"/>
    <cellStyle name="Normal 3 2 2 10 2 2 3 2" xfId="13611"/>
    <cellStyle name="Normal 3 2 2 10 2 2 4" xfId="13612"/>
    <cellStyle name="Normal 3 2 2 10 2 3" xfId="13613"/>
    <cellStyle name="Normal 3 2 2 10 2 3 2" xfId="13614"/>
    <cellStyle name="Normal 3 2 2 10 2 3 2 2" xfId="13615"/>
    <cellStyle name="Normal 3 2 2 10 2 3 3" xfId="13616"/>
    <cellStyle name="Normal 3 2 2 10 2 4" xfId="13617"/>
    <cellStyle name="Normal 3 2 2 10 2 4 2" xfId="13618"/>
    <cellStyle name="Normal 3 2 2 10 2 5" xfId="13619"/>
    <cellStyle name="Normal 3 2 2 10 3" xfId="13620"/>
    <cellStyle name="Normal 3 2 2 10 3 2" xfId="13621"/>
    <cellStyle name="Normal 3 2 2 10 3 2 2" xfId="13622"/>
    <cellStyle name="Normal 3 2 2 10 3 2 2 2" xfId="13623"/>
    <cellStyle name="Normal 3 2 2 10 3 2 3" xfId="13624"/>
    <cellStyle name="Normal 3 2 2 10 3 3" xfId="13625"/>
    <cellStyle name="Normal 3 2 2 10 3 3 2" xfId="13626"/>
    <cellStyle name="Normal 3 2 2 10 3 4" xfId="13627"/>
    <cellStyle name="Normal 3 2 2 10 4" xfId="13628"/>
    <cellStyle name="Normal 3 2 2 10 4 2" xfId="13629"/>
    <cellStyle name="Normal 3 2 2 10 4 2 2" xfId="13630"/>
    <cellStyle name="Normal 3 2 2 10 4 2 2 2" xfId="13631"/>
    <cellStyle name="Normal 3 2 2 10 4 2 3" xfId="13632"/>
    <cellStyle name="Normal 3 2 2 10 4 3" xfId="13633"/>
    <cellStyle name="Normal 3 2 2 10 4 3 2" xfId="13634"/>
    <cellStyle name="Normal 3 2 2 10 4 4" xfId="13635"/>
    <cellStyle name="Normal 3 2 2 10 5" xfId="13636"/>
    <cellStyle name="Normal 3 2 2 10 5 2" xfId="13637"/>
    <cellStyle name="Normal 3 2 2 10 5 2 2" xfId="13638"/>
    <cellStyle name="Normal 3 2 2 10 5 3" xfId="13639"/>
    <cellStyle name="Normal 3 2 2 10 6" xfId="13640"/>
    <cellStyle name="Normal 3 2 2 10 6 2" xfId="13641"/>
    <cellStyle name="Normal 3 2 2 10 7" xfId="13642"/>
    <cellStyle name="Normal 3 2 2 10 7 2" xfId="13643"/>
    <cellStyle name="Normal 3 2 2 10 8" xfId="13644"/>
    <cellStyle name="Normal 3 2 2 11" xfId="13645"/>
    <cellStyle name="Normal 3 2 2 11 2" xfId="13646"/>
    <cellStyle name="Normal 3 2 2 11 2 2" xfId="13647"/>
    <cellStyle name="Normal 3 2 2 11 2 2 2" xfId="13648"/>
    <cellStyle name="Normal 3 2 2 11 2 2 2 2" xfId="13649"/>
    <cellStyle name="Normal 3 2 2 11 2 2 2 2 2" xfId="13650"/>
    <cellStyle name="Normal 3 2 2 11 2 2 2 3" xfId="13651"/>
    <cellStyle name="Normal 3 2 2 11 2 2 3" xfId="13652"/>
    <cellStyle name="Normal 3 2 2 11 2 2 3 2" xfId="13653"/>
    <cellStyle name="Normal 3 2 2 11 2 2 4" xfId="13654"/>
    <cellStyle name="Normal 3 2 2 11 2 3" xfId="13655"/>
    <cellStyle name="Normal 3 2 2 11 2 3 2" xfId="13656"/>
    <cellStyle name="Normal 3 2 2 11 2 3 2 2" xfId="13657"/>
    <cellStyle name="Normal 3 2 2 11 2 3 3" xfId="13658"/>
    <cellStyle name="Normal 3 2 2 11 2 4" xfId="13659"/>
    <cellStyle name="Normal 3 2 2 11 2 4 2" xfId="13660"/>
    <cellStyle name="Normal 3 2 2 11 2 5" xfId="13661"/>
    <cellStyle name="Normal 3 2 2 11 3" xfId="13662"/>
    <cellStyle name="Normal 3 2 2 11 3 2" xfId="13663"/>
    <cellStyle name="Normal 3 2 2 11 3 2 2" xfId="13664"/>
    <cellStyle name="Normal 3 2 2 11 3 2 2 2" xfId="13665"/>
    <cellStyle name="Normal 3 2 2 11 3 2 3" xfId="13666"/>
    <cellStyle name="Normal 3 2 2 11 3 3" xfId="13667"/>
    <cellStyle name="Normal 3 2 2 11 3 3 2" xfId="13668"/>
    <cellStyle name="Normal 3 2 2 11 3 4" xfId="13669"/>
    <cellStyle name="Normal 3 2 2 11 4" xfId="13670"/>
    <cellStyle name="Normal 3 2 2 11 4 2" xfId="13671"/>
    <cellStyle name="Normal 3 2 2 11 4 2 2" xfId="13672"/>
    <cellStyle name="Normal 3 2 2 11 4 3" xfId="13673"/>
    <cellStyle name="Normal 3 2 2 11 5" xfId="13674"/>
    <cellStyle name="Normal 3 2 2 11 5 2" xfId="13675"/>
    <cellStyle name="Normal 3 2 2 11 6" xfId="13676"/>
    <cellStyle name="Normal 3 2 2 12" xfId="13677"/>
    <cellStyle name="Normal 3 2 2 12 2" xfId="13678"/>
    <cellStyle name="Normal 3 2 2 12 2 2" xfId="13679"/>
    <cellStyle name="Normal 3 2 2 12 2 2 2" xfId="13680"/>
    <cellStyle name="Normal 3 2 2 12 2 2 2 2" xfId="13681"/>
    <cellStyle name="Normal 3 2 2 12 2 2 2 2 2" xfId="13682"/>
    <cellStyle name="Normal 3 2 2 12 2 2 2 3" xfId="13683"/>
    <cellStyle name="Normal 3 2 2 12 2 2 3" xfId="13684"/>
    <cellStyle name="Normal 3 2 2 12 2 2 3 2" xfId="13685"/>
    <cellStyle name="Normal 3 2 2 12 2 2 4" xfId="13686"/>
    <cellStyle name="Normal 3 2 2 12 2 3" xfId="13687"/>
    <cellStyle name="Normal 3 2 2 12 2 3 2" xfId="13688"/>
    <cellStyle name="Normal 3 2 2 12 2 3 2 2" xfId="13689"/>
    <cellStyle name="Normal 3 2 2 12 2 3 3" xfId="13690"/>
    <cellStyle name="Normal 3 2 2 12 2 4" xfId="13691"/>
    <cellStyle name="Normal 3 2 2 12 2 4 2" xfId="13692"/>
    <cellStyle name="Normal 3 2 2 12 2 5" xfId="13693"/>
    <cellStyle name="Normal 3 2 2 12 3" xfId="13694"/>
    <cellStyle name="Normal 3 2 2 12 3 2" xfId="13695"/>
    <cellStyle name="Normal 3 2 2 12 3 2 2" xfId="13696"/>
    <cellStyle name="Normal 3 2 2 12 3 2 2 2" xfId="13697"/>
    <cellStyle name="Normal 3 2 2 12 3 2 3" xfId="13698"/>
    <cellStyle name="Normal 3 2 2 12 3 3" xfId="13699"/>
    <cellStyle name="Normal 3 2 2 12 3 3 2" xfId="13700"/>
    <cellStyle name="Normal 3 2 2 12 3 4" xfId="13701"/>
    <cellStyle name="Normal 3 2 2 12 4" xfId="13702"/>
    <cellStyle name="Normal 3 2 2 12 4 2" xfId="13703"/>
    <cellStyle name="Normal 3 2 2 12 4 2 2" xfId="13704"/>
    <cellStyle name="Normal 3 2 2 12 4 3" xfId="13705"/>
    <cellStyle name="Normal 3 2 2 12 5" xfId="13706"/>
    <cellStyle name="Normal 3 2 2 12 5 2" xfId="13707"/>
    <cellStyle name="Normal 3 2 2 12 6" xfId="13708"/>
    <cellStyle name="Normal 3 2 2 13" xfId="13709"/>
    <cellStyle name="Normal 3 2 2 13 2" xfId="13710"/>
    <cellStyle name="Normal 3 2 2 13 2 2" xfId="13711"/>
    <cellStyle name="Normal 3 2 2 13 2 2 2" xfId="13712"/>
    <cellStyle name="Normal 3 2 2 13 2 2 2 2" xfId="13713"/>
    <cellStyle name="Normal 3 2 2 13 2 2 3" xfId="13714"/>
    <cellStyle name="Normal 3 2 2 13 2 3" xfId="13715"/>
    <cellStyle name="Normal 3 2 2 13 2 3 2" xfId="13716"/>
    <cellStyle name="Normal 3 2 2 13 2 4" xfId="13717"/>
    <cellStyle name="Normal 3 2 2 13 3" xfId="13718"/>
    <cellStyle name="Normal 3 2 2 13 3 2" xfId="13719"/>
    <cellStyle name="Normal 3 2 2 13 3 2 2" xfId="13720"/>
    <cellStyle name="Normal 3 2 2 13 3 3" xfId="13721"/>
    <cellStyle name="Normal 3 2 2 13 4" xfId="13722"/>
    <cellStyle name="Normal 3 2 2 13 4 2" xfId="13723"/>
    <cellStyle name="Normal 3 2 2 13 5" xfId="13724"/>
    <cellStyle name="Normal 3 2 2 14" xfId="13725"/>
    <cellStyle name="Normal 3 2 2 14 2" xfId="13726"/>
    <cellStyle name="Normal 3 2 2 14 2 2" xfId="13727"/>
    <cellStyle name="Normal 3 2 2 14 2 2 2" xfId="13728"/>
    <cellStyle name="Normal 3 2 2 14 2 3" xfId="13729"/>
    <cellStyle name="Normal 3 2 2 14 3" xfId="13730"/>
    <cellStyle name="Normal 3 2 2 14 3 2" xfId="13731"/>
    <cellStyle name="Normal 3 2 2 14 4" xfId="13732"/>
    <cellStyle name="Normal 3 2 2 15" xfId="13733"/>
    <cellStyle name="Normal 3 2 2 15 2" xfId="13734"/>
    <cellStyle name="Normal 3 2 2 15 2 2" xfId="13735"/>
    <cellStyle name="Normal 3 2 2 15 2 2 2" xfId="13736"/>
    <cellStyle name="Normal 3 2 2 15 2 3" xfId="13737"/>
    <cellStyle name="Normal 3 2 2 15 3" xfId="13738"/>
    <cellStyle name="Normal 3 2 2 15 3 2" xfId="13739"/>
    <cellStyle name="Normal 3 2 2 15 4" xfId="13740"/>
    <cellStyle name="Normal 3 2 2 16" xfId="13741"/>
    <cellStyle name="Normal 3 2 2 16 2" xfId="13742"/>
    <cellStyle name="Normal 3 2 2 16 2 2" xfId="13743"/>
    <cellStyle name="Normal 3 2 2 16 2 2 2" xfId="13744"/>
    <cellStyle name="Normal 3 2 2 16 2 3" xfId="13745"/>
    <cellStyle name="Normal 3 2 2 16 3" xfId="13746"/>
    <cellStyle name="Normal 3 2 2 16 3 2" xfId="13747"/>
    <cellStyle name="Normal 3 2 2 16 4" xfId="13748"/>
    <cellStyle name="Normal 3 2 2 17" xfId="13749"/>
    <cellStyle name="Normal 3 2 2 17 2" xfId="13750"/>
    <cellStyle name="Normal 3 2 2 17 2 2" xfId="13751"/>
    <cellStyle name="Normal 3 2 2 17 3" xfId="13752"/>
    <cellStyle name="Normal 3 2 2 18" xfId="13753"/>
    <cellStyle name="Normal 3 2 2 18 2" xfId="13754"/>
    <cellStyle name="Normal 3 2 2 19" xfId="13755"/>
    <cellStyle name="Normal 3 2 2 19 2" xfId="13756"/>
    <cellStyle name="Normal 3 2 2 2" xfId="1270"/>
    <cellStyle name="Normal 3 2 2 2 10" xfId="13757"/>
    <cellStyle name="Normal 3 2 2 2 10 2" xfId="13758"/>
    <cellStyle name="Normal 3 2 2 2 10 2 2" xfId="13759"/>
    <cellStyle name="Normal 3 2 2 2 10 2 2 2" xfId="13760"/>
    <cellStyle name="Normal 3 2 2 2 10 2 2 2 2" xfId="13761"/>
    <cellStyle name="Normal 3 2 2 2 10 2 2 2 2 2" xfId="13762"/>
    <cellStyle name="Normal 3 2 2 2 10 2 2 2 3" xfId="13763"/>
    <cellStyle name="Normal 3 2 2 2 10 2 2 3" xfId="13764"/>
    <cellStyle name="Normal 3 2 2 2 10 2 2 3 2" xfId="13765"/>
    <cellStyle name="Normal 3 2 2 2 10 2 2 4" xfId="13766"/>
    <cellStyle name="Normal 3 2 2 2 10 2 3" xfId="13767"/>
    <cellStyle name="Normal 3 2 2 2 10 2 3 2" xfId="13768"/>
    <cellStyle name="Normal 3 2 2 2 10 2 3 2 2" xfId="13769"/>
    <cellStyle name="Normal 3 2 2 2 10 2 3 3" xfId="13770"/>
    <cellStyle name="Normal 3 2 2 2 10 2 4" xfId="13771"/>
    <cellStyle name="Normal 3 2 2 2 10 2 4 2" xfId="13772"/>
    <cellStyle name="Normal 3 2 2 2 10 2 5" xfId="13773"/>
    <cellStyle name="Normal 3 2 2 2 10 3" xfId="13774"/>
    <cellStyle name="Normal 3 2 2 2 10 3 2" xfId="13775"/>
    <cellStyle name="Normal 3 2 2 2 10 3 2 2" xfId="13776"/>
    <cellStyle name="Normal 3 2 2 2 10 3 2 2 2" xfId="13777"/>
    <cellStyle name="Normal 3 2 2 2 10 3 2 3" xfId="13778"/>
    <cellStyle name="Normal 3 2 2 2 10 3 3" xfId="13779"/>
    <cellStyle name="Normal 3 2 2 2 10 3 3 2" xfId="13780"/>
    <cellStyle name="Normal 3 2 2 2 10 3 4" xfId="13781"/>
    <cellStyle name="Normal 3 2 2 2 10 4" xfId="13782"/>
    <cellStyle name="Normal 3 2 2 2 10 4 2" xfId="13783"/>
    <cellStyle name="Normal 3 2 2 2 10 4 2 2" xfId="13784"/>
    <cellStyle name="Normal 3 2 2 2 10 4 3" xfId="13785"/>
    <cellStyle name="Normal 3 2 2 2 10 5" xfId="13786"/>
    <cellStyle name="Normal 3 2 2 2 10 5 2" xfId="13787"/>
    <cellStyle name="Normal 3 2 2 2 10 6" xfId="13788"/>
    <cellStyle name="Normal 3 2 2 2 11" xfId="13789"/>
    <cellStyle name="Normal 3 2 2 2 11 2" xfId="13790"/>
    <cellStyle name="Normal 3 2 2 2 11 2 2" xfId="13791"/>
    <cellStyle name="Normal 3 2 2 2 11 2 2 2" xfId="13792"/>
    <cellStyle name="Normal 3 2 2 2 11 2 2 2 2" xfId="13793"/>
    <cellStyle name="Normal 3 2 2 2 11 2 2 2 2 2" xfId="13794"/>
    <cellStyle name="Normal 3 2 2 2 11 2 2 2 3" xfId="13795"/>
    <cellStyle name="Normal 3 2 2 2 11 2 2 3" xfId="13796"/>
    <cellStyle name="Normal 3 2 2 2 11 2 2 3 2" xfId="13797"/>
    <cellStyle name="Normal 3 2 2 2 11 2 2 4" xfId="13798"/>
    <cellStyle name="Normal 3 2 2 2 11 2 3" xfId="13799"/>
    <cellStyle name="Normal 3 2 2 2 11 2 3 2" xfId="13800"/>
    <cellStyle name="Normal 3 2 2 2 11 2 3 2 2" xfId="13801"/>
    <cellStyle name="Normal 3 2 2 2 11 2 3 3" xfId="13802"/>
    <cellStyle name="Normal 3 2 2 2 11 2 4" xfId="13803"/>
    <cellStyle name="Normal 3 2 2 2 11 2 4 2" xfId="13804"/>
    <cellStyle name="Normal 3 2 2 2 11 2 5" xfId="13805"/>
    <cellStyle name="Normal 3 2 2 2 11 3" xfId="13806"/>
    <cellStyle name="Normal 3 2 2 2 11 3 2" xfId="13807"/>
    <cellStyle name="Normal 3 2 2 2 11 3 2 2" xfId="13808"/>
    <cellStyle name="Normal 3 2 2 2 11 3 2 2 2" xfId="13809"/>
    <cellStyle name="Normal 3 2 2 2 11 3 2 3" xfId="13810"/>
    <cellStyle name="Normal 3 2 2 2 11 3 3" xfId="13811"/>
    <cellStyle name="Normal 3 2 2 2 11 3 3 2" xfId="13812"/>
    <cellStyle name="Normal 3 2 2 2 11 3 4" xfId="13813"/>
    <cellStyle name="Normal 3 2 2 2 11 4" xfId="13814"/>
    <cellStyle name="Normal 3 2 2 2 11 4 2" xfId="13815"/>
    <cellStyle name="Normal 3 2 2 2 11 4 2 2" xfId="13816"/>
    <cellStyle name="Normal 3 2 2 2 11 4 3" xfId="13817"/>
    <cellStyle name="Normal 3 2 2 2 11 5" xfId="13818"/>
    <cellStyle name="Normal 3 2 2 2 11 5 2" xfId="13819"/>
    <cellStyle name="Normal 3 2 2 2 11 6" xfId="13820"/>
    <cellStyle name="Normal 3 2 2 2 12" xfId="13821"/>
    <cellStyle name="Normal 3 2 2 2 12 2" xfId="13822"/>
    <cellStyle name="Normal 3 2 2 2 12 2 2" xfId="13823"/>
    <cellStyle name="Normal 3 2 2 2 12 2 2 2" xfId="13824"/>
    <cellStyle name="Normal 3 2 2 2 12 2 2 2 2" xfId="13825"/>
    <cellStyle name="Normal 3 2 2 2 12 2 2 3" xfId="13826"/>
    <cellStyle name="Normal 3 2 2 2 12 2 3" xfId="13827"/>
    <cellStyle name="Normal 3 2 2 2 12 2 3 2" xfId="13828"/>
    <cellStyle name="Normal 3 2 2 2 12 2 4" xfId="13829"/>
    <cellStyle name="Normal 3 2 2 2 12 3" xfId="13830"/>
    <cellStyle name="Normal 3 2 2 2 12 3 2" xfId="13831"/>
    <cellStyle name="Normal 3 2 2 2 12 3 2 2" xfId="13832"/>
    <cellStyle name="Normal 3 2 2 2 12 3 3" xfId="13833"/>
    <cellStyle name="Normal 3 2 2 2 12 4" xfId="13834"/>
    <cellStyle name="Normal 3 2 2 2 12 4 2" xfId="13835"/>
    <cellStyle name="Normal 3 2 2 2 12 5" xfId="13836"/>
    <cellStyle name="Normal 3 2 2 2 13" xfId="13837"/>
    <cellStyle name="Normal 3 2 2 2 13 2" xfId="13838"/>
    <cellStyle name="Normal 3 2 2 2 13 2 2" xfId="13839"/>
    <cellStyle name="Normal 3 2 2 2 13 2 2 2" xfId="13840"/>
    <cellStyle name="Normal 3 2 2 2 13 2 3" xfId="13841"/>
    <cellStyle name="Normal 3 2 2 2 13 3" xfId="13842"/>
    <cellStyle name="Normal 3 2 2 2 13 3 2" xfId="13843"/>
    <cellStyle name="Normal 3 2 2 2 13 4" xfId="13844"/>
    <cellStyle name="Normal 3 2 2 2 14" xfId="13845"/>
    <cellStyle name="Normal 3 2 2 2 14 2" xfId="13846"/>
    <cellStyle name="Normal 3 2 2 2 14 2 2" xfId="13847"/>
    <cellStyle name="Normal 3 2 2 2 14 2 2 2" xfId="13848"/>
    <cellStyle name="Normal 3 2 2 2 14 2 3" xfId="13849"/>
    <cellStyle name="Normal 3 2 2 2 14 3" xfId="13850"/>
    <cellStyle name="Normal 3 2 2 2 14 3 2" xfId="13851"/>
    <cellStyle name="Normal 3 2 2 2 14 4" xfId="13852"/>
    <cellStyle name="Normal 3 2 2 2 15" xfId="13853"/>
    <cellStyle name="Normal 3 2 2 2 15 2" xfId="13854"/>
    <cellStyle name="Normal 3 2 2 2 15 2 2" xfId="13855"/>
    <cellStyle name="Normal 3 2 2 2 15 2 2 2" xfId="13856"/>
    <cellStyle name="Normal 3 2 2 2 15 2 3" xfId="13857"/>
    <cellStyle name="Normal 3 2 2 2 15 3" xfId="13858"/>
    <cellStyle name="Normal 3 2 2 2 15 3 2" xfId="13859"/>
    <cellStyle name="Normal 3 2 2 2 15 4" xfId="13860"/>
    <cellStyle name="Normal 3 2 2 2 16" xfId="13861"/>
    <cellStyle name="Normal 3 2 2 2 16 2" xfId="13862"/>
    <cellStyle name="Normal 3 2 2 2 16 2 2" xfId="13863"/>
    <cellStyle name="Normal 3 2 2 2 16 3" xfId="13864"/>
    <cellStyle name="Normal 3 2 2 2 17" xfId="13865"/>
    <cellStyle name="Normal 3 2 2 2 17 2" xfId="13866"/>
    <cellStyle name="Normal 3 2 2 2 18" xfId="13867"/>
    <cellStyle name="Normal 3 2 2 2 18 2" xfId="13868"/>
    <cellStyle name="Normal 3 2 2 2 19" xfId="13869"/>
    <cellStyle name="Normal 3 2 2 2 2" xfId="13870"/>
    <cellStyle name="Normal 3 2 2 2 2 10" xfId="13871"/>
    <cellStyle name="Normal 3 2 2 2 2 10 2" xfId="13872"/>
    <cellStyle name="Normal 3 2 2 2 2 10 2 2" xfId="13873"/>
    <cellStyle name="Normal 3 2 2 2 2 10 2 2 2" xfId="13874"/>
    <cellStyle name="Normal 3 2 2 2 2 10 2 2 2 2" xfId="13875"/>
    <cellStyle name="Normal 3 2 2 2 2 10 2 2 2 2 2" xfId="13876"/>
    <cellStyle name="Normal 3 2 2 2 2 10 2 2 2 3" xfId="13877"/>
    <cellStyle name="Normal 3 2 2 2 2 10 2 2 3" xfId="13878"/>
    <cellStyle name="Normal 3 2 2 2 2 10 2 2 3 2" xfId="13879"/>
    <cellStyle name="Normal 3 2 2 2 2 10 2 2 4" xfId="13880"/>
    <cellStyle name="Normal 3 2 2 2 2 10 2 3" xfId="13881"/>
    <cellStyle name="Normal 3 2 2 2 2 10 2 3 2" xfId="13882"/>
    <cellStyle name="Normal 3 2 2 2 2 10 2 3 2 2" xfId="13883"/>
    <cellStyle name="Normal 3 2 2 2 2 10 2 3 3" xfId="13884"/>
    <cellStyle name="Normal 3 2 2 2 2 10 2 4" xfId="13885"/>
    <cellStyle name="Normal 3 2 2 2 2 10 2 4 2" xfId="13886"/>
    <cellStyle name="Normal 3 2 2 2 2 10 2 5" xfId="13887"/>
    <cellStyle name="Normal 3 2 2 2 2 10 3" xfId="13888"/>
    <cellStyle name="Normal 3 2 2 2 2 10 3 2" xfId="13889"/>
    <cellStyle name="Normal 3 2 2 2 2 10 3 2 2" xfId="13890"/>
    <cellStyle name="Normal 3 2 2 2 2 10 3 2 2 2" xfId="13891"/>
    <cellStyle name="Normal 3 2 2 2 2 10 3 2 3" xfId="13892"/>
    <cellStyle name="Normal 3 2 2 2 2 10 3 3" xfId="13893"/>
    <cellStyle name="Normal 3 2 2 2 2 10 3 3 2" xfId="13894"/>
    <cellStyle name="Normal 3 2 2 2 2 10 3 4" xfId="13895"/>
    <cellStyle name="Normal 3 2 2 2 2 10 4" xfId="13896"/>
    <cellStyle name="Normal 3 2 2 2 2 10 4 2" xfId="13897"/>
    <cellStyle name="Normal 3 2 2 2 2 10 4 2 2" xfId="13898"/>
    <cellStyle name="Normal 3 2 2 2 2 10 4 3" xfId="13899"/>
    <cellStyle name="Normal 3 2 2 2 2 10 5" xfId="13900"/>
    <cellStyle name="Normal 3 2 2 2 2 10 5 2" xfId="13901"/>
    <cellStyle name="Normal 3 2 2 2 2 10 6" xfId="13902"/>
    <cellStyle name="Normal 3 2 2 2 2 11" xfId="13903"/>
    <cellStyle name="Normal 3 2 2 2 2 11 2" xfId="13904"/>
    <cellStyle name="Normal 3 2 2 2 2 11 2 2" xfId="13905"/>
    <cellStyle name="Normal 3 2 2 2 2 11 2 2 2" xfId="13906"/>
    <cellStyle name="Normal 3 2 2 2 2 11 2 2 2 2" xfId="13907"/>
    <cellStyle name="Normal 3 2 2 2 2 11 2 2 3" xfId="13908"/>
    <cellStyle name="Normal 3 2 2 2 2 11 2 3" xfId="13909"/>
    <cellStyle name="Normal 3 2 2 2 2 11 2 3 2" xfId="13910"/>
    <cellStyle name="Normal 3 2 2 2 2 11 2 4" xfId="13911"/>
    <cellStyle name="Normal 3 2 2 2 2 11 3" xfId="13912"/>
    <cellStyle name="Normal 3 2 2 2 2 11 3 2" xfId="13913"/>
    <cellStyle name="Normal 3 2 2 2 2 11 3 2 2" xfId="13914"/>
    <cellStyle name="Normal 3 2 2 2 2 11 3 3" xfId="13915"/>
    <cellStyle name="Normal 3 2 2 2 2 11 4" xfId="13916"/>
    <cellStyle name="Normal 3 2 2 2 2 11 4 2" xfId="13917"/>
    <cellStyle name="Normal 3 2 2 2 2 11 5" xfId="13918"/>
    <cellStyle name="Normal 3 2 2 2 2 12" xfId="13919"/>
    <cellStyle name="Normal 3 2 2 2 2 12 2" xfId="13920"/>
    <cellStyle name="Normal 3 2 2 2 2 12 2 2" xfId="13921"/>
    <cellStyle name="Normal 3 2 2 2 2 12 2 2 2" xfId="13922"/>
    <cellStyle name="Normal 3 2 2 2 2 12 2 3" xfId="13923"/>
    <cellStyle name="Normal 3 2 2 2 2 12 3" xfId="13924"/>
    <cellStyle name="Normal 3 2 2 2 2 12 3 2" xfId="13925"/>
    <cellStyle name="Normal 3 2 2 2 2 12 4" xfId="13926"/>
    <cellStyle name="Normal 3 2 2 2 2 13" xfId="13927"/>
    <cellStyle name="Normal 3 2 2 2 2 13 2" xfId="13928"/>
    <cellStyle name="Normal 3 2 2 2 2 13 2 2" xfId="13929"/>
    <cellStyle name="Normal 3 2 2 2 2 13 2 2 2" xfId="13930"/>
    <cellStyle name="Normal 3 2 2 2 2 13 2 3" xfId="13931"/>
    <cellStyle name="Normal 3 2 2 2 2 13 3" xfId="13932"/>
    <cellStyle name="Normal 3 2 2 2 2 13 3 2" xfId="13933"/>
    <cellStyle name="Normal 3 2 2 2 2 13 4" xfId="13934"/>
    <cellStyle name="Normal 3 2 2 2 2 14" xfId="13935"/>
    <cellStyle name="Normal 3 2 2 2 2 14 2" xfId="13936"/>
    <cellStyle name="Normal 3 2 2 2 2 14 2 2" xfId="13937"/>
    <cellStyle name="Normal 3 2 2 2 2 14 2 2 2" xfId="13938"/>
    <cellStyle name="Normal 3 2 2 2 2 14 2 3" xfId="13939"/>
    <cellStyle name="Normal 3 2 2 2 2 14 3" xfId="13940"/>
    <cellStyle name="Normal 3 2 2 2 2 14 3 2" xfId="13941"/>
    <cellStyle name="Normal 3 2 2 2 2 14 4" xfId="13942"/>
    <cellStyle name="Normal 3 2 2 2 2 15" xfId="13943"/>
    <cellStyle name="Normal 3 2 2 2 2 15 2" xfId="13944"/>
    <cellStyle name="Normal 3 2 2 2 2 15 2 2" xfId="13945"/>
    <cellStyle name="Normal 3 2 2 2 2 15 3" xfId="13946"/>
    <cellStyle name="Normal 3 2 2 2 2 16" xfId="13947"/>
    <cellStyle name="Normal 3 2 2 2 2 16 2" xfId="13948"/>
    <cellStyle name="Normal 3 2 2 2 2 17" xfId="13949"/>
    <cellStyle name="Normal 3 2 2 2 2 17 2" xfId="13950"/>
    <cellStyle name="Normal 3 2 2 2 2 18" xfId="13951"/>
    <cellStyle name="Normal 3 2 2 2 2 2" xfId="13952"/>
    <cellStyle name="Normal 3 2 2 2 2 2 10" xfId="13953"/>
    <cellStyle name="Normal 3 2 2 2 2 2 10 2" xfId="13954"/>
    <cellStyle name="Normal 3 2 2 2 2 2 10 2 2" xfId="13955"/>
    <cellStyle name="Normal 3 2 2 2 2 2 10 2 2 2" xfId="13956"/>
    <cellStyle name="Normal 3 2 2 2 2 2 10 2 3" xfId="13957"/>
    <cellStyle name="Normal 3 2 2 2 2 2 10 3" xfId="13958"/>
    <cellStyle name="Normal 3 2 2 2 2 2 10 3 2" xfId="13959"/>
    <cellStyle name="Normal 3 2 2 2 2 2 10 4" xfId="13960"/>
    <cellStyle name="Normal 3 2 2 2 2 2 11" xfId="13961"/>
    <cellStyle name="Normal 3 2 2 2 2 2 11 2" xfId="13962"/>
    <cellStyle name="Normal 3 2 2 2 2 2 11 2 2" xfId="13963"/>
    <cellStyle name="Normal 3 2 2 2 2 2 11 2 2 2" xfId="13964"/>
    <cellStyle name="Normal 3 2 2 2 2 2 11 2 3" xfId="13965"/>
    <cellStyle name="Normal 3 2 2 2 2 2 11 3" xfId="13966"/>
    <cellStyle name="Normal 3 2 2 2 2 2 11 3 2" xfId="13967"/>
    <cellStyle name="Normal 3 2 2 2 2 2 11 4" xfId="13968"/>
    <cellStyle name="Normal 3 2 2 2 2 2 12" xfId="13969"/>
    <cellStyle name="Normal 3 2 2 2 2 2 12 2" xfId="13970"/>
    <cellStyle name="Normal 3 2 2 2 2 2 12 2 2" xfId="13971"/>
    <cellStyle name="Normal 3 2 2 2 2 2 12 2 2 2" xfId="13972"/>
    <cellStyle name="Normal 3 2 2 2 2 2 12 2 3" xfId="13973"/>
    <cellStyle name="Normal 3 2 2 2 2 2 12 3" xfId="13974"/>
    <cellStyle name="Normal 3 2 2 2 2 2 12 3 2" xfId="13975"/>
    <cellStyle name="Normal 3 2 2 2 2 2 12 4" xfId="13976"/>
    <cellStyle name="Normal 3 2 2 2 2 2 13" xfId="13977"/>
    <cellStyle name="Normal 3 2 2 2 2 2 13 2" xfId="13978"/>
    <cellStyle name="Normal 3 2 2 2 2 2 13 2 2" xfId="13979"/>
    <cellStyle name="Normal 3 2 2 2 2 2 13 3" xfId="13980"/>
    <cellStyle name="Normal 3 2 2 2 2 2 14" xfId="13981"/>
    <cellStyle name="Normal 3 2 2 2 2 2 14 2" xfId="13982"/>
    <cellStyle name="Normal 3 2 2 2 2 2 15" xfId="13983"/>
    <cellStyle name="Normal 3 2 2 2 2 2 15 2" xfId="13984"/>
    <cellStyle name="Normal 3 2 2 2 2 2 16" xfId="13985"/>
    <cellStyle name="Normal 3 2 2 2 2 2 2" xfId="13986"/>
    <cellStyle name="Normal 3 2 2 2 2 2 2 10" xfId="13987"/>
    <cellStyle name="Normal 3 2 2 2 2 2 2 2" xfId="13988"/>
    <cellStyle name="Normal 3 2 2 2 2 2 2 2 2" xfId="13989"/>
    <cellStyle name="Normal 3 2 2 2 2 2 2 2 2 2" xfId="13990"/>
    <cellStyle name="Normal 3 2 2 2 2 2 2 2 2 2 2" xfId="13991"/>
    <cellStyle name="Normal 3 2 2 2 2 2 2 2 2 2 2 2" xfId="13992"/>
    <cellStyle name="Normal 3 2 2 2 2 2 2 2 2 2 2 2 2" xfId="13993"/>
    <cellStyle name="Normal 3 2 2 2 2 2 2 2 2 2 2 2 2 2" xfId="13994"/>
    <cellStyle name="Normal 3 2 2 2 2 2 2 2 2 2 2 2 3" xfId="13995"/>
    <cellStyle name="Normal 3 2 2 2 2 2 2 2 2 2 2 3" xfId="13996"/>
    <cellStyle name="Normal 3 2 2 2 2 2 2 2 2 2 2 3 2" xfId="13997"/>
    <cellStyle name="Normal 3 2 2 2 2 2 2 2 2 2 2 4" xfId="13998"/>
    <cellStyle name="Normal 3 2 2 2 2 2 2 2 2 2 3" xfId="13999"/>
    <cellStyle name="Normal 3 2 2 2 2 2 2 2 2 2 3 2" xfId="14000"/>
    <cellStyle name="Normal 3 2 2 2 2 2 2 2 2 2 3 2 2" xfId="14001"/>
    <cellStyle name="Normal 3 2 2 2 2 2 2 2 2 2 3 3" xfId="14002"/>
    <cellStyle name="Normal 3 2 2 2 2 2 2 2 2 2 4" xfId="14003"/>
    <cellStyle name="Normal 3 2 2 2 2 2 2 2 2 2 4 2" xfId="14004"/>
    <cellStyle name="Normal 3 2 2 2 2 2 2 2 2 2 5" xfId="14005"/>
    <cellStyle name="Normal 3 2 2 2 2 2 2 2 2 3" xfId="14006"/>
    <cellStyle name="Normal 3 2 2 2 2 2 2 2 2 3 2" xfId="14007"/>
    <cellStyle name="Normal 3 2 2 2 2 2 2 2 2 3 2 2" xfId="14008"/>
    <cellStyle name="Normal 3 2 2 2 2 2 2 2 2 3 2 2 2" xfId="14009"/>
    <cellStyle name="Normal 3 2 2 2 2 2 2 2 2 3 2 3" xfId="14010"/>
    <cellStyle name="Normal 3 2 2 2 2 2 2 2 2 3 3" xfId="14011"/>
    <cellStyle name="Normal 3 2 2 2 2 2 2 2 2 3 3 2" xfId="14012"/>
    <cellStyle name="Normal 3 2 2 2 2 2 2 2 2 3 4" xfId="14013"/>
    <cellStyle name="Normal 3 2 2 2 2 2 2 2 2 4" xfId="14014"/>
    <cellStyle name="Normal 3 2 2 2 2 2 2 2 2 4 2" xfId="14015"/>
    <cellStyle name="Normal 3 2 2 2 2 2 2 2 2 4 2 2" xfId="14016"/>
    <cellStyle name="Normal 3 2 2 2 2 2 2 2 2 4 2 2 2" xfId="14017"/>
    <cellStyle name="Normal 3 2 2 2 2 2 2 2 2 4 2 3" xfId="14018"/>
    <cellStyle name="Normal 3 2 2 2 2 2 2 2 2 4 3" xfId="14019"/>
    <cellStyle name="Normal 3 2 2 2 2 2 2 2 2 4 3 2" xfId="14020"/>
    <cellStyle name="Normal 3 2 2 2 2 2 2 2 2 4 4" xfId="14021"/>
    <cellStyle name="Normal 3 2 2 2 2 2 2 2 2 5" xfId="14022"/>
    <cellStyle name="Normal 3 2 2 2 2 2 2 2 2 5 2" xfId="14023"/>
    <cellStyle name="Normal 3 2 2 2 2 2 2 2 2 5 2 2" xfId="14024"/>
    <cellStyle name="Normal 3 2 2 2 2 2 2 2 2 5 3" xfId="14025"/>
    <cellStyle name="Normal 3 2 2 2 2 2 2 2 2 6" xfId="14026"/>
    <cellStyle name="Normal 3 2 2 2 2 2 2 2 2 6 2" xfId="14027"/>
    <cellStyle name="Normal 3 2 2 2 2 2 2 2 2 7" xfId="14028"/>
    <cellStyle name="Normal 3 2 2 2 2 2 2 2 2 7 2" xfId="14029"/>
    <cellStyle name="Normal 3 2 2 2 2 2 2 2 2 8" xfId="14030"/>
    <cellStyle name="Normal 3 2 2 2 2 2 2 2 3" xfId="14031"/>
    <cellStyle name="Normal 3 2 2 2 2 2 2 2 3 2" xfId="14032"/>
    <cellStyle name="Normal 3 2 2 2 2 2 2 2 3 2 2" xfId="14033"/>
    <cellStyle name="Normal 3 2 2 2 2 2 2 2 3 2 2 2" xfId="14034"/>
    <cellStyle name="Normal 3 2 2 2 2 2 2 2 3 2 2 2 2" xfId="14035"/>
    <cellStyle name="Normal 3 2 2 2 2 2 2 2 3 2 2 3" xfId="14036"/>
    <cellStyle name="Normal 3 2 2 2 2 2 2 2 3 2 3" xfId="14037"/>
    <cellStyle name="Normal 3 2 2 2 2 2 2 2 3 2 3 2" xfId="14038"/>
    <cellStyle name="Normal 3 2 2 2 2 2 2 2 3 2 4" xfId="14039"/>
    <cellStyle name="Normal 3 2 2 2 2 2 2 2 3 3" xfId="14040"/>
    <cellStyle name="Normal 3 2 2 2 2 2 2 2 3 3 2" xfId="14041"/>
    <cellStyle name="Normal 3 2 2 2 2 2 2 2 3 3 2 2" xfId="14042"/>
    <cellStyle name="Normal 3 2 2 2 2 2 2 2 3 3 3" xfId="14043"/>
    <cellStyle name="Normal 3 2 2 2 2 2 2 2 3 4" xfId="14044"/>
    <cellStyle name="Normal 3 2 2 2 2 2 2 2 3 4 2" xfId="14045"/>
    <cellStyle name="Normal 3 2 2 2 2 2 2 2 3 5" xfId="14046"/>
    <cellStyle name="Normal 3 2 2 2 2 2 2 2 4" xfId="14047"/>
    <cellStyle name="Normal 3 2 2 2 2 2 2 2 4 2" xfId="14048"/>
    <cellStyle name="Normal 3 2 2 2 2 2 2 2 4 2 2" xfId="14049"/>
    <cellStyle name="Normal 3 2 2 2 2 2 2 2 4 2 2 2" xfId="14050"/>
    <cellStyle name="Normal 3 2 2 2 2 2 2 2 4 2 3" xfId="14051"/>
    <cellStyle name="Normal 3 2 2 2 2 2 2 2 4 3" xfId="14052"/>
    <cellStyle name="Normal 3 2 2 2 2 2 2 2 4 3 2" xfId="14053"/>
    <cellStyle name="Normal 3 2 2 2 2 2 2 2 4 4" xfId="14054"/>
    <cellStyle name="Normal 3 2 2 2 2 2 2 2 5" xfId="14055"/>
    <cellStyle name="Normal 3 2 2 2 2 2 2 2 5 2" xfId="14056"/>
    <cellStyle name="Normal 3 2 2 2 2 2 2 2 5 2 2" xfId="14057"/>
    <cellStyle name="Normal 3 2 2 2 2 2 2 2 5 2 2 2" xfId="14058"/>
    <cellStyle name="Normal 3 2 2 2 2 2 2 2 5 2 3" xfId="14059"/>
    <cellStyle name="Normal 3 2 2 2 2 2 2 2 5 3" xfId="14060"/>
    <cellStyle name="Normal 3 2 2 2 2 2 2 2 5 3 2" xfId="14061"/>
    <cellStyle name="Normal 3 2 2 2 2 2 2 2 5 4" xfId="14062"/>
    <cellStyle name="Normal 3 2 2 2 2 2 2 2 6" xfId="14063"/>
    <cellStyle name="Normal 3 2 2 2 2 2 2 2 6 2" xfId="14064"/>
    <cellStyle name="Normal 3 2 2 2 2 2 2 2 6 2 2" xfId="14065"/>
    <cellStyle name="Normal 3 2 2 2 2 2 2 2 6 3" xfId="14066"/>
    <cellStyle name="Normal 3 2 2 2 2 2 2 2 7" xfId="14067"/>
    <cellStyle name="Normal 3 2 2 2 2 2 2 2 7 2" xfId="14068"/>
    <cellStyle name="Normal 3 2 2 2 2 2 2 2 8" xfId="14069"/>
    <cellStyle name="Normal 3 2 2 2 2 2 2 2 8 2" xfId="14070"/>
    <cellStyle name="Normal 3 2 2 2 2 2 2 2 9" xfId="14071"/>
    <cellStyle name="Normal 3 2 2 2 2 2 2 3" xfId="14072"/>
    <cellStyle name="Normal 3 2 2 2 2 2 2 3 2" xfId="14073"/>
    <cellStyle name="Normal 3 2 2 2 2 2 2 3 2 2" xfId="14074"/>
    <cellStyle name="Normal 3 2 2 2 2 2 2 3 2 2 2" xfId="14075"/>
    <cellStyle name="Normal 3 2 2 2 2 2 2 3 2 2 2 2" xfId="14076"/>
    <cellStyle name="Normal 3 2 2 2 2 2 2 3 2 2 2 2 2" xfId="14077"/>
    <cellStyle name="Normal 3 2 2 2 2 2 2 3 2 2 2 3" xfId="14078"/>
    <cellStyle name="Normal 3 2 2 2 2 2 2 3 2 2 3" xfId="14079"/>
    <cellStyle name="Normal 3 2 2 2 2 2 2 3 2 2 3 2" xfId="14080"/>
    <cellStyle name="Normal 3 2 2 2 2 2 2 3 2 2 4" xfId="14081"/>
    <cellStyle name="Normal 3 2 2 2 2 2 2 3 2 3" xfId="14082"/>
    <cellStyle name="Normal 3 2 2 2 2 2 2 3 2 3 2" xfId="14083"/>
    <cellStyle name="Normal 3 2 2 2 2 2 2 3 2 3 2 2" xfId="14084"/>
    <cellStyle name="Normal 3 2 2 2 2 2 2 3 2 3 3" xfId="14085"/>
    <cellStyle name="Normal 3 2 2 2 2 2 2 3 2 4" xfId="14086"/>
    <cellStyle name="Normal 3 2 2 2 2 2 2 3 2 4 2" xfId="14087"/>
    <cellStyle name="Normal 3 2 2 2 2 2 2 3 2 5" xfId="14088"/>
    <cellStyle name="Normal 3 2 2 2 2 2 2 3 3" xfId="14089"/>
    <cellStyle name="Normal 3 2 2 2 2 2 2 3 3 2" xfId="14090"/>
    <cellStyle name="Normal 3 2 2 2 2 2 2 3 3 2 2" xfId="14091"/>
    <cellStyle name="Normal 3 2 2 2 2 2 2 3 3 2 2 2" xfId="14092"/>
    <cellStyle name="Normal 3 2 2 2 2 2 2 3 3 2 3" xfId="14093"/>
    <cellStyle name="Normal 3 2 2 2 2 2 2 3 3 3" xfId="14094"/>
    <cellStyle name="Normal 3 2 2 2 2 2 2 3 3 3 2" xfId="14095"/>
    <cellStyle name="Normal 3 2 2 2 2 2 2 3 3 4" xfId="14096"/>
    <cellStyle name="Normal 3 2 2 2 2 2 2 3 4" xfId="14097"/>
    <cellStyle name="Normal 3 2 2 2 2 2 2 3 4 2" xfId="14098"/>
    <cellStyle name="Normal 3 2 2 2 2 2 2 3 4 2 2" xfId="14099"/>
    <cellStyle name="Normal 3 2 2 2 2 2 2 3 4 2 2 2" xfId="14100"/>
    <cellStyle name="Normal 3 2 2 2 2 2 2 3 4 2 3" xfId="14101"/>
    <cellStyle name="Normal 3 2 2 2 2 2 2 3 4 3" xfId="14102"/>
    <cellStyle name="Normal 3 2 2 2 2 2 2 3 4 3 2" xfId="14103"/>
    <cellStyle name="Normal 3 2 2 2 2 2 2 3 4 4" xfId="14104"/>
    <cellStyle name="Normal 3 2 2 2 2 2 2 3 5" xfId="14105"/>
    <cellStyle name="Normal 3 2 2 2 2 2 2 3 5 2" xfId="14106"/>
    <cellStyle name="Normal 3 2 2 2 2 2 2 3 5 2 2" xfId="14107"/>
    <cellStyle name="Normal 3 2 2 2 2 2 2 3 5 3" xfId="14108"/>
    <cellStyle name="Normal 3 2 2 2 2 2 2 3 6" xfId="14109"/>
    <cellStyle name="Normal 3 2 2 2 2 2 2 3 6 2" xfId="14110"/>
    <cellStyle name="Normal 3 2 2 2 2 2 2 3 7" xfId="14111"/>
    <cellStyle name="Normal 3 2 2 2 2 2 2 3 7 2" xfId="14112"/>
    <cellStyle name="Normal 3 2 2 2 2 2 2 3 8" xfId="14113"/>
    <cellStyle name="Normal 3 2 2 2 2 2 2 4" xfId="14114"/>
    <cellStyle name="Normal 3 2 2 2 2 2 2 4 2" xfId="14115"/>
    <cellStyle name="Normal 3 2 2 2 2 2 2 4 2 2" xfId="14116"/>
    <cellStyle name="Normal 3 2 2 2 2 2 2 4 2 2 2" xfId="14117"/>
    <cellStyle name="Normal 3 2 2 2 2 2 2 4 2 2 2 2" xfId="14118"/>
    <cellStyle name="Normal 3 2 2 2 2 2 2 4 2 2 3" xfId="14119"/>
    <cellStyle name="Normal 3 2 2 2 2 2 2 4 2 3" xfId="14120"/>
    <cellStyle name="Normal 3 2 2 2 2 2 2 4 2 3 2" xfId="14121"/>
    <cellStyle name="Normal 3 2 2 2 2 2 2 4 2 4" xfId="14122"/>
    <cellStyle name="Normal 3 2 2 2 2 2 2 4 3" xfId="14123"/>
    <cellStyle name="Normal 3 2 2 2 2 2 2 4 3 2" xfId="14124"/>
    <cellStyle name="Normal 3 2 2 2 2 2 2 4 3 2 2" xfId="14125"/>
    <cellStyle name="Normal 3 2 2 2 2 2 2 4 3 3" xfId="14126"/>
    <cellStyle name="Normal 3 2 2 2 2 2 2 4 4" xfId="14127"/>
    <cellStyle name="Normal 3 2 2 2 2 2 2 4 4 2" xfId="14128"/>
    <cellStyle name="Normal 3 2 2 2 2 2 2 4 5" xfId="14129"/>
    <cellStyle name="Normal 3 2 2 2 2 2 2 5" xfId="14130"/>
    <cellStyle name="Normal 3 2 2 2 2 2 2 5 2" xfId="14131"/>
    <cellStyle name="Normal 3 2 2 2 2 2 2 5 2 2" xfId="14132"/>
    <cellStyle name="Normal 3 2 2 2 2 2 2 5 2 2 2" xfId="14133"/>
    <cellStyle name="Normal 3 2 2 2 2 2 2 5 2 3" xfId="14134"/>
    <cellStyle name="Normal 3 2 2 2 2 2 2 5 3" xfId="14135"/>
    <cellStyle name="Normal 3 2 2 2 2 2 2 5 3 2" xfId="14136"/>
    <cellStyle name="Normal 3 2 2 2 2 2 2 5 4" xfId="14137"/>
    <cellStyle name="Normal 3 2 2 2 2 2 2 6" xfId="14138"/>
    <cellStyle name="Normal 3 2 2 2 2 2 2 6 2" xfId="14139"/>
    <cellStyle name="Normal 3 2 2 2 2 2 2 6 2 2" xfId="14140"/>
    <cellStyle name="Normal 3 2 2 2 2 2 2 6 2 2 2" xfId="14141"/>
    <cellStyle name="Normal 3 2 2 2 2 2 2 6 2 3" xfId="14142"/>
    <cellStyle name="Normal 3 2 2 2 2 2 2 6 3" xfId="14143"/>
    <cellStyle name="Normal 3 2 2 2 2 2 2 6 3 2" xfId="14144"/>
    <cellStyle name="Normal 3 2 2 2 2 2 2 6 4" xfId="14145"/>
    <cellStyle name="Normal 3 2 2 2 2 2 2 7" xfId="14146"/>
    <cellStyle name="Normal 3 2 2 2 2 2 2 7 2" xfId="14147"/>
    <cellStyle name="Normal 3 2 2 2 2 2 2 7 2 2" xfId="14148"/>
    <cellStyle name="Normal 3 2 2 2 2 2 2 7 3" xfId="14149"/>
    <cellStyle name="Normal 3 2 2 2 2 2 2 8" xfId="14150"/>
    <cellStyle name="Normal 3 2 2 2 2 2 2 8 2" xfId="14151"/>
    <cellStyle name="Normal 3 2 2 2 2 2 2 9" xfId="14152"/>
    <cellStyle name="Normal 3 2 2 2 2 2 2 9 2" xfId="14153"/>
    <cellStyle name="Normal 3 2 2 2 2 2 3" xfId="14154"/>
    <cellStyle name="Normal 3 2 2 2 2 2 3 10" xfId="14155"/>
    <cellStyle name="Normal 3 2 2 2 2 2 3 2" xfId="14156"/>
    <cellStyle name="Normal 3 2 2 2 2 2 3 2 2" xfId="14157"/>
    <cellStyle name="Normal 3 2 2 2 2 2 3 2 2 2" xfId="14158"/>
    <cellStyle name="Normal 3 2 2 2 2 2 3 2 2 2 2" xfId="14159"/>
    <cellStyle name="Normal 3 2 2 2 2 2 3 2 2 2 2 2" xfId="14160"/>
    <cellStyle name="Normal 3 2 2 2 2 2 3 2 2 2 2 2 2" xfId="14161"/>
    <cellStyle name="Normal 3 2 2 2 2 2 3 2 2 2 2 2 2 2" xfId="14162"/>
    <cellStyle name="Normal 3 2 2 2 2 2 3 2 2 2 2 2 3" xfId="14163"/>
    <cellStyle name="Normal 3 2 2 2 2 2 3 2 2 2 2 3" xfId="14164"/>
    <cellStyle name="Normal 3 2 2 2 2 2 3 2 2 2 2 3 2" xfId="14165"/>
    <cellStyle name="Normal 3 2 2 2 2 2 3 2 2 2 2 4" xfId="14166"/>
    <cellStyle name="Normal 3 2 2 2 2 2 3 2 2 2 3" xfId="14167"/>
    <cellStyle name="Normal 3 2 2 2 2 2 3 2 2 2 3 2" xfId="14168"/>
    <cellStyle name="Normal 3 2 2 2 2 2 3 2 2 2 3 2 2" xfId="14169"/>
    <cellStyle name="Normal 3 2 2 2 2 2 3 2 2 2 3 3" xfId="14170"/>
    <cellStyle name="Normal 3 2 2 2 2 2 3 2 2 2 4" xfId="14171"/>
    <cellStyle name="Normal 3 2 2 2 2 2 3 2 2 2 4 2" xfId="14172"/>
    <cellStyle name="Normal 3 2 2 2 2 2 3 2 2 2 5" xfId="14173"/>
    <cellStyle name="Normal 3 2 2 2 2 2 3 2 2 3" xfId="14174"/>
    <cellStyle name="Normal 3 2 2 2 2 2 3 2 2 3 2" xfId="14175"/>
    <cellStyle name="Normal 3 2 2 2 2 2 3 2 2 3 2 2" xfId="14176"/>
    <cellStyle name="Normal 3 2 2 2 2 2 3 2 2 3 2 2 2" xfId="14177"/>
    <cellStyle name="Normal 3 2 2 2 2 2 3 2 2 3 2 3" xfId="14178"/>
    <cellStyle name="Normal 3 2 2 2 2 2 3 2 2 3 3" xfId="14179"/>
    <cellStyle name="Normal 3 2 2 2 2 2 3 2 2 3 3 2" xfId="14180"/>
    <cellStyle name="Normal 3 2 2 2 2 2 3 2 2 3 4" xfId="14181"/>
    <cellStyle name="Normal 3 2 2 2 2 2 3 2 2 4" xfId="14182"/>
    <cellStyle name="Normal 3 2 2 2 2 2 3 2 2 4 2" xfId="14183"/>
    <cellStyle name="Normal 3 2 2 2 2 2 3 2 2 4 2 2" xfId="14184"/>
    <cellStyle name="Normal 3 2 2 2 2 2 3 2 2 4 2 2 2" xfId="14185"/>
    <cellStyle name="Normal 3 2 2 2 2 2 3 2 2 4 2 3" xfId="14186"/>
    <cellStyle name="Normal 3 2 2 2 2 2 3 2 2 4 3" xfId="14187"/>
    <cellStyle name="Normal 3 2 2 2 2 2 3 2 2 4 3 2" xfId="14188"/>
    <cellStyle name="Normal 3 2 2 2 2 2 3 2 2 4 4" xfId="14189"/>
    <cellStyle name="Normal 3 2 2 2 2 2 3 2 2 5" xfId="14190"/>
    <cellStyle name="Normal 3 2 2 2 2 2 3 2 2 5 2" xfId="14191"/>
    <cellStyle name="Normal 3 2 2 2 2 2 3 2 2 5 2 2" xfId="14192"/>
    <cellStyle name="Normal 3 2 2 2 2 2 3 2 2 5 3" xfId="14193"/>
    <cellStyle name="Normal 3 2 2 2 2 2 3 2 2 6" xfId="14194"/>
    <cellStyle name="Normal 3 2 2 2 2 2 3 2 2 6 2" xfId="14195"/>
    <cellStyle name="Normal 3 2 2 2 2 2 3 2 2 7" xfId="14196"/>
    <cellStyle name="Normal 3 2 2 2 2 2 3 2 2 7 2" xfId="14197"/>
    <cellStyle name="Normal 3 2 2 2 2 2 3 2 2 8" xfId="14198"/>
    <cellStyle name="Normal 3 2 2 2 2 2 3 2 3" xfId="14199"/>
    <cellStyle name="Normal 3 2 2 2 2 2 3 2 3 2" xfId="14200"/>
    <cellStyle name="Normal 3 2 2 2 2 2 3 2 3 2 2" xfId="14201"/>
    <cellStyle name="Normal 3 2 2 2 2 2 3 2 3 2 2 2" xfId="14202"/>
    <cellStyle name="Normal 3 2 2 2 2 2 3 2 3 2 2 2 2" xfId="14203"/>
    <cellStyle name="Normal 3 2 2 2 2 2 3 2 3 2 2 3" xfId="14204"/>
    <cellStyle name="Normal 3 2 2 2 2 2 3 2 3 2 3" xfId="14205"/>
    <cellStyle name="Normal 3 2 2 2 2 2 3 2 3 2 3 2" xfId="14206"/>
    <cellStyle name="Normal 3 2 2 2 2 2 3 2 3 2 4" xfId="14207"/>
    <cellStyle name="Normal 3 2 2 2 2 2 3 2 3 3" xfId="14208"/>
    <cellStyle name="Normal 3 2 2 2 2 2 3 2 3 3 2" xfId="14209"/>
    <cellStyle name="Normal 3 2 2 2 2 2 3 2 3 3 2 2" xfId="14210"/>
    <cellStyle name="Normal 3 2 2 2 2 2 3 2 3 3 3" xfId="14211"/>
    <cellStyle name="Normal 3 2 2 2 2 2 3 2 3 4" xfId="14212"/>
    <cellStyle name="Normal 3 2 2 2 2 2 3 2 3 4 2" xfId="14213"/>
    <cellStyle name="Normal 3 2 2 2 2 2 3 2 3 5" xfId="14214"/>
    <cellStyle name="Normal 3 2 2 2 2 2 3 2 4" xfId="14215"/>
    <cellStyle name="Normal 3 2 2 2 2 2 3 2 4 2" xfId="14216"/>
    <cellStyle name="Normal 3 2 2 2 2 2 3 2 4 2 2" xfId="14217"/>
    <cellStyle name="Normal 3 2 2 2 2 2 3 2 4 2 2 2" xfId="14218"/>
    <cellStyle name="Normal 3 2 2 2 2 2 3 2 4 2 3" xfId="14219"/>
    <cellStyle name="Normal 3 2 2 2 2 2 3 2 4 3" xfId="14220"/>
    <cellStyle name="Normal 3 2 2 2 2 2 3 2 4 3 2" xfId="14221"/>
    <cellStyle name="Normal 3 2 2 2 2 2 3 2 4 4" xfId="14222"/>
    <cellStyle name="Normal 3 2 2 2 2 2 3 2 5" xfId="14223"/>
    <cellStyle name="Normal 3 2 2 2 2 2 3 2 5 2" xfId="14224"/>
    <cellStyle name="Normal 3 2 2 2 2 2 3 2 5 2 2" xfId="14225"/>
    <cellStyle name="Normal 3 2 2 2 2 2 3 2 5 2 2 2" xfId="14226"/>
    <cellStyle name="Normal 3 2 2 2 2 2 3 2 5 2 3" xfId="14227"/>
    <cellStyle name="Normal 3 2 2 2 2 2 3 2 5 3" xfId="14228"/>
    <cellStyle name="Normal 3 2 2 2 2 2 3 2 5 3 2" xfId="14229"/>
    <cellStyle name="Normal 3 2 2 2 2 2 3 2 5 4" xfId="14230"/>
    <cellStyle name="Normal 3 2 2 2 2 2 3 2 6" xfId="14231"/>
    <cellStyle name="Normal 3 2 2 2 2 2 3 2 6 2" xfId="14232"/>
    <cellStyle name="Normal 3 2 2 2 2 2 3 2 6 2 2" xfId="14233"/>
    <cellStyle name="Normal 3 2 2 2 2 2 3 2 6 3" xfId="14234"/>
    <cellStyle name="Normal 3 2 2 2 2 2 3 2 7" xfId="14235"/>
    <cellStyle name="Normal 3 2 2 2 2 2 3 2 7 2" xfId="14236"/>
    <cellStyle name="Normal 3 2 2 2 2 2 3 2 8" xfId="14237"/>
    <cellStyle name="Normal 3 2 2 2 2 2 3 2 8 2" xfId="14238"/>
    <cellStyle name="Normal 3 2 2 2 2 2 3 2 9" xfId="14239"/>
    <cellStyle name="Normal 3 2 2 2 2 2 3 3" xfId="14240"/>
    <cellStyle name="Normal 3 2 2 2 2 2 3 3 2" xfId="14241"/>
    <cellStyle name="Normal 3 2 2 2 2 2 3 3 2 2" xfId="14242"/>
    <cellStyle name="Normal 3 2 2 2 2 2 3 3 2 2 2" xfId="14243"/>
    <cellStyle name="Normal 3 2 2 2 2 2 3 3 2 2 2 2" xfId="14244"/>
    <cellStyle name="Normal 3 2 2 2 2 2 3 3 2 2 2 2 2" xfId="14245"/>
    <cellStyle name="Normal 3 2 2 2 2 2 3 3 2 2 2 3" xfId="14246"/>
    <cellStyle name="Normal 3 2 2 2 2 2 3 3 2 2 3" xfId="14247"/>
    <cellStyle name="Normal 3 2 2 2 2 2 3 3 2 2 3 2" xfId="14248"/>
    <cellStyle name="Normal 3 2 2 2 2 2 3 3 2 2 4" xfId="14249"/>
    <cellStyle name="Normal 3 2 2 2 2 2 3 3 2 3" xfId="14250"/>
    <cellStyle name="Normal 3 2 2 2 2 2 3 3 2 3 2" xfId="14251"/>
    <cellStyle name="Normal 3 2 2 2 2 2 3 3 2 3 2 2" xfId="14252"/>
    <cellStyle name="Normal 3 2 2 2 2 2 3 3 2 3 3" xfId="14253"/>
    <cellStyle name="Normal 3 2 2 2 2 2 3 3 2 4" xfId="14254"/>
    <cellStyle name="Normal 3 2 2 2 2 2 3 3 2 4 2" xfId="14255"/>
    <cellStyle name="Normal 3 2 2 2 2 2 3 3 2 5" xfId="14256"/>
    <cellStyle name="Normal 3 2 2 2 2 2 3 3 3" xfId="14257"/>
    <cellStyle name="Normal 3 2 2 2 2 2 3 3 3 2" xfId="14258"/>
    <cellStyle name="Normal 3 2 2 2 2 2 3 3 3 2 2" xfId="14259"/>
    <cellStyle name="Normal 3 2 2 2 2 2 3 3 3 2 2 2" xfId="14260"/>
    <cellStyle name="Normal 3 2 2 2 2 2 3 3 3 2 3" xfId="14261"/>
    <cellStyle name="Normal 3 2 2 2 2 2 3 3 3 3" xfId="14262"/>
    <cellStyle name="Normal 3 2 2 2 2 2 3 3 3 3 2" xfId="14263"/>
    <cellStyle name="Normal 3 2 2 2 2 2 3 3 3 4" xfId="14264"/>
    <cellStyle name="Normal 3 2 2 2 2 2 3 3 4" xfId="14265"/>
    <cellStyle name="Normal 3 2 2 2 2 2 3 3 4 2" xfId="14266"/>
    <cellStyle name="Normal 3 2 2 2 2 2 3 3 4 2 2" xfId="14267"/>
    <cellStyle name="Normal 3 2 2 2 2 2 3 3 4 2 2 2" xfId="14268"/>
    <cellStyle name="Normal 3 2 2 2 2 2 3 3 4 2 3" xfId="14269"/>
    <cellStyle name="Normal 3 2 2 2 2 2 3 3 4 3" xfId="14270"/>
    <cellStyle name="Normal 3 2 2 2 2 2 3 3 4 3 2" xfId="14271"/>
    <cellStyle name="Normal 3 2 2 2 2 2 3 3 4 4" xfId="14272"/>
    <cellStyle name="Normal 3 2 2 2 2 2 3 3 5" xfId="14273"/>
    <cellStyle name="Normal 3 2 2 2 2 2 3 3 5 2" xfId="14274"/>
    <cellStyle name="Normal 3 2 2 2 2 2 3 3 5 2 2" xfId="14275"/>
    <cellStyle name="Normal 3 2 2 2 2 2 3 3 5 3" xfId="14276"/>
    <cellStyle name="Normal 3 2 2 2 2 2 3 3 6" xfId="14277"/>
    <cellStyle name="Normal 3 2 2 2 2 2 3 3 6 2" xfId="14278"/>
    <cellStyle name="Normal 3 2 2 2 2 2 3 3 7" xfId="14279"/>
    <cellStyle name="Normal 3 2 2 2 2 2 3 3 7 2" xfId="14280"/>
    <cellStyle name="Normal 3 2 2 2 2 2 3 3 8" xfId="14281"/>
    <cellStyle name="Normal 3 2 2 2 2 2 3 4" xfId="14282"/>
    <cellStyle name="Normal 3 2 2 2 2 2 3 4 2" xfId="14283"/>
    <cellStyle name="Normal 3 2 2 2 2 2 3 4 2 2" xfId="14284"/>
    <cellStyle name="Normal 3 2 2 2 2 2 3 4 2 2 2" xfId="14285"/>
    <cellStyle name="Normal 3 2 2 2 2 2 3 4 2 2 2 2" xfId="14286"/>
    <cellStyle name="Normal 3 2 2 2 2 2 3 4 2 2 3" xfId="14287"/>
    <cellStyle name="Normal 3 2 2 2 2 2 3 4 2 3" xfId="14288"/>
    <cellStyle name="Normal 3 2 2 2 2 2 3 4 2 3 2" xfId="14289"/>
    <cellStyle name="Normal 3 2 2 2 2 2 3 4 2 4" xfId="14290"/>
    <cellStyle name="Normal 3 2 2 2 2 2 3 4 3" xfId="14291"/>
    <cellStyle name="Normal 3 2 2 2 2 2 3 4 3 2" xfId="14292"/>
    <cellStyle name="Normal 3 2 2 2 2 2 3 4 3 2 2" xfId="14293"/>
    <cellStyle name="Normal 3 2 2 2 2 2 3 4 3 3" xfId="14294"/>
    <cellStyle name="Normal 3 2 2 2 2 2 3 4 4" xfId="14295"/>
    <cellStyle name="Normal 3 2 2 2 2 2 3 4 4 2" xfId="14296"/>
    <cellStyle name="Normal 3 2 2 2 2 2 3 4 5" xfId="14297"/>
    <cellStyle name="Normal 3 2 2 2 2 2 3 5" xfId="14298"/>
    <cellStyle name="Normal 3 2 2 2 2 2 3 5 2" xfId="14299"/>
    <cellStyle name="Normal 3 2 2 2 2 2 3 5 2 2" xfId="14300"/>
    <cellStyle name="Normal 3 2 2 2 2 2 3 5 2 2 2" xfId="14301"/>
    <cellStyle name="Normal 3 2 2 2 2 2 3 5 2 3" xfId="14302"/>
    <cellStyle name="Normal 3 2 2 2 2 2 3 5 3" xfId="14303"/>
    <cellStyle name="Normal 3 2 2 2 2 2 3 5 3 2" xfId="14304"/>
    <cellStyle name="Normal 3 2 2 2 2 2 3 5 4" xfId="14305"/>
    <cellStyle name="Normal 3 2 2 2 2 2 3 6" xfId="14306"/>
    <cellStyle name="Normal 3 2 2 2 2 2 3 6 2" xfId="14307"/>
    <cellStyle name="Normal 3 2 2 2 2 2 3 6 2 2" xfId="14308"/>
    <cellStyle name="Normal 3 2 2 2 2 2 3 6 2 2 2" xfId="14309"/>
    <cellStyle name="Normal 3 2 2 2 2 2 3 6 2 3" xfId="14310"/>
    <cellStyle name="Normal 3 2 2 2 2 2 3 6 3" xfId="14311"/>
    <cellStyle name="Normal 3 2 2 2 2 2 3 6 3 2" xfId="14312"/>
    <cellStyle name="Normal 3 2 2 2 2 2 3 6 4" xfId="14313"/>
    <cellStyle name="Normal 3 2 2 2 2 2 3 7" xfId="14314"/>
    <cellStyle name="Normal 3 2 2 2 2 2 3 7 2" xfId="14315"/>
    <cellStyle name="Normal 3 2 2 2 2 2 3 7 2 2" xfId="14316"/>
    <cellStyle name="Normal 3 2 2 2 2 2 3 7 3" xfId="14317"/>
    <cellStyle name="Normal 3 2 2 2 2 2 3 8" xfId="14318"/>
    <cellStyle name="Normal 3 2 2 2 2 2 3 8 2" xfId="14319"/>
    <cellStyle name="Normal 3 2 2 2 2 2 3 9" xfId="14320"/>
    <cellStyle name="Normal 3 2 2 2 2 2 3 9 2" xfId="14321"/>
    <cellStyle name="Normal 3 2 2 2 2 2 4" xfId="14322"/>
    <cellStyle name="Normal 3 2 2 2 2 2 4 10" xfId="14323"/>
    <cellStyle name="Normal 3 2 2 2 2 2 4 2" xfId="14324"/>
    <cellStyle name="Normal 3 2 2 2 2 2 4 2 2" xfId="14325"/>
    <cellStyle name="Normal 3 2 2 2 2 2 4 2 2 2" xfId="14326"/>
    <cellStyle name="Normal 3 2 2 2 2 2 4 2 2 2 2" xfId="14327"/>
    <cellStyle name="Normal 3 2 2 2 2 2 4 2 2 2 2 2" xfId="14328"/>
    <cellStyle name="Normal 3 2 2 2 2 2 4 2 2 2 2 2 2" xfId="14329"/>
    <cellStyle name="Normal 3 2 2 2 2 2 4 2 2 2 2 2 2 2" xfId="14330"/>
    <cellStyle name="Normal 3 2 2 2 2 2 4 2 2 2 2 2 3" xfId="14331"/>
    <cellStyle name="Normal 3 2 2 2 2 2 4 2 2 2 2 3" xfId="14332"/>
    <cellStyle name="Normal 3 2 2 2 2 2 4 2 2 2 2 3 2" xfId="14333"/>
    <cellStyle name="Normal 3 2 2 2 2 2 4 2 2 2 2 4" xfId="14334"/>
    <cellStyle name="Normal 3 2 2 2 2 2 4 2 2 2 3" xfId="14335"/>
    <cellStyle name="Normal 3 2 2 2 2 2 4 2 2 2 3 2" xfId="14336"/>
    <cellStyle name="Normal 3 2 2 2 2 2 4 2 2 2 3 2 2" xfId="14337"/>
    <cellStyle name="Normal 3 2 2 2 2 2 4 2 2 2 3 3" xfId="14338"/>
    <cellStyle name="Normal 3 2 2 2 2 2 4 2 2 2 4" xfId="14339"/>
    <cellStyle name="Normal 3 2 2 2 2 2 4 2 2 2 4 2" xfId="14340"/>
    <cellStyle name="Normal 3 2 2 2 2 2 4 2 2 2 5" xfId="14341"/>
    <cellStyle name="Normal 3 2 2 2 2 2 4 2 2 3" xfId="14342"/>
    <cellStyle name="Normal 3 2 2 2 2 2 4 2 2 3 2" xfId="14343"/>
    <cellStyle name="Normal 3 2 2 2 2 2 4 2 2 3 2 2" xfId="14344"/>
    <cellStyle name="Normal 3 2 2 2 2 2 4 2 2 3 2 2 2" xfId="14345"/>
    <cellStyle name="Normal 3 2 2 2 2 2 4 2 2 3 2 3" xfId="14346"/>
    <cellStyle name="Normal 3 2 2 2 2 2 4 2 2 3 3" xfId="14347"/>
    <cellStyle name="Normal 3 2 2 2 2 2 4 2 2 3 3 2" xfId="14348"/>
    <cellStyle name="Normal 3 2 2 2 2 2 4 2 2 3 4" xfId="14349"/>
    <cellStyle name="Normal 3 2 2 2 2 2 4 2 2 4" xfId="14350"/>
    <cellStyle name="Normal 3 2 2 2 2 2 4 2 2 4 2" xfId="14351"/>
    <cellStyle name="Normal 3 2 2 2 2 2 4 2 2 4 2 2" xfId="14352"/>
    <cellStyle name="Normal 3 2 2 2 2 2 4 2 2 4 2 2 2" xfId="14353"/>
    <cellStyle name="Normal 3 2 2 2 2 2 4 2 2 4 2 3" xfId="14354"/>
    <cellStyle name="Normal 3 2 2 2 2 2 4 2 2 4 3" xfId="14355"/>
    <cellStyle name="Normal 3 2 2 2 2 2 4 2 2 4 3 2" xfId="14356"/>
    <cellStyle name="Normal 3 2 2 2 2 2 4 2 2 4 4" xfId="14357"/>
    <cellStyle name="Normal 3 2 2 2 2 2 4 2 2 5" xfId="14358"/>
    <cellStyle name="Normal 3 2 2 2 2 2 4 2 2 5 2" xfId="14359"/>
    <cellStyle name="Normal 3 2 2 2 2 2 4 2 2 5 2 2" xfId="14360"/>
    <cellStyle name="Normal 3 2 2 2 2 2 4 2 2 5 3" xfId="14361"/>
    <cellStyle name="Normal 3 2 2 2 2 2 4 2 2 6" xfId="14362"/>
    <cellStyle name="Normal 3 2 2 2 2 2 4 2 2 6 2" xfId="14363"/>
    <cellStyle name="Normal 3 2 2 2 2 2 4 2 2 7" xfId="14364"/>
    <cellStyle name="Normal 3 2 2 2 2 2 4 2 2 7 2" xfId="14365"/>
    <cellStyle name="Normal 3 2 2 2 2 2 4 2 2 8" xfId="14366"/>
    <cellStyle name="Normal 3 2 2 2 2 2 4 2 3" xfId="14367"/>
    <cellStyle name="Normal 3 2 2 2 2 2 4 2 3 2" xfId="14368"/>
    <cellStyle name="Normal 3 2 2 2 2 2 4 2 3 2 2" xfId="14369"/>
    <cellStyle name="Normal 3 2 2 2 2 2 4 2 3 2 2 2" xfId="14370"/>
    <cellStyle name="Normal 3 2 2 2 2 2 4 2 3 2 2 2 2" xfId="14371"/>
    <cellStyle name="Normal 3 2 2 2 2 2 4 2 3 2 2 3" xfId="14372"/>
    <cellStyle name="Normal 3 2 2 2 2 2 4 2 3 2 3" xfId="14373"/>
    <cellStyle name="Normal 3 2 2 2 2 2 4 2 3 2 3 2" xfId="14374"/>
    <cellStyle name="Normal 3 2 2 2 2 2 4 2 3 2 4" xfId="14375"/>
    <cellStyle name="Normal 3 2 2 2 2 2 4 2 3 3" xfId="14376"/>
    <cellStyle name="Normal 3 2 2 2 2 2 4 2 3 3 2" xfId="14377"/>
    <cellStyle name="Normal 3 2 2 2 2 2 4 2 3 3 2 2" xfId="14378"/>
    <cellStyle name="Normal 3 2 2 2 2 2 4 2 3 3 3" xfId="14379"/>
    <cellStyle name="Normal 3 2 2 2 2 2 4 2 3 4" xfId="14380"/>
    <cellStyle name="Normal 3 2 2 2 2 2 4 2 3 4 2" xfId="14381"/>
    <cellStyle name="Normal 3 2 2 2 2 2 4 2 3 5" xfId="14382"/>
    <cellStyle name="Normal 3 2 2 2 2 2 4 2 4" xfId="14383"/>
    <cellStyle name="Normal 3 2 2 2 2 2 4 2 4 2" xfId="14384"/>
    <cellStyle name="Normal 3 2 2 2 2 2 4 2 4 2 2" xfId="14385"/>
    <cellStyle name="Normal 3 2 2 2 2 2 4 2 4 2 2 2" xfId="14386"/>
    <cellStyle name="Normal 3 2 2 2 2 2 4 2 4 2 3" xfId="14387"/>
    <cellStyle name="Normal 3 2 2 2 2 2 4 2 4 3" xfId="14388"/>
    <cellStyle name="Normal 3 2 2 2 2 2 4 2 4 3 2" xfId="14389"/>
    <cellStyle name="Normal 3 2 2 2 2 2 4 2 4 4" xfId="14390"/>
    <cellStyle name="Normal 3 2 2 2 2 2 4 2 5" xfId="14391"/>
    <cellStyle name="Normal 3 2 2 2 2 2 4 2 5 2" xfId="14392"/>
    <cellStyle name="Normal 3 2 2 2 2 2 4 2 5 2 2" xfId="14393"/>
    <cellStyle name="Normal 3 2 2 2 2 2 4 2 5 2 2 2" xfId="14394"/>
    <cellStyle name="Normal 3 2 2 2 2 2 4 2 5 2 3" xfId="14395"/>
    <cellStyle name="Normal 3 2 2 2 2 2 4 2 5 3" xfId="14396"/>
    <cellStyle name="Normal 3 2 2 2 2 2 4 2 5 3 2" xfId="14397"/>
    <cellStyle name="Normal 3 2 2 2 2 2 4 2 5 4" xfId="14398"/>
    <cellStyle name="Normal 3 2 2 2 2 2 4 2 6" xfId="14399"/>
    <cellStyle name="Normal 3 2 2 2 2 2 4 2 6 2" xfId="14400"/>
    <cellStyle name="Normal 3 2 2 2 2 2 4 2 6 2 2" xfId="14401"/>
    <cellStyle name="Normal 3 2 2 2 2 2 4 2 6 3" xfId="14402"/>
    <cellStyle name="Normal 3 2 2 2 2 2 4 2 7" xfId="14403"/>
    <cellStyle name="Normal 3 2 2 2 2 2 4 2 7 2" xfId="14404"/>
    <cellStyle name="Normal 3 2 2 2 2 2 4 2 8" xfId="14405"/>
    <cellStyle name="Normal 3 2 2 2 2 2 4 2 8 2" xfId="14406"/>
    <cellStyle name="Normal 3 2 2 2 2 2 4 2 9" xfId="14407"/>
    <cellStyle name="Normal 3 2 2 2 2 2 4 3" xfId="14408"/>
    <cellStyle name="Normal 3 2 2 2 2 2 4 3 2" xfId="14409"/>
    <cellStyle name="Normal 3 2 2 2 2 2 4 3 2 2" xfId="14410"/>
    <cellStyle name="Normal 3 2 2 2 2 2 4 3 2 2 2" xfId="14411"/>
    <cellStyle name="Normal 3 2 2 2 2 2 4 3 2 2 2 2" xfId="14412"/>
    <cellStyle name="Normal 3 2 2 2 2 2 4 3 2 2 2 2 2" xfId="14413"/>
    <cellStyle name="Normal 3 2 2 2 2 2 4 3 2 2 2 3" xfId="14414"/>
    <cellStyle name="Normal 3 2 2 2 2 2 4 3 2 2 3" xfId="14415"/>
    <cellStyle name="Normal 3 2 2 2 2 2 4 3 2 2 3 2" xfId="14416"/>
    <cellStyle name="Normal 3 2 2 2 2 2 4 3 2 2 4" xfId="14417"/>
    <cellStyle name="Normal 3 2 2 2 2 2 4 3 2 3" xfId="14418"/>
    <cellStyle name="Normal 3 2 2 2 2 2 4 3 2 3 2" xfId="14419"/>
    <cellStyle name="Normal 3 2 2 2 2 2 4 3 2 3 2 2" xfId="14420"/>
    <cellStyle name="Normal 3 2 2 2 2 2 4 3 2 3 3" xfId="14421"/>
    <cellStyle name="Normal 3 2 2 2 2 2 4 3 2 4" xfId="14422"/>
    <cellStyle name="Normal 3 2 2 2 2 2 4 3 2 4 2" xfId="14423"/>
    <cellStyle name="Normal 3 2 2 2 2 2 4 3 2 5" xfId="14424"/>
    <cellStyle name="Normal 3 2 2 2 2 2 4 3 3" xfId="14425"/>
    <cellStyle name="Normal 3 2 2 2 2 2 4 3 3 2" xfId="14426"/>
    <cellStyle name="Normal 3 2 2 2 2 2 4 3 3 2 2" xfId="14427"/>
    <cellStyle name="Normal 3 2 2 2 2 2 4 3 3 2 2 2" xfId="14428"/>
    <cellStyle name="Normal 3 2 2 2 2 2 4 3 3 2 3" xfId="14429"/>
    <cellStyle name="Normal 3 2 2 2 2 2 4 3 3 3" xfId="14430"/>
    <cellStyle name="Normal 3 2 2 2 2 2 4 3 3 3 2" xfId="14431"/>
    <cellStyle name="Normal 3 2 2 2 2 2 4 3 3 4" xfId="14432"/>
    <cellStyle name="Normal 3 2 2 2 2 2 4 3 4" xfId="14433"/>
    <cellStyle name="Normal 3 2 2 2 2 2 4 3 4 2" xfId="14434"/>
    <cellStyle name="Normal 3 2 2 2 2 2 4 3 4 2 2" xfId="14435"/>
    <cellStyle name="Normal 3 2 2 2 2 2 4 3 4 2 2 2" xfId="14436"/>
    <cellStyle name="Normal 3 2 2 2 2 2 4 3 4 2 3" xfId="14437"/>
    <cellStyle name="Normal 3 2 2 2 2 2 4 3 4 3" xfId="14438"/>
    <cellStyle name="Normal 3 2 2 2 2 2 4 3 4 3 2" xfId="14439"/>
    <cellStyle name="Normal 3 2 2 2 2 2 4 3 4 4" xfId="14440"/>
    <cellStyle name="Normal 3 2 2 2 2 2 4 3 5" xfId="14441"/>
    <cellStyle name="Normal 3 2 2 2 2 2 4 3 5 2" xfId="14442"/>
    <cellStyle name="Normal 3 2 2 2 2 2 4 3 5 2 2" xfId="14443"/>
    <cellStyle name="Normal 3 2 2 2 2 2 4 3 5 3" xfId="14444"/>
    <cellStyle name="Normal 3 2 2 2 2 2 4 3 6" xfId="14445"/>
    <cellStyle name="Normal 3 2 2 2 2 2 4 3 6 2" xfId="14446"/>
    <cellStyle name="Normal 3 2 2 2 2 2 4 3 7" xfId="14447"/>
    <cellStyle name="Normal 3 2 2 2 2 2 4 3 7 2" xfId="14448"/>
    <cellStyle name="Normal 3 2 2 2 2 2 4 3 8" xfId="14449"/>
    <cellStyle name="Normal 3 2 2 2 2 2 4 4" xfId="14450"/>
    <cellStyle name="Normal 3 2 2 2 2 2 4 4 2" xfId="14451"/>
    <cellStyle name="Normal 3 2 2 2 2 2 4 4 2 2" xfId="14452"/>
    <cellStyle name="Normal 3 2 2 2 2 2 4 4 2 2 2" xfId="14453"/>
    <cellStyle name="Normal 3 2 2 2 2 2 4 4 2 2 2 2" xfId="14454"/>
    <cellStyle name="Normal 3 2 2 2 2 2 4 4 2 2 3" xfId="14455"/>
    <cellStyle name="Normal 3 2 2 2 2 2 4 4 2 3" xfId="14456"/>
    <cellStyle name="Normal 3 2 2 2 2 2 4 4 2 3 2" xfId="14457"/>
    <cellStyle name="Normal 3 2 2 2 2 2 4 4 2 4" xfId="14458"/>
    <cellStyle name="Normal 3 2 2 2 2 2 4 4 3" xfId="14459"/>
    <cellStyle name="Normal 3 2 2 2 2 2 4 4 3 2" xfId="14460"/>
    <cellStyle name="Normal 3 2 2 2 2 2 4 4 3 2 2" xfId="14461"/>
    <cellStyle name="Normal 3 2 2 2 2 2 4 4 3 3" xfId="14462"/>
    <cellStyle name="Normal 3 2 2 2 2 2 4 4 4" xfId="14463"/>
    <cellStyle name="Normal 3 2 2 2 2 2 4 4 4 2" xfId="14464"/>
    <cellStyle name="Normal 3 2 2 2 2 2 4 4 5" xfId="14465"/>
    <cellStyle name="Normal 3 2 2 2 2 2 4 5" xfId="14466"/>
    <cellStyle name="Normal 3 2 2 2 2 2 4 5 2" xfId="14467"/>
    <cellStyle name="Normal 3 2 2 2 2 2 4 5 2 2" xfId="14468"/>
    <cellStyle name="Normal 3 2 2 2 2 2 4 5 2 2 2" xfId="14469"/>
    <cellStyle name="Normal 3 2 2 2 2 2 4 5 2 3" xfId="14470"/>
    <cellStyle name="Normal 3 2 2 2 2 2 4 5 3" xfId="14471"/>
    <cellStyle name="Normal 3 2 2 2 2 2 4 5 3 2" xfId="14472"/>
    <cellStyle name="Normal 3 2 2 2 2 2 4 5 4" xfId="14473"/>
    <cellStyle name="Normal 3 2 2 2 2 2 4 6" xfId="14474"/>
    <cellStyle name="Normal 3 2 2 2 2 2 4 6 2" xfId="14475"/>
    <cellStyle name="Normal 3 2 2 2 2 2 4 6 2 2" xfId="14476"/>
    <cellStyle name="Normal 3 2 2 2 2 2 4 6 2 2 2" xfId="14477"/>
    <cellStyle name="Normal 3 2 2 2 2 2 4 6 2 3" xfId="14478"/>
    <cellStyle name="Normal 3 2 2 2 2 2 4 6 3" xfId="14479"/>
    <cellStyle name="Normal 3 2 2 2 2 2 4 6 3 2" xfId="14480"/>
    <cellStyle name="Normal 3 2 2 2 2 2 4 6 4" xfId="14481"/>
    <cellStyle name="Normal 3 2 2 2 2 2 4 7" xfId="14482"/>
    <cellStyle name="Normal 3 2 2 2 2 2 4 7 2" xfId="14483"/>
    <cellStyle name="Normal 3 2 2 2 2 2 4 7 2 2" xfId="14484"/>
    <cellStyle name="Normal 3 2 2 2 2 2 4 7 3" xfId="14485"/>
    <cellStyle name="Normal 3 2 2 2 2 2 4 8" xfId="14486"/>
    <cellStyle name="Normal 3 2 2 2 2 2 4 8 2" xfId="14487"/>
    <cellStyle name="Normal 3 2 2 2 2 2 4 9" xfId="14488"/>
    <cellStyle name="Normal 3 2 2 2 2 2 4 9 2" xfId="14489"/>
    <cellStyle name="Normal 3 2 2 2 2 2 5" xfId="14490"/>
    <cellStyle name="Normal 3 2 2 2 2 2 5 2" xfId="14491"/>
    <cellStyle name="Normal 3 2 2 2 2 2 5 2 2" xfId="14492"/>
    <cellStyle name="Normal 3 2 2 2 2 2 5 2 2 2" xfId="14493"/>
    <cellStyle name="Normal 3 2 2 2 2 2 5 2 2 2 2" xfId="14494"/>
    <cellStyle name="Normal 3 2 2 2 2 2 5 2 2 2 2 2" xfId="14495"/>
    <cellStyle name="Normal 3 2 2 2 2 2 5 2 2 2 2 2 2" xfId="14496"/>
    <cellStyle name="Normal 3 2 2 2 2 2 5 2 2 2 2 3" xfId="14497"/>
    <cellStyle name="Normal 3 2 2 2 2 2 5 2 2 2 3" xfId="14498"/>
    <cellStyle name="Normal 3 2 2 2 2 2 5 2 2 2 3 2" xfId="14499"/>
    <cellStyle name="Normal 3 2 2 2 2 2 5 2 2 2 4" xfId="14500"/>
    <cellStyle name="Normal 3 2 2 2 2 2 5 2 2 3" xfId="14501"/>
    <cellStyle name="Normal 3 2 2 2 2 2 5 2 2 3 2" xfId="14502"/>
    <cellStyle name="Normal 3 2 2 2 2 2 5 2 2 3 2 2" xfId="14503"/>
    <cellStyle name="Normal 3 2 2 2 2 2 5 2 2 3 3" xfId="14504"/>
    <cellStyle name="Normal 3 2 2 2 2 2 5 2 2 4" xfId="14505"/>
    <cellStyle name="Normal 3 2 2 2 2 2 5 2 2 4 2" xfId="14506"/>
    <cellStyle name="Normal 3 2 2 2 2 2 5 2 2 5" xfId="14507"/>
    <cellStyle name="Normal 3 2 2 2 2 2 5 2 3" xfId="14508"/>
    <cellStyle name="Normal 3 2 2 2 2 2 5 2 3 2" xfId="14509"/>
    <cellStyle name="Normal 3 2 2 2 2 2 5 2 3 2 2" xfId="14510"/>
    <cellStyle name="Normal 3 2 2 2 2 2 5 2 3 2 2 2" xfId="14511"/>
    <cellStyle name="Normal 3 2 2 2 2 2 5 2 3 2 3" xfId="14512"/>
    <cellStyle name="Normal 3 2 2 2 2 2 5 2 3 3" xfId="14513"/>
    <cellStyle name="Normal 3 2 2 2 2 2 5 2 3 3 2" xfId="14514"/>
    <cellStyle name="Normal 3 2 2 2 2 2 5 2 3 4" xfId="14515"/>
    <cellStyle name="Normal 3 2 2 2 2 2 5 2 4" xfId="14516"/>
    <cellStyle name="Normal 3 2 2 2 2 2 5 2 4 2" xfId="14517"/>
    <cellStyle name="Normal 3 2 2 2 2 2 5 2 4 2 2" xfId="14518"/>
    <cellStyle name="Normal 3 2 2 2 2 2 5 2 4 2 2 2" xfId="14519"/>
    <cellStyle name="Normal 3 2 2 2 2 2 5 2 4 2 3" xfId="14520"/>
    <cellStyle name="Normal 3 2 2 2 2 2 5 2 4 3" xfId="14521"/>
    <cellStyle name="Normal 3 2 2 2 2 2 5 2 4 3 2" xfId="14522"/>
    <cellStyle name="Normal 3 2 2 2 2 2 5 2 4 4" xfId="14523"/>
    <cellStyle name="Normal 3 2 2 2 2 2 5 2 5" xfId="14524"/>
    <cellStyle name="Normal 3 2 2 2 2 2 5 2 5 2" xfId="14525"/>
    <cellStyle name="Normal 3 2 2 2 2 2 5 2 5 2 2" xfId="14526"/>
    <cellStyle name="Normal 3 2 2 2 2 2 5 2 5 3" xfId="14527"/>
    <cellStyle name="Normal 3 2 2 2 2 2 5 2 6" xfId="14528"/>
    <cellStyle name="Normal 3 2 2 2 2 2 5 2 6 2" xfId="14529"/>
    <cellStyle name="Normal 3 2 2 2 2 2 5 2 7" xfId="14530"/>
    <cellStyle name="Normal 3 2 2 2 2 2 5 2 7 2" xfId="14531"/>
    <cellStyle name="Normal 3 2 2 2 2 2 5 2 8" xfId="14532"/>
    <cellStyle name="Normal 3 2 2 2 2 2 5 3" xfId="14533"/>
    <cellStyle name="Normal 3 2 2 2 2 2 5 3 2" xfId="14534"/>
    <cellStyle name="Normal 3 2 2 2 2 2 5 3 2 2" xfId="14535"/>
    <cellStyle name="Normal 3 2 2 2 2 2 5 3 2 2 2" xfId="14536"/>
    <cellStyle name="Normal 3 2 2 2 2 2 5 3 2 2 2 2" xfId="14537"/>
    <cellStyle name="Normal 3 2 2 2 2 2 5 3 2 2 3" xfId="14538"/>
    <cellStyle name="Normal 3 2 2 2 2 2 5 3 2 3" xfId="14539"/>
    <cellStyle name="Normal 3 2 2 2 2 2 5 3 2 3 2" xfId="14540"/>
    <cellStyle name="Normal 3 2 2 2 2 2 5 3 2 4" xfId="14541"/>
    <cellStyle name="Normal 3 2 2 2 2 2 5 3 3" xfId="14542"/>
    <cellStyle name="Normal 3 2 2 2 2 2 5 3 3 2" xfId="14543"/>
    <cellStyle name="Normal 3 2 2 2 2 2 5 3 3 2 2" xfId="14544"/>
    <cellStyle name="Normal 3 2 2 2 2 2 5 3 3 3" xfId="14545"/>
    <cellStyle name="Normal 3 2 2 2 2 2 5 3 4" xfId="14546"/>
    <cellStyle name="Normal 3 2 2 2 2 2 5 3 4 2" xfId="14547"/>
    <cellStyle name="Normal 3 2 2 2 2 2 5 3 5" xfId="14548"/>
    <cellStyle name="Normal 3 2 2 2 2 2 5 4" xfId="14549"/>
    <cellStyle name="Normal 3 2 2 2 2 2 5 4 2" xfId="14550"/>
    <cellStyle name="Normal 3 2 2 2 2 2 5 4 2 2" xfId="14551"/>
    <cellStyle name="Normal 3 2 2 2 2 2 5 4 2 2 2" xfId="14552"/>
    <cellStyle name="Normal 3 2 2 2 2 2 5 4 2 3" xfId="14553"/>
    <cellStyle name="Normal 3 2 2 2 2 2 5 4 3" xfId="14554"/>
    <cellStyle name="Normal 3 2 2 2 2 2 5 4 3 2" xfId="14555"/>
    <cellStyle name="Normal 3 2 2 2 2 2 5 4 4" xfId="14556"/>
    <cellStyle name="Normal 3 2 2 2 2 2 5 5" xfId="14557"/>
    <cellStyle name="Normal 3 2 2 2 2 2 5 5 2" xfId="14558"/>
    <cellStyle name="Normal 3 2 2 2 2 2 5 5 2 2" xfId="14559"/>
    <cellStyle name="Normal 3 2 2 2 2 2 5 5 2 2 2" xfId="14560"/>
    <cellStyle name="Normal 3 2 2 2 2 2 5 5 2 3" xfId="14561"/>
    <cellStyle name="Normal 3 2 2 2 2 2 5 5 3" xfId="14562"/>
    <cellStyle name="Normal 3 2 2 2 2 2 5 5 3 2" xfId="14563"/>
    <cellStyle name="Normal 3 2 2 2 2 2 5 5 4" xfId="14564"/>
    <cellStyle name="Normal 3 2 2 2 2 2 5 6" xfId="14565"/>
    <cellStyle name="Normal 3 2 2 2 2 2 5 6 2" xfId="14566"/>
    <cellStyle name="Normal 3 2 2 2 2 2 5 6 2 2" xfId="14567"/>
    <cellStyle name="Normal 3 2 2 2 2 2 5 6 3" xfId="14568"/>
    <cellStyle name="Normal 3 2 2 2 2 2 5 7" xfId="14569"/>
    <cellStyle name="Normal 3 2 2 2 2 2 5 7 2" xfId="14570"/>
    <cellStyle name="Normal 3 2 2 2 2 2 5 8" xfId="14571"/>
    <cellStyle name="Normal 3 2 2 2 2 2 5 8 2" xfId="14572"/>
    <cellStyle name="Normal 3 2 2 2 2 2 5 9" xfId="14573"/>
    <cellStyle name="Normal 3 2 2 2 2 2 6" xfId="14574"/>
    <cellStyle name="Normal 3 2 2 2 2 2 6 2" xfId="14575"/>
    <cellStyle name="Normal 3 2 2 2 2 2 6 2 2" xfId="14576"/>
    <cellStyle name="Normal 3 2 2 2 2 2 6 2 2 2" xfId="14577"/>
    <cellStyle name="Normal 3 2 2 2 2 2 6 2 2 2 2" xfId="14578"/>
    <cellStyle name="Normal 3 2 2 2 2 2 6 2 2 2 2 2" xfId="14579"/>
    <cellStyle name="Normal 3 2 2 2 2 2 6 2 2 2 3" xfId="14580"/>
    <cellStyle name="Normal 3 2 2 2 2 2 6 2 2 3" xfId="14581"/>
    <cellStyle name="Normal 3 2 2 2 2 2 6 2 2 3 2" xfId="14582"/>
    <cellStyle name="Normal 3 2 2 2 2 2 6 2 2 4" xfId="14583"/>
    <cellStyle name="Normal 3 2 2 2 2 2 6 2 3" xfId="14584"/>
    <cellStyle name="Normal 3 2 2 2 2 2 6 2 3 2" xfId="14585"/>
    <cellStyle name="Normal 3 2 2 2 2 2 6 2 3 2 2" xfId="14586"/>
    <cellStyle name="Normal 3 2 2 2 2 2 6 2 3 3" xfId="14587"/>
    <cellStyle name="Normal 3 2 2 2 2 2 6 2 4" xfId="14588"/>
    <cellStyle name="Normal 3 2 2 2 2 2 6 2 4 2" xfId="14589"/>
    <cellStyle name="Normal 3 2 2 2 2 2 6 2 5" xfId="14590"/>
    <cellStyle name="Normal 3 2 2 2 2 2 6 3" xfId="14591"/>
    <cellStyle name="Normal 3 2 2 2 2 2 6 3 2" xfId="14592"/>
    <cellStyle name="Normal 3 2 2 2 2 2 6 3 2 2" xfId="14593"/>
    <cellStyle name="Normal 3 2 2 2 2 2 6 3 2 2 2" xfId="14594"/>
    <cellStyle name="Normal 3 2 2 2 2 2 6 3 2 3" xfId="14595"/>
    <cellStyle name="Normal 3 2 2 2 2 2 6 3 3" xfId="14596"/>
    <cellStyle name="Normal 3 2 2 2 2 2 6 3 3 2" xfId="14597"/>
    <cellStyle name="Normal 3 2 2 2 2 2 6 3 4" xfId="14598"/>
    <cellStyle name="Normal 3 2 2 2 2 2 6 4" xfId="14599"/>
    <cellStyle name="Normal 3 2 2 2 2 2 6 4 2" xfId="14600"/>
    <cellStyle name="Normal 3 2 2 2 2 2 6 4 2 2" xfId="14601"/>
    <cellStyle name="Normal 3 2 2 2 2 2 6 4 2 2 2" xfId="14602"/>
    <cellStyle name="Normal 3 2 2 2 2 2 6 4 2 3" xfId="14603"/>
    <cellStyle name="Normal 3 2 2 2 2 2 6 4 3" xfId="14604"/>
    <cellStyle name="Normal 3 2 2 2 2 2 6 4 3 2" xfId="14605"/>
    <cellStyle name="Normal 3 2 2 2 2 2 6 4 4" xfId="14606"/>
    <cellStyle name="Normal 3 2 2 2 2 2 6 5" xfId="14607"/>
    <cellStyle name="Normal 3 2 2 2 2 2 6 5 2" xfId="14608"/>
    <cellStyle name="Normal 3 2 2 2 2 2 6 5 2 2" xfId="14609"/>
    <cellStyle name="Normal 3 2 2 2 2 2 6 5 3" xfId="14610"/>
    <cellStyle name="Normal 3 2 2 2 2 2 6 6" xfId="14611"/>
    <cellStyle name="Normal 3 2 2 2 2 2 6 6 2" xfId="14612"/>
    <cellStyle name="Normal 3 2 2 2 2 2 6 7" xfId="14613"/>
    <cellStyle name="Normal 3 2 2 2 2 2 6 7 2" xfId="14614"/>
    <cellStyle name="Normal 3 2 2 2 2 2 6 8" xfId="14615"/>
    <cellStyle name="Normal 3 2 2 2 2 2 7" xfId="14616"/>
    <cellStyle name="Normal 3 2 2 2 2 2 7 2" xfId="14617"/>
    <cellStyle name="Normal 3 2 2 2 2 2 7 2 2" xfId="14618"/>
    <cellStyle name="Normal 3 2 2 2 2 2 7 2 2 2" xfId="14619"/>
    <cellStyle name="Normal 3 2 2 2 2 2 7 2 2 2 2" xfId="14620"/>
    <cellStyle name="Normal 3 2 2 2 2 2 7 2 2 2 2 2" xfId="14621"/>
    <cellStyle name="Normal 3 2 2 2 2 2 7 2 2 2 3" xfId="14622"/>
    <cellStyle name="Normal 3 2 2 2 2 2 7 2 2 3" xfId="14623"/>
    <cellStyle name="Normal 3 2 2 2 2 2 7 2 2 3 2" xfId="14624"/>
    <cellStyle name="Normal 3 2 2 2 2 2 7 2 2 4" xfId="14625"/>
    <cellStyle name="Normal 3 2 2 2 2 2 7 2 3" xfId="14626"/>
    <cellStyle name="Normal 3 2 2 2 2 2 7 2 3 2" xfId="14627"/>
    <cellStyle name="Normal 3 2 2 2 2 2 7 2 3 2 2" xfId="14628"/>
    <cellStyle name="Normal 3 2 2 2 2 2 7 2 3 3" xfId="14629"/>
    <cellStyle name="Normal 3 2 2 2 2 2 7 2 4" xfId="14630"/>
    <cellStyle name="Normal 3 2 2 2 2 2 7 2 4 2" xfId="14631"/>
    <cellStyle name="Normal 3 2 2 2 2 2 7 2 5" xfId="14632"/>
    <cellStyle name="Normal 3 2 2 2 2 2 7 3" xfId="14633"/>
    <cellStyle name="Normal 3 2 2 2 2 2 7 3 2" xfId="14634"/>
    <cellStyle name="Normal 3 2 2 2 2 2 7 3 2 2" xfId="14635"/>
    <cellStyle name="Normal 3 2 2 2 2 2 7 3 2 2 2" xfId="14636"/>
    <cellStyle name="Normal 3 2 2 2 2 2 7 3 2 3" xfId="14637"/>
    <cellStyle name="Normal 3 2 2 2 2 2 7 3 3" xfId="14638"/>
    <cellStyle name="Normal 3 2 2 2 2 2 7 3 3 2" xfId="14639"/>
    <cellStyle name="Normal 3 2 2 2 2 2 7 3 4" xfId="14640"/>
    <cellStyle name="Normal 3 2 2 2 2 2 7 4" xfId="14641"/>
    <cellStyle name="Normal 3 2 2 2 2 2 7 4 2" xfId="14642"/>
    <cellStyle name="Normal 3 2 2 2 2 2 7 4 2 2" xfId="14643"/>
    <cellStyle name="Normal 3 2 2 2 2 2 7 4 3" xfId="14644"/>
    <cellStyle name="Normal 3 2 2 2 2 2 7 5" xfId="14645"/>
    <cellStyle name="Normal 3 2 2 2 2 2 7 5 2" xfId="14646"/>
    <cellStyle name="Normal 3 2 2 2 2 2 7 6" xfId="14647"/>
    <cellStyle name="Normal 3 2 2 2 2 2 8" xfId="14648"/>
    <cellStyle name="Normal 3 2 2 2 2 2 8 2" xfId="14649"/>
    <cellStyle name="Normal 3 2 2 2 2 2 8 2 2" xfId="14650"/>
    <cellStyle name="Normal 3 2 2 2 2 2 8 2 2 2" xfId="14651"/>
    <cellStyle name="Normal 3 2 2 2 2 2 8 2 2 2 2" xfId="14652"/>
    <cellStyle name="Normal 3 2 2 2 2 2 8 2 2 2 2 2" xfId="14653"/>
    <cellStyle name="Normal 3 2 2 2 2 2 8 2 2 2 3" xfId="14654"/>
    <cellStyle name="Normal 3 2 2 2 2 2 8 2 2 3" xfId="14655"/>
    <cellStyle name="Normal 3 2 2 2 2 2 8 2 2 3 2" xfId="14656"/>
    <cellStyle name="Normal 3 2 2 2 2 2 8 2 2 4" xfId="14657"/>
    <cellStyle name="Normal 3 2 2 2 2 2 8 2 3" xfId="14658"/>
    <cellStyle name="Normal 3 2 2 2 2 2 8 2 3 2" xfId="14659"/>
    <cellStyle name="Normal 3 2 2 2 2 2 8 2 3 2 2" xfId="14660"/>
    <cellStyle name="Normal 3 2 2 2 2 2 8 2 3 3" xfId="14661"/>
    <cellStyle name="Normal 3 2 2 2 2 2 8 2 4" xfId="14662"/>
    <cellStyle name="Normal 3 2 2 2 2 2 8 2 4 2" xfId="14663"/>
    <cellStyle name="Normal 3 2 2 2 2 2 8 2 5" xfId="14664"/>
    <cellStyle name="Normal 3 2 2 2 2 2 8 3" xfId="14665"/>
    <cellStyle name="Normal 3 2 2 2 2 2 8 3 2" xfId="14666"/>
    <cellStyle name="Normal 3 2 2 2 2 2 8 3 2 2" xfId="14667"/>
    <cellStyle name="Normal 3 2 2 2 2 2 8 3 2 2 2" xfId="14668"/>
    <cellStyle name="Normal 3 2 2 2 2 2 8 3 2 3" xfId="14669"/>
    <cellStyle name="Normal 3 2 2 2 2 2 8 3 3" xfId="14670"/>
    <cellStyle name="Normal 3 2 2 2 2 2 8 3 3 2" xfId="14671"/>
    <cellStyle name="Normal 3 2 2 2 2 2 8 3 4" xfId="14672"/>
    <cellStyle name="Normal 3 2 2 2 2 2 8 4" xfId="14673"/>
    <cellStyle name="Normal 3 2 2 2 2 2 8 4 2" xfId="14674"/>
    <cellStyle name="Normal 3 2 2 2 2 2 8 4 2 2" xfId="14675"/>
    <cellStyle name="Normal 3 2 2 2 2 2 8 4 3" xfId="14676"/>
    <cellStyle name="Normal 3 2 2 2 2 2 8 5" xfId="14677"/>
    <cellStyle name="Normal 3 2 2 2 2 2 8 5 2" xfId="14678"/>
    <cellStyle name="Normal 3 2 2 2 2 2 8 6" xfId="14679"/>
    <cellStyle name="Normal 3 2 2 2 2 2 9" xfId="14680"/>
    <cellStyle name="Normal 3 2 2 2 2 2 9 2" xfId="14681"/>
    <cellStyle name="Normal 3 2 2 2 2 2 9 2 2" xfId="14682"/>
    <cellStyle name="Normal 3 2 2 2 2 2 9 2 2 2" xfId="14683"/>
    <cellStyle name="Normal 3 2 2 2 2 2 9 2 2 2 2" xfId="14684"/>
    <cellStyle name="Normal 3 2 2 2 2 2 9 2 2 3" xfId="14685"/>
    <cellStyle name="Normal 3 2 2 2 2 2 9 2 3" xfId="14686"/>
    <cellStyle name="Normal 3 2 2 2 2 2 9 2 3 2" xfId="14687"/>
    <cellStyle name="Normal 3 2 2 2 2 2 9 2 4" xfId="14688"/>
    <cellStyle name="Normal 3 2 2 2 2 2 9 3" xfId="14689"/>
    <cellStyle name="Normal 3 2 2 2 2 2 9 3 2" xfId="14690"/>
    <cellStyle name="Normal 3 2 2 2 2 2 9 3 2 2" xfId="14691"/>
    <cellStyle name="Normal 3 2 2 2 2 2 9 3 3" xfId="14692"/>
    <cellStyle name="Normal 3 2 2 2 2 2 9 4" xfId="14693"/>
    <cellStyle name="Normal 3 2 2 2 2 2 9 4 2" xfId="14694"/>
    <cellStyle name="Normal 3 2 2 2 2 2 9 5" xfId="14695"/>
    <cellStyle name="Normal 3 2 2 2 2 3" xfId="14696"/>
    <cellStyle name="Normal 3 2 2 2 2 3 10" xfId="14697"/>
    <cellStyle name="Normal 3 2 2 2 2 3 2" xfId="14698"/>
    <cellStyle name="Normal 3 2 2 2 2 3 2 2" xfId="14699"/>
    <cellStyle name="Normal 3 2 2 2 2 3 2 2 2" xfId="14700"/>
    <cellStyle name="Normal 3 2 2 2 2 3 2 2 2 2" xfId="14701"/>
    <cellStyle name="Normal 3 2 2 2 2 3 2 2 2 2 2" xfId="14702"/>
    <cellStyle name="Normal 3 2 2 2 2 3 2 2 2 2 2 2" xfId="14703"/>
    <cellStyle name="Normal 3 2 2 2 2 3 2 2 2 2 2 2 2" xfId="14704"/>
    <cellStyle name="Normal 3 2 2 2 2 3 2 2 2 2 2 3" xfId="14705"/>
    <cellStyle name="Normal 3 2 2 2 2 3 2 2 2 2 3" xfId="14706"/>
    <cellStyle name="Normal 3 2 2 2 2 3 2 2 2 2 3 2" xfId="14707"/>
    <cellStyle name="Normal 3 2 2 2 2 3 2 2 2 2 4" xfId="14708"/>
    <cellStyle name="Normal 3 2 2 2 2 3 2 2 2 3" xfId="14709"/>
    <cellStyle name="Normal 3 2 2 2 2 3 2 2 2 3 2" xfId="14710"/>
    <cellStyle name="Normal 3 2 2 2 2 3 2 2 2 3 2 2" xfId="14711"/>
    <cellStyle name="Normal 3 2 2 2 2 3 2 2 2 3 3" xfId="14712"/>
    <cellStyle name="Normal 3 2 2 2 2 3 2 2 2 4" xfId="14713"/>
    <cellStyle name="Normal 3 2 2 2 2 3 2 2 2 4 2" xfId="14714"/>
    <cellStyle name="Normal 3 2 2 2 2 3 2 2 2 5" xfId="14715"/>
    <cellStyle name="Normal 3 2 2 2 2 3 2 2 3" xfId="14716"/>
    <cellStyle name="Normal 3 2 2 2 2 3 2 2 3 2" xfId="14717"/>
    <cellStyle name="Normal 3 2 2 2 2 3 2 2 3 2 2" xfId="14718"/>
    <cellStyle name="Normal 3 2 2 2 2 3 2 2 3 2 2 2" xfId="14719"/>
    <cellStyle name="Normal 3 2 2 2 2 3 2 2 3 2 3" xfId="14720"/>
    <cellStyle name="Normal 3 2 2 2 2 3 2 2 3 3" xfId="14721"/>
    <cellStyle name="Normal 3 2 2 2 2 3 2 2 3 3 2" xfId="14722"/>
    <cellStyle name="Normal 3 2 2 2 2 3 2 2 3 4" xfId="14723"/>
    <cellStyle name="Normal 3 2 2 2 2 3 2 2 4" xfId="14724"/>
    <cellStyle name="Normal 3 2 2 2 2 3 2 2 4 2" xfId="14725"/>
    <cellStyle name="Normal 3 2 2 2 2 3 2 2 4 2 2" xfId="14726"/>
    <cellStyle name="Normal 3 2 2 2 2 3 2 2 4 2 2 2" xfId="14727"/>
    <cellStyle name="Normal 3 2 2 2 2 3 2 2 4 2 3" xfId="14728"/>
    <cellStyle name="Normal 3 2 2 2 2 3 2 2 4 3" xfId="14729"/>
    <cellStyle name="Normal 3 2 2 2 2 3 2 2 4 3 2" xfId="14730"/>
    <cellStyle name="Normal 3 2 2 2 2 3 2 2 4 4" xfId="14731"/>
    <cellStyle name="Normal 3 2 2 2 2 3 2 2 5" xfId="14732"/>
    <cellStyle name="Normal 3 2 2 2 2 3 2 2 5 2" xfId="14733"/>
    <cellStyle name="Normal 3 2 2 2 2 3 2 2 5 2 2" xfId="14734"/>
    <cellStyle name="Normal 3 2 2 2 2 3 2 2 5 3" xfId="14735"/>
    <cellStyle name="Normal 3 2 2 2 2 3 2 2 6" xfId="14736"/>
    <cellStyle name="Normal 3 2 2 2 2 3 2 2 6 2" xfId="14737"/>
    <cellStyle name="Normal 3 2 2 2 2 3 2 2 7" xfId="14738"/>
    <cellStyle name="Normal 3 2 2 2 2 3 2 2 7 2" xfId="14739"/>
    <cellStyle name="Normal 3 2 2 2 2 3 2 2 8" xfId="14740"/>
    <cellStyle name="Normal 3 2 2 2 2 3 2 3" xfId="14741"/>
    <cellStyle name="Normal 3 2 2 2 2 3 2 3 2" xfId="14742"/>
    <cellStyle name="Normal 3 2 2 2 2 3 2 3 2 2" xfId="14743"/>
    <cellStyle name="Normal 3 2 2 2 2 3 2 3 2 2 2" xfId="14744"/>
    <cellStyle name="Normal 3 2 2 2 2 3 2 3 2 2 2 2" xfId="14745"/>
    <cellStyle name="Normal 3 2 2 2 2 3 2 3 2 2 3" xfId="14746"/>
    <cellStyle name="Normal 3 2 2 2 2 3 2 3 2 3" xfId="14747"/>
    <cellStyle name="Normal 3 2 2 2 2 3 2 3 2 3 2" xfId="14748"/>
    <cellStyle name="Normal 3 2 2 2 2 3 2 3 2 4" xfId="14749"/>
    <cellStyle name="Normal 3 2 2 2 2 3 2 3 3" xfId="14750"/>
    <cellStyle name="Normal 3 2 2 2 2 3 2 3 3 2" xfId="14751"/>
    <cellStyle name="Normal 3 2 2 2 2 3 2 3 3 2 2" xfId="14752"/>
    <cellStyle name="Normal 3 2 2 2 2 3 2 3 3 3" xfId="14753"/>
    <cellStyle name="Normal 3 2 2 2 2 3 2 3 4" xfId="14754"/>
    <cellStyle name="Normal 3 2 2 2 2 3 2 3 4 2" xfId="14755"/>
    <cellStyle name="Normal 3 2 2 2 2 3 2 3 5" xfId="14756"/>
    <cellStyle name="Normal 3 2 2 2 2 3 2 4" xfId="14757"/>
    <cellStyle name="Normal 3 2 2 2 2 3 2 4 2" xfId="14758"/>
    <cellStyle name="Normal 3 2 2 2 2 3 2 4 2 2" xfId="14759"/>
    <cellStyle name="Normal 3 2 2 2 2 3 2 4 2 2 2" xfId="14760"/>
    <cellStyle name="Normal 3 2 2 2 2 3 2 4 2 3" xfId="14761"/>
    <cellStyle name="Normal 3 2 2 2 2 3 2 4 3" xfId="14762"/>
    <cellStyle name="Normal 3 2 2 2 2 3 2 4 3 2" xfId="14763"/>
    <cellStyle name="Normal 3 2 2 2 2 3 2 4 4" xfId="14764"/>
    <cellStyle name="Normal 3 2 2 2 2 3 2 5" xfId="14765"/>
    <cellStyle name="Normal 3 2 2 2 2 3 2 5 2" xfId="14766"/>
    <cellStyle name="Normal 3 2 2 2 2 3 2 5 2 2" xfId="14767"/>
    <cellStyle name="Normal 3 2 2 2 2 3 2 5 2 2 2" xfId="14768"/>
    <cellStyle name="Normal 3 2 2 2 2 3 2 5 2 3" xfId="14769"/>
    <cellStyle name="Normal 3 2 2 2 2 3 2 5 3" xfId="14770"/>
    <cellStyle name="Normal 3 2 2 2 2 3 2 5 3 2" xfId="14771"/>
    <cellStyle name="Normal 3 2 2 2 2 3 2 5 4" xfId="14772"/>
    <cellStyle name="Normal 3 2 2 2 2 3 2 6" xfId="14773"/>
    <cellStyle name="Normal 3 2 2 2 2 3 2 6 2" xfId="14774"/>
    <cellStyle name="Normal 3 2 2 2 2 3 2 6 2 2" xfId="14775"/>
    <cellStyle name="Normal 3 2 2 2 2 3 2 6 3" xfId="14776"/>
    <cellStyle name="Normal 3 2 2 2 2 3 2 7" xfId="14777"/>
    <cellStyle name="Normal 3 2 2 2 2 3 2 7 2" xfId="14778"/>
    <cellStyle name="Normal 3 2 2 2 2 3 2 8" xfId="14779"/>
    <cellStyle name="Normal 3 2 2 2 2 3 2 8 2" xfId="14780"/>
    <cellStyle name="Normal 3 2 2 2 2 3 2 9" xfId="14781"/>
    <cellStyle name="Normal 3 2 2 2 2 3 3" xfId="14782"/>
    <cellStyle name="Normal 3 2 2 2 2 3 3 2" xfId="14783"/>
    <cellStyle name="Normal 3 2 2 2 2 3 3 2 2" xfId="14784"/>
    <cellStyle name="Normal 3 2 2 2 2 3 3 2 2 2" xfId="14785"/>
    <cellStyle name="Normal 3 2 2 2 2 3 3 2 2 2 2" xfId="14786"/>
    <cellStyle name="Normal 3 2 2 2 2 3 3 2 2 2 2 2" xfId="14787"/>
    <cellStyle name="Normal 3 2 2 2 2 3 3 2 2 2 3" xfId="14788"/>
    <cellStyle name="Normal 3 2 2 2 2 3 3 2 2 3" xfId="14789"/>
    <cellStyle name="Normal 3 2 2 2 2 3 3 2 2 3 2" xfId="14790"/>
    <cellStyle name="Normal 3 2 2 2 2 3 3 2 2 4" xfId="14791"/>
    <cellStyle name="Normal 3 2 2 2 2 3 3 2 3" xfId="14792"/>
    <cellStyle name="Normal 3 2 2 2 2 3 3 2 3 2" xfId="14793"/>
    <cellStyle name="Normal 3 2 2 2 2 3 3 2 3 2 2" xfId="14794"/>
    <cellStyle name="Normal 3 2 2 2 2 3 3 2 3 3" xfId="14795"/>
    <cellStyle name="Normal 3 2 2 2 2 3 3 2 4" xfId="14796"/>
    <cellStyle name="Normal 3 2 2 2 2 3 3 2 4 2" xfId="14797"/>
    <cellStyle name="Normal 3 2 2 2 2 3 3 2 5" xfId="14798"/>
    <cellStyle name="Normal 3 2 2 2 2 3 3 3" xfId="14799"/>
    <cellStyle name="Normal 3 2 2 2 2 3 3 3 2" xfId="14800"/>
    <cellStyle name="Normal 3 2 2 2 2 3 3 3 2 2" xfId="14801"/>
    <cellStyle name="Normal 3 2 2 2 2 3 3 3 2 2 2" xfId="14802"/>
    <cellStyle name="Normal 3 2 2 2 2 3 3 3 2 3" xfId="14803"/>
    <cellStyle name="Normal 3 2 2 2 2 3 3 3 3" xfId="14804"/>
    <cellStyle name="Normal 3 2 2 2 2 3 3 3 3 2" xfId="14805"/>
    <cellStyle name="Normal 3 2 2 2 2 3 3 3 4" xfId="14806"/>
    <cellStyle name="Normal 3 2 2 2 2 3 3 4" xfId="14807"/>
    <cellStyle name="Normal 3 2 2 2 2 3 3 4 2" xfId="14808"/>
    <cellStyle name="Normal 3 2 2 2 2 3 3 4 2 2" xfId="14809"/>
    <cellStyle name="Normal 3 2 2 2 2 3 3 4 2 2 2" xfId="14810"/>
    <cellStyle name="Normal 3 2 2 2 2 3 3 4 2 3" xfId="14811"/>
    <cellStyle name="Normal 3 2 2 2 2 3 3 4 3" xfId="14812"/>
    <cellStyle name="Normal 3 2 2 2 2 3 3 4 3 2" xfId="14813"/>
    <cellStyle name="Normal 3 2 2 2 2 3 3 4 4" xfId="14814"/>
    <cellStyle name="Normal 3 2 2 2 2 3 3 5" xfId="14815"/>
    <cellStyle name="Normal 3 2 2 2 2 3 3 5 2" xfId="14816"/>
    <cellStyle name="Normal 3 2 2 2 2 3 3 5 2 2" xfId="14817"/>
    <cellStyle name="Normal 3 2 2 2 2 3 3 5 3" xfId="14818"/>
    <cellStyle name="Normal 3 2 2 2 2 3 3 6" xfId="14819"/>
    <cellStyle name="Normal 3 2 2 2 2 3 3 6 2" xfId="14820"/>
    <cellStyle name="Normal 3 2 2 2 2 3 3 7" xfId="14821"/>
    <cellStyle name="Normal 3 2 2 2 2 3 3 7 2" xfId="14822"/>
    <cellStyle name="Normal 3 2 2 2 2 3 3 8" xfId="14823"/>
    <cellStyle name="Normal 3 2 2 2 2 3 4" xfId="14824"/>
    <cellStyle name="Normal 3 2 2 2 2 3 4 2" xfId="14825"/>
    <cellStyle name="Normal 3 2 2 2 2 3 4 2 2" xfId="14826"/>
    <cellStyle name="Normal 3 2 2 2 2 3 4 2 2 2" xfId="14827"/>
    <cellStyle name="Normal 3 2 2 2 2 3 4 2 2 2 2" xfId="14828"/>
    <cellStyle name="Normal 3 2 2 2 2 3 4 2 2 3" xfId="14829"/>
    <cellStyle name="Normal 3 2 2 2 2 3 4 2 3" xfId="14830"/>
    <cellStyle name="Normal 3 2 2 2 2 3 4 2 3 2" xfId="14831"/>
    <cellStyle name="Normal 3 2 2 2 2 3 4 2 4" xfId="14832"/>
    <cellStyle name="Normal 3 2 2 2 2 3 4 3" xfId="14833"/>
    <cellStyle name="Normal 3 2 2 2 2 3 4 3 2" xfId="14834"/>
    <cellStyle name="Normal 3 2 2 2 2 3 4 3 2 2" xfId="14835"/>
    <cellStyle name="Normal 3 2 2 2 2 3 4 3 3" xfId="14836"/>
    <cellStyle name="Normal 3 2 2 2 2 3 4 4" xfId="14837"/>
    <cellStyle name="Normal 3 2 2 2 2 3 4 4 2" xfId="14838"/>
    <cellStyle name="Normal 3 2 2 2 2 3 4 5" xfId="14839"/>
    <cellStyle name="Normal 3 2 2 2 2 3 5" xfId="14840"/>
    <cellStyle name="Normal 3 2 2 2 2 3 5 2" xfId="14841"/>
    <cellStyle name="Normal 3 2 2 2 2 3 5 2 2" xfId="14842"/>
    <cellStyle name="Normal 3 2 2 2 2 3 5 2 2 2" xfId="14843"/>
    <cellStyle name="Normal 3 2 2 2 2 3 5 2 3" xfId="14844"/>
    <cellStyle name="Normal 3 2 2 2 2 3 5 3" xfId="14845"/>
    <cellStyle name="Normal 3 2 2 2 2 3 5 3 2" xfId="14846"/>
    <cellStyle name="Normal 3 2 2 2 2 3 5 4" xfId="14847"/>
    <cellStyle name="Normal 3 2 2 2 2 3 6" xfId="14848"/>
    <cellStyle name="Normal 3 2 2 2 2 3 6 2" xfId="14849"/>
    <cellStyle name="Normal 3 2 2 2 2 3 6 2 2" xfId="14850"/>
    <cellStyle name="Normal 3 2 2 2 2 3 6 2 2 2" xfId="14851"/>
    <cellStyle name="Normal 3 2 2 2 2 3 6 2 3" xfId="14852"/>
    <cellStyle name="Normal 3 2 2 2 2 3 6 3" xfId="14853"/>
    <cellStyle name="Normal 3 2 2 2 2 3 6 3 2" xfId="14854"/>
    <cellStyle name="Normal 3 2 2 2 2 3 6 4" xfId="14855"/>
    <cellStyle name="Normal 3 2 2 2 2 3 7" xfId="14856"/>
    <cellStyle name="Normal 3 2 2 2 2 3 7 2" xfId="14857"/>
    <cellStyle name="Normal 3 2 2 2 2 3 7 2 2" xfId="14858"/>
    <cellStyle name="Normal 3 2 2 2 2 3 7 3" xfId="14859"/>
    <cellStyle name="Normal 3 2 2 2 2 3 8" xfId="14860"/>
    <cellStyle name="Normal 3 2 2 2 2 3 8 2" xfId="14861"/>
    <cellStyle name="Normal 3 2 2 2 2 3 9" xfId="14862"/>
    <cellStyle name="Normal 3 2 2 2 2 3 9 2" xfId="14863"/>
    <cellStyle name="Normal 3 2 2 2 2 4" xfId="14864"/>
    <cellStyle name="Normal 3 2 2 2 2 4 10" xfId="14865"/>
    <cellStyle name="Normal 3 2 2 2 2 4 2" xfId="14866"/>
    <cellStyle name="Normal 3 2 2 2 2 4 2 2" xfId="14867"/>
    <cellStyle name="Normal 3 2 2 2 2 4 2 2 2" xfId="14868"/>
    <cellStyle name="Normal 3 2 2 2 2 4 2 2 2 2" xfId="14869"/>
    <cellStyle name="Normal 3 2 2 2 2 4 2 2 2 2 2" xfId="14870"/>
    <cellStyle name="Normal 3 2 2 2 2 4 2 2 2 2 2 2" xfId="14871"/>
    <cellStyle name="Normal 3 2 2 2 2 4 2 2 2 2 2 2 2" xfId="14872"/>
    <cellStyle name="Normal 3 2 2 2 2 4 2 2 2 2 2 3" xfId="14873"/>
    <cellStyle name="Normal 3 2 2 2 2 4 2 2 2 2 3" xfId="14874"/>
    <cellStyle name="Normal 3 2 2 2 2 4 2 2 2 2 3 2" xfId="14875"/>
    <cellStyle name="Normal 3 2 2 2 2 4 2 2 2 2 4" xfId="14876"/>
    <cellStyle name="Normal 3 2 2 2 2 4 2 2 2 3" xfId="14877"/>
    <cellStyle name="Normal 3 2 2 2 2 4 2 2 2 3 2" xfId="14878"/>
    <cellStyle name="Normal 3 2 2 2 2 4 2 2 2 3 2 2" xfId="14879"/>
    <cellStyle name="Normal 3 2 2 2 2 4 2 2 2 3 3" xfId="14880"/>
    <cellStyle name="Normal 3 2 2 2 2 4 2 2 2 4" xfId="14881"/>
    <cellStyle name="Normal 3 2 2 2 2 4 2 2 2 4 2" xfId="14882"/>
    <cellStyle name="Normal 3 2 2 2 2 4 2 2 2 5" xfId="14883"/>
    <cellStyle name="Normal 3 2 2 2 2 4 2 2 3" xfId="14884"/>
    <cellStyle name="Normal 3 2 2 2 2 4 2 2 3 2" xfId="14885"/>
    <cellStyle name="Normal 3 2 2 2 2 4 2 2 3 2 2" xfId="14886"/>
    <cellStyle name="Normal 3 2 2 2 2 4 2 2 3 2 2 2" xfId="14887"/>
    <cellStyle name="Normal 3 2 2 2 2 4 2 2 3 2 3" xfId="14888"/>
    <cellStyle name="Normal 3 2 2 2 2 4 2 2 3 3" xfId="14889"/>
    <cellStyle name="Normal 3 2 2 2 2 4 2 2 3 3 2" xfId="14890"/>
    <cellStyle name="Normal 3 2 2 2 2 4 2 2 3 4" xfId="14891"/>
    <cellStyle name="Normal 3 2 2 2 2 4 2 2 4" xfId="14892"/>
    <cellStyle name="Normal 3 2 2 2 2 4 2 2 4 2" xfId="14893"/>
    <cellStyle name="Normal 3 2 2 2 2 4 2 2 4 2 2" xfId="14894"/>
    <cellStyle name="Normal 3 2 2 2 2 4 2 2 4 2 2 2" xfId="14895"/>
    <cellStyle name="Normal 3 2 2 2 2 4 2 2 4 2 3" xfId="14896"/>
    <cellStyle name="Normal 3 2 2 2 2 4 2 2 4 3" xfId="14897"/>
    <cellStyle name="Normal 3 2 2 2 2 4 2 2 4 3 2" xfId="14898"/>
    <cellStyle name="Normal 3 2 2 2 2 4 2 2 4 4" xfId="14899"/>
    <cellStyle name="Normal 3 2 2 2 2 4 2 2 5" xfId="14900"/>
    <cellStyle name="Normal 3 2 2 2 2 4 2 2 5 2" xfId="14901"/>
    <cellStyle name="Normal 3 2 2 2 2 4 2 2 5 2 2" xfId="14902"/>
    <cellStyle name="Normal 3 2 2 2 2 4 2 2 5 3" xfId="14903"/>
    <cellStyle name="Normal 3 2 2 2 2 4 2 2 6" xfId="14904"/>
    <cellStyle name="Normal 3 2 2 2 2 4 2 2 6 2" xfId="14905"/>
    <cellStyle name="Normal 3 2 2 2 2 4 2 2 7" xfId="14906"/>
    <cellStyle name="Normal 3 2 2 2 2 4 2 2 7 2" xfId="14907"/>
    <cellStyle name="Normal 3 2 2 2 2 4 2 2 8" xfId="14908"/>
    <cellStyle name="Normal 3 2 2 2 2 4 2 3" xfId="14909"/>
    <cellStyle name="Normal 3 2 2 2 2 4 2 3 2" xfId="14910"/>
    <cellStyle name="Normal 3 2 2 2 2 4 2 3 2 2" xfId="14911"/>
    <cellStyle name="Normal 3 2 2 2 2 4 2 3 2 2 2" xfId="14912"/>
    <cellStyle name="Normal 3 2 2 2 2 4 2 3 2 2 2 2" xfId="14913"/>
    <cellStyle name="Normal 3 2 2 2 2 4 2 3 2 2 3" xfId="14914"/>
    <cellStyle name="Normal 3 2 2 2 2 4 2 3 2 3" xfId="14915"/>
    <cellStyle name="Normal 3 2 2 2 2 4 2 3 2 3 2" xfId="14916"/>
    <cellStyle name="Normal 3 2 2 2 2 4 2 3 2 4" xfId="14917"/>
    <cellStyle name="Normal 3 2 2 2 2 4 2 3 3" xfId="14918"/>
    <cellStyle name="Normal 3 2 2 2 2 4 2 3 3 2" xfId="14919"/>
    <cellStyle name="Normal 3 2 2 2 2 4 2 3 3 2 2" xfId="14920"/>
    <cellStyle name="Normal 3 2 2 2 2 4 2 3 3 3" xfId="14921"/>
    <cellStyle name="Normal 3 2 2 2 2 4 2 3 4" xfId="14922"/>
    <cellStyle name="Normal 3 2 2 2 2 4 2 3 4 2" xfId="14923"/>
    <cellStyle name="Normal 3 2 2 2 2 4 2 3 5" xfId="14924"/>
    <cellStyle name="Normal 3 2 2 2 2 4 2 4" xfId="14925"/>
    <cellStyle name="Normal 3 2 2 2 2 4 2 4 2" xfId="14926"/>
    <cellStyle name="Normal 3 2 2 2 2 4 2 4 2 2" xfId="14927"/>
    <cellStyle name="Normal 3 2 2 2 2 4 2 4 2 2 2" xfId="14928"/>
    <cellStyle name="Normal 3 2 2 2 2 4 2 4 2 3" xfId="14929"/>
    <cellStyle name="Normal 3 2 2 2 2 4 2 4 3" xfId="14930"/>
    <cellStyle name="Normal 3 2 2 2 2 4 2 4 3 2" xfId="14931"/>
    <cellStyle name="Normal 3 2 2 2 2 4 2 4 4" xfId="14932"/>
    <cellStyle name="Normal 3 2 2 2 2 4 2 5" xfId="14933"/>
    <cellStyle name="Normal 3 2 2 2 2 4 2 5 2" xfId="14934"/>
    <cellStyle name="Normal 3 2 2 2 2 4 2 5 2 2" xfId="14935"/>
    <cellStyle name="Normal 3 2 2 2 2 4 2 5 2 2 2" xfId="14936"/>
    <cellStyle name="Normal 3 2 2 2 2 4 2 5 2 3" xfId="14937"/>
    <cellStyle name="Normal 3 2 2 2 2 4 2 5 3" xfId="14938"/>
    <cellStyle name="Normal 3 2 2 2 2 4 2 5 3 2" xfId="14939"/>
    <cellStyle name="Normal 3 2 2 2 2 4 2 5 4" xfId="14940"/>
    <cellStyle name="Normal 3 2 2 2 2 4 2 6" xfId="14941"/>
    <cellStyle name="Normal 3 2 2 2 2 4 2 6 2" xfId="14942"/>
    <cellStyle name="Normal 3 2 2 2 2 4 2 6 2 2" xfId="14943"/>
    <cellStyle name="Normal 3 2 2 2 2 4 2 6 3" xfId="14944"/>
    <cellStyle name="Normal 3 2 2 2 2 4 2 7" xfId="14945"/>
    <cellStyle name="Normal 3 2 2 2 2 4 2 7 2" xfId="14946"/>
    <cellStyle name="Normal 3 2 2 2 2 4 2 8" xfId="14947"/>
    <cellStyle name="Normal 3 2 2 2 2 4 2 8 2" xfId="14948"/>
    <cellStyle name="Normal 3 2 2 2 2 4 2 9" xfId="14949"/>
    <cellStyle name="Normal 3 2 2 2 2 4 3" xfId="14950"/>
    <cellStyle name="Normal 3 2 2 2 2 4 3 2" xfId="14951"/>
    <cellStyle name="Normal 3 2 2 2 2 4 3 2 2" xfId="14952"/>
    <cellStyle name="Normal 3 2 2 2 2 4 3 2 2 2" xfId="14953"/>
    <cellStyle name="Normal 3 2 2 2 2 4 3 2 2 2 2" xfId="14954"/>
    <cellStyle name="Normal 3 2 2 2 2 4 3 2 2 2 2 2" xfId="14955"/>
    <cellStyle name="Normal 3 2 2 2 2 4 3 2 2 2 3" xfId="14956"/>
    <cellStyle name="Normal 3 2 2 2 2 4 3 2 2 3" xfId="14957"/>
    <cellStyle name="Normal 3 2 2 2 2 4 3 2 2 3 2" xfId="14958"/>
    <cellStyle name="Normal 3 2 2 2 2 4 3 2 2 4" xfId="14959"/>
    <cellStyle name="Normal 3 2 2 2 2 4 3 2 3" xfId="14960"/>
    <cellStyle name="Normal 3 2 2 2 2 4 3 2 3 2" xfId="14961"/>
    <cellStyle name="Normal 3 2 2 2 2 4 3 2 3 2 2" xfId="14962"/>
    <cellStyle name="Normal 3 2 2 2 2 4 3 2 3 3" xfId="14963"/>
    <cellStyle name="Normal 3 2 2 2 2 4 3 2 4" xfId="14964"/>
    <cellStyle name="Normal 3 2 2 2 2 4 3 2 4 2" xfId="14965"/>
    <cellStyle name="Normal 3 2 2 2 2 4 3 2 5" xfId="14966"/>
    <cellStyle name="Normal 3 2 2 2 2 4 3 3" xfId="14967"/>
    <cellStyle name="Normal 3 2 2 2 2 4 3 3 2" xfId="14968"/>
    <cellStyle name="Normal 3 2 2 2 2 4 3 3 2 2" xfId="14969"/>
    <cellStyle name="Normal 3 2 2 2 2 4 3 3 2 2 2" xfId="14970"/>
    <cellStyle name="Normal 3 2 2 2 2 4 3 3 2 3" xfId="14971"/>
    <cellStyle name="Normal 3 2 2 2 2 4 3 3 3" xfId="14972"/>
    <cellStyle name="Normal 3 2 2 2 2 4 3 3 3 2" xfId="14973"/>
    <cellStyle name="Normal 3 2 2 2 2 4 3 3 4" xfId="14974"/>
    <cellStyle name="Normal 3 2 2 2 2 4 3 4" xfId="14975"/>
    <cellStyle name="Normal 3 2 2 2 2 4 3 4 2" xfId="14976"/>
    <cellStyle name="Normal 3 2 2 2 2 4 3 4 2 2" xfId="14977"/>
    <cellStyle name="Normal 3 2 2 2 2 4 3 4 2 2 2" xfId="14978"/>
    <cellStyle name="Normal 3 2 2 2 2 4 3 4 2 3" xfId="14979"/>
    <cellStyle name="Normal 3 2 2 2 2 4 3 4 3" xfId="14980"/>
    <cellStyle name="Normal 3 2 2 2 2 4 3 4 3 2" xfId="14981"/>
    <cellStyle name="Normal 3 2 2 2 2 4 3 4 4" xfId="14982"/>
    <cellStyle name="Normal 3 2 2 2 2 4 3 5" xfId="14983"/>
    <cellStyle name="Normal 3 2 2 2 2 4 3 5 2" xfId="14984"/>
    <cellStyle name="Normal 3 2 2 2 2 4 3 5 2 2" xfId="14985"/>
    <cellStyle name="Normal 3 2 2 2 2 4 3 5 3" xfId="14986"/>
    <cellStyle name="Normal 3 2 2 2 2 4 3 6" xfId="14987"/>
    <cellStyle name="Normal 3 2 2 2 2 4 3 6 2" xfId="14988"/>
    <cellStyle name="Normal 3 2 2 2 2 4 3 7" xfId="14989"/>
    <cellStyle name="Normal 3 2 2 2 2 4 3 7 2" xfId="14990"/>
    <cellStyle name="Normal 3 2 2 2 2 4 3 8" xfId="14991"/>
    <cellStyle name="Normal 3 2 2 2 2 4 4" xfId="14992"/>
    <cellStyle name="Normal 3 2 2 2 2 4 4 2" xfId="14993"/>
    <cellStyle name="Normal 3 2 2 2 2 4 4 2 2" xfId="14994"/>
    <cellStyle name="Normal 3 2 2 2 2 4 4 2 2 2" xfId="14995"/>
    <cellStyle name="Normal 3 2 2 2 2 4 4 2 2 2 2" xfId="14996"/>
    <cellStyle name="Normal 3 2 2 2 2 4 4 2 2 3" xfId="14997"/>
    <cellStyle name="Normal 3 2 2 2 2 4 4 2 3" xfId="14998"/>
    <cellStyle name="Normal 3 2 2 2 2 4 4 2 3 2" xfId="14999"/>
    <cellStyle name="Normal 3 2 2 2 2 4 4 2 4" xfId="15000"/>
    <cellStyle name="Normal 3 2 2 2 2 4 4 3" xfId="15001"/>
    <cellStyle name="Normal 3 2 2 2 2 4 4 3 2" xfId="15002"/>
    <cellStyle name="Normal 3 2 2 2 2 4 4 3 2 2" xfId="15003"/>
    <cellStyle name="Normal 3 2 2 2 2 4 4 3 3" xfId="15004"/>
    <cellStyle name="Normal 3 2 2 2 2 4 4 4" xfId="15005"/>
    <cellStyle name="Normal 3 2 2 2 2 4 4 4 2" xfId="15006"/>
    <cellStyle name="Normal 3 2 2 2 2 4 4 5" xfId="15007"/>
    <cellStyle name="Normal 3 2 2 2 2 4 5" xfId="15008"/>
    <cellStyle name="Normal 3 2 2 2 2 4 5 2" xfId="15009"/>
    <cellStyle name="Normal 3 2 2 2 2 4 5 2 2" xfId="15010"/>
    <cellStyle name="Normal 3 2 2 2 2 4 5 2 2 2" xfId="15011"/>
    <cellStyle name="Normal 3 2 2 2 2 4 5 2 3" xfId="15012"/>
    <cellStyle name="Normal 3 2 2 2 2 4 5 3" xfId="15013"/>
    <cellStyle name="Normal 3 2 2 2 2 4 5 3 2" xfId="15014"/>
    <cellStyle name="Normal 3 2 2 2 2 4 5 4" xfId="15015"/>
    <cellStyle name="Normal 3 2 2 2 2 4 6" xfId="15016"/>
    <cellStyle name="Normal 3 2 2 2 2 4 6 2" xfId="15017"/>
    <cellStyle name="Normal 3 2 2 2 2 4 6 2 2" xfId="15018"/>
    <cellStyle name="Normal 3 2 2 2 2 4 6 2 2 2" xfId="15019"/>
    <cellStyle name="Normal 3 2 2 2 2 4 6 2 3" xfId="15020"/>
    <cellStyle name="Normal 3 2 2 2 2 4 6 3" xfId="15021"/>
    <cellStyle name="Normal 3 2 2 2 2 4 6 3 2" xfId="15022"/>
    <cellStyle name="Normal 3 2 2 2 2 4 6 4" xfId="15023"/>
    <cellStyle name="Normal 3 2 2 2 2 4 7" xfId="15024"/>
    <cellStyle name="Normal 3 2 2 2 2 4 7 2" xfId="15025"/>
    <cellStyle name="Normal 3 2 2 2 2 4 7 2 2" xfId="15026"/>
    <cellStyle name="Normal 3 2 2 2 2 4 7 3" xfId="15027"/>
    <cellStyle name="Normal 3 2 2 2 2 4 8" xfId="15028"/>
    <cellStyle name="Normal 3 2 2 2 2 4 8 2" xfId="15029"/>
    <cellStyle name="Normal 3 2 2 2 2 4 9" xfId="15030"/>
    <cellStyle name="Normal 3 2 2 2 2 4 9 2" xfId="15031"/>
    <cellStyle name="Normal 3 2 2 2 2 5" xfId="15032"/>
    <cellStyle name="Normal 3 2 2 2 2 5 10" xfId="15033"/>
    <cellStyle name="Normal 3 2 2 2 2 5 2" xfId="15034"/>
    <cellStyle name="Normal 3 2 2 2 2 5 2 2" xfId="15035"/>
    <cellStyle name="Normal 3 2 2 2 2 5 2 2 2" xfId="15036"/>
    <cellStyle name="Normal 3 2 2 2 2 5 2 2 2 2" xfId="15037"/>
    <cellStyle name="Normal 3 2 2 2 2 5 2 2 2 2 2" xfId="15038"/>
    <cellStyle name="Normal 3 2 2 2 2 5 2 2 2 2 2 2" xfId="15039"/>
    <cellStyle name="Normal 3 2 2 2 2 5 2 2 2 2 2 2 2" xfId="15040"/>
    <cellStyle name="Normal 3 2 2 2 2 5 2 2 2 2 2 3" xfId="15041"/>
    <cellStyle name="Normal 3 2 2 2 2 5 2 2 2 2 3" xfId="15042"/>
    <cellStyle name="Normal 3 2 2 2 2 5 2 2 2 2 3 2" xfId="15043"/>
    <cellStyle name="Normal 3 2 2 2 2 5 2 2 2 2 4" xfId="15044"/>
    <cellStyle name="Normal 3 2 2 2 2 5 2 2 2 3" xfId="15045"/>
    <cellStyle name="Normal 3 2 2 2 2 5 2 2 2 3 2" xfId="15046"/>
    <cellStyle name="Normal 3 2 2 2 2 5 2 2 2 3 2 2" xfId="15047"/>
    <cellStyle name="Normal 3 2 2 2 2 5 2 2 2 3 3" xfId="15048"/>
    <cellStyle name="Normal 3 2 2 2 2 5 2 2 2 4" xfId="15049"/>
    <cellStyle name="Normal 3 2 2 2 2 5 2 2 2 4 2" xfId="15050"/>
    <cellStyle name="Normal 3 2 2 2 2 5 2 2 2 5" xfId="15051"/>
    <cellStyle name="Normal 3 2 2 2 2 5 2 2 3" xfId="15052"/>
    <cellStyle name="Normal 3 2 2 2 2 5 2 2 3 2" xfId="15053"/>
    <cellStyle name="Normal 3 2 2 2 2 5 2 2 3 2 2" xfId="15054"/>
    <cellStyle name="Normal 3 2 2 2 2 5 2 2 3 2 2 2" xfId="15055"/>
    <cellStyle name="Normal 3 2 2 2 2 5 2 2 3 2 3" xfId="15056"/>
    <cellStyle name="Normal 3 2 2 2 2 5 2 2 3 3" xfId="15057"/>
    <cellStyle name="Normal 3 2 2 2 2 5 2 2 3 3 2" xfId="15058"/>
    <cellStyle name="Normal 3 2 2 2 2 5 2 2 3 4" xfId="15059"/>
    <cellStyle name="Normal 3 2 2 2 2 5 2 2 4" xfId="15060"/>
    <cellStyle name="Normal 3 2 2 2 2 5 2 2 4 2" xfId="15061"/>
    <cellStyle name="Normal 3 2 2 2 2 5 2 2 4 2 2" xfId="15062"/>
    <cellStyle name="Normal 3 2 2 2 2 5 2 2 4 2 2 2" xfId="15063"/>
    <cellStyle name="Normal 3 2 2 2 2 5 2 2 4 2 3" xfId="15064"/>
    <cellStyle name="Normal 3 2 2 2 2 5 2 2 4 3" xfId="15065"/>
    <cellStyle name="Normal 3 2 2 2 2 5 2 2 4 3 2" xfId="15066"/>
    <cellStyle name="Normal 3 2 2 2 2 5 2 2 4 4" xfId="15067"/>
    <cellStyle name="Normal 3 2 2 2 2 5 2 2 5" xfId="15068"/>
    <cellStyle name="Normal 3 2 2 2 2 5 2 2 5 2" xfId="15069"/>
    <cellStyle name="Normal 3 2 2 2 2 5 2 2 5 2 2" xfId="15070"/>
    <cellStyle name="Normal 3 2 2 2 2 5 2 2 5 3" xfId="15071"/>
    <cellStyle name="Normal 3 2 2 2 2 5 2 2 6" xfId="15072"/>
    <cellStyle name="Normal 3 2 2 2 2 5 2 2 6 2" xfId="15073"/>
    <cellStyle name="Normal 3 2 2 2 2 5 2 2 7" xfId="15074"/>
    <cellStyle name="Normal 3 2 2 2 2 5 2 2 7 2" xfId="15075"/>
    <cellStyle name="Normal 3 2 2 2 2 5 2 2 8" xfId="15076"/>
    <cellStyle name="Normal 3 2 2 2 2 5 2 3" xfId="15077"/>
    <cellStyle name="Normal 3 2 2 2 2 5 2 3 2" xfId="15078"/>
    <cellStyle name="Normal 3 2 2 2 2 5 2 3 2 2" xfId="15079"/>
    <cellStyle name="Normal 3 2 2 2 2 5 2 3 2 2 2" xfId="15080"/>
    <cellStyle name="Normal 3 2 2 2 2 5 2 3 2 2 2 2" xfId="15081"/>
    <cellStyle name="Normal 3 2 2 2 2 5 2 3 2 2 3" xfId="15082"/>
    <cellStyle name="Normal 3 2 2 2 2 5 2 3 2 3" xfId="15083"/>
    <cellStyle name="Normal 3 2 2 2 2 5 2 3 2 3 2" xfId="15084"/>
    <cellStyle name="Normal 3 2 2 2 2 5 2 3 2 4" xfId="15085"/>
    <cellStyle name="Normal 3 2 2 2 2 5 2 3 3" xfId="15086"/>
    <cellStyle name="Normal 3 2 2 2 2 5 2 3 3 2" xfId="15087"/>
    <cellStyle name="Normal 3 2 2 2 2 5 2 3 3 2 2" xfId="15088"/>
    <cellStyle name="Normal 3 2 2 2 2 5 2 3 3 3" xfId="15089"/>
    <cellStyle name="Normal 3 2 2 2 2 5 2 3 4" xfId="15090"/>
    <cellStyle name="Normal 3 2 2 2 2 5 2 3 4 2" xfId="15091"/>
    <cellStyle name="Normal 3 2 2 2 2 5 2 3 5" xfId="15092"/>
    <cellStyle name="Normal 3 2 2 2 2 5 2 4" xfId="15093"/>
    <cellStyle name="Normal 3 2 2 2 2 5 2 4 2" xfId="15094"/>
    <cellStyle name="Normal 3 2 2 2 2 5 2 4 2 2" xfId="15095"/>
    <cellStyle name="Normal 3 2 2 2 2 5 2 4 2 2 2" xfId="15096"/>
    <cellStyle name="Normal 3 2 2 2 2 5 2 4 2 3" xfId="15097"/>
    <cellStyle name="Normal 3 2 2 2 2 5 2 4 3" xfId="15098"/>
    <cellStyle name="Normal 3 2 2 2 2 5 2 4 3 2" xfId="15099"/>
    <cellStyle name="Normal 3 2 2 2 2 5 2 4 4" xfId="15100"/>
    <cellStyle name="Normal 3 2 2 2 2 5 2 5" xfId="15101"/>
    <cellStyle name="Normal 3 2 2 2 2 5 2 5 2" xfId="15102"/>
    <cellStyle name="Normal 3 2 2 2 2 5 2 5 2 2" xfId="15103"/>
    <cellStyle name="Normal 3 2 2 2 2 5 2 5 2 2 2" xfId="15104"/>
    <cellStyle name="Normal 3 2 2 2 2 5 2 5 2 3" xfId="15105"/>
    <cellStyle name="Normal 3 2 2 2 2 5 2 5 3" xfId="15106"/>
    <cellStyle name="Normal 3 2 2 2 2 5 2 5 3 2" xfId="15107"/>
    <cellStyle name="Normal 3 2 2 2 2 5 2 5 4" xfId="15108"/>
    <cellStyle name="Normal 3 2 2 2 2 5 2 6" xfId="15109"/>
    <cellStyle name="Normal 3 2 2 2 2 5 2 6 2" xfId="15110"/>
    <cellStyle name="Normal 3 2 2 2 2 5 2 6 2 2" xfId="15111"/>
    <cellStyle name="Normal 3 2 2 2 2 5 2 6 3" xfId="15112"/>
    <cellStyle name="Normal 3 2 2 2 2 5 2 7" xfId="15113"/>
    <cellStyle name="Normal 3 2 2 2 2 5 2 7 2" xfId="15114"/>
    <cellStyle name="Normal 3 2 2 2 2 5 2 8" xfId="15115"/>
    <cellStyle name="Normal 3 2 2 2 2 5 2 8 2" xfId="15116"/>
    <cellStyle name="Normal 3 2 2 2 2 5 2 9" xfId="15117"/>
    <cellStyle name="Normal 3 2 2 2 2 5 3" xfId="15118"/>
    <cellStyle name="Normal 3 2 2 2 2 5 3 2" xfId="15119"/>
    <cellStyle name="Normal 3 2 2 2 2 5 3 2 2" xfId="15120"/>
    <cellStyle name="Normal 3 2 2 2 2 5 3 2 2 2" xfId="15121"/>
    <cellStyle name="Normal 3 2 2 2 2 5 3 2 2 2 2" xfId="15122"/>
    <cellStyle name="Normal 3 2 2 2 2 5 3 2 2 2 2 2" xfId="15123"/>
    <cellStyle name="Normal 3 2 2 2 2 5 3 2 2 2 3" xfId="15124"/>
    <cellStyle name="Normal 3 2 2 2 2 5 3 2 2 3" xfId="15125"/>
    <cellStyle name="Normal 3 2 2 2 2 5 3 2 2 3 2" xfId="15126"/>
    <cellStyle name="Normal 3 2 2 2 2 5 3 2 2 4" xfId="15127"/>
    <cellStyle name="Normal 3 2 2 2 2 5 3 2 3" xfId="15128"/>
    <cellStyle name="Normal 3 2 2 2 2 5 3 2 3 2" xfId="15129"/>
    <cellStyle name="Normal 3 2 2 2 2 5 3 2 3 2 2" xfId="15130"/>
    <cellStyle name="Normal 3 2 2 2 2 5 3 2 3 3" xfId="15131"/>
    <cellStyle name="Normal 3 2 2 2 2 5 3 2 4" xfId="15132"/>
    <cellStyle name="Normal 3 2 2 2 2 5 3 2 4 2" xfId="15133"/>
    <cellStyle name="Normal 3 2 2 2 2 5 3 2 5" xfId="15134"/>
    <cellStyle name="Normal 3 2 2 2 2 5 3 3" xfId="15135"/>
    <cellStyle name="Normal 3 2 2 2 2 5 3 3 2" xfId="15136"/>
    <cellStyle name="Normal 3 2 2 2 2 5 3 3 2 2" xfId="15137"/>
    <cellStyle name="Normal 3 2 2 2 2 5 3 3 2 2 2" xfId="15138"/>
    <cellStyle name="Normal 3 2 2 2 2 5 3 3 2 3" xfId="15139"/>
    <cellStyle name="Normal 3 2 2 2 2 5 3 3 3" xfId="15140"/>
    <cellStyle name="Normal 3 2 2 2 2 5 3 3 3 2" xfId="15141"/>
    <cellStyle name="Normal 3 2 2 2 2 5 3 3 4" xfId="15142"/>
    <cellStyle name="Normal 3 2 2 2 2 5 3 4" xfId="15143"/>
    <cellStyle name="Normal 3 2 2 2 2 5 3 4 2" xfId="15144"/>
    <cellStyle name="Normal 3 2 2 2 2 5 3 4 2 2" xfId="15145"/>
    <cellStyle name="Normal 3 2 2 2 2 5 3 4 2 2 2" xfId="15146"/>
    <cellStyle name="Normal 3 2 2 2 2 5 3 4 2 3" xfId="15147"/>
    <cellStyle name="Normal 3 2 2 2 2 5 3 4 3" xfId="15148"/>
    <cellStyle name="Normal 3 2 2 2 2 5 3 4 3 2" xfId="15149"/>
    <cellStyle name="Normal 3 2 2 2 2 5 3 4 4" xfId="15150"/>
    <cellStyle name="Normal 3 2 2 2 2 5 3 5" xfId="15151"/>
    <cellStyle name="Normal 3 2 2 2 2 5 3 5 2" xfId="15152"/>
    <cellStyle name="Normal 3 2 2 2 2 5 3 5 2 2" xfId="15153"/>
    <cellStyle name="Normal 3 2 2 2 2 5 3 5 3" xfId="15154"/>
    <cellStyle name="Normal 3 2 2 2 2 5 3 6" xfId="15155"/>
    <cellStyle name="Normal 3 2 2 2 2 5 3 6 2" xfId="15156"/>
    <cellStyle name="Normal 3 2 2 2 2 5 3 7" xfId="15157"/>
    <cellStyle name="Normal 3 2 2 2 2 5 3 7 2" xfId="15158"/>
    <cellStyle name="Normal 3 2 2 2 2 5 3 8" xfId="15159"/>
    <cellStyle name="Normal 3 2 2 2 2 5 4" xfId="15160"/>
    <cellStyle name="Normal 3 2 2 2 2 5 4 2" xfId="15161"/>
    <cellStyle name="Normal 3 2 2 2 2 5 4 2 2" xfId="15162"/>
    <cellStyle name="Normal 3 2 2 2 2 5 4 2 2 2" xfId="15163"/>
    <cellStyle name="Normal 3 2 2 2 2 5 4 2 2 2 2" xfId="15164"/>
    <cellStyle name="Normal 3 2 2 2 2 5 4 2 2 3" xfId="15165"/>
    <cellStyle name="Normal 3 2 2 2 2 5 4 2 3" xfId="15166"/>
    <cellStyle name="Normal 3 2 2 2 2 5 4 2 3 2" xfId="15167"/>
    <cellStyle name="Normal 3 2 2 2 2 5 4 2 4" xfId="15168"/>
    <cellStyle name="Normal 3 2 2 2 2 5 4 3" xfId="15169"/>
    <cellStyle name="Normal 3 2 2 2 2 5 4 3 2" xfId="15170"/>
    <cellStyle name="Normal 3 2 2 2 2 5 4 3 2 2" xfId="15171"/>
    <cellStyle name="Normal 3 2 2 2 2 5 4 3 3" xfId="15172"/>
    <cellStyle name="Normal 3 2 2 2 2 5 4 4" xfId="15173"/>
    <cellStyle name="Normal 3 2 2 2 2 5 4 4 2" xfId="15174"/>
    <cellStyle name="Normal 3 2 2 2 2 5 4 5" xfId="15175"/>
    <cellStyle name="Normal 3 2 2 2 2 5 5" xfId="15176"/>
    <cellStyle name="Normal 3 2 2 2 2 5 5 2" xfId="15177"/>
    <cellStyle name="Normal 3 2 2 2 2 5 5 2 2" xfId="15178"/>
    <cellStyle name="Normal 3 2 2 2 2 5 5 2 2 2" xfId="15179"/>
    <cellStyle name="Normal 3 2 2 2 2 5 5 2 3" xfId="15180"/>
    <cellStyle name="Normal 3 2 2 2 2 5 5 3" xfId="15181"/>
    <cellStyle name="Normal 3 2 2 2 2 5 5 3 2" xfId="15182"/>
    <cellStyle name="Normal 3 2 2 2 2 5 5 4" xfId="15183"/>
    <cellStyle name="Normal 3 2 2 2 2 5 6" xfId="15184"/>
    <cellStyle name="Normal 3 2 2 2 2 5 6 2" xfId="15185"/>
    <cellStyle name="Normal 3 2 2 2 2 5 6 2 2" xfId="15186"/>
    <cellStyle name="Normal 3 2 2 2 2 5 6 2 2 2" xfId="15187"/>
    <cellStyle name="Normal 3 2 2 2 2 5 6 2 3" xfId="15188"/>
    <cellStyle name="Normal 3 2 2 2 2 5 6 3" xfId="15189"/>
    <cellStyle name="Normal 3 2 2 2 2 5 6 3 2" xfId="15190"/>
    <cellStyle name="Normal 3 2 2 2 2 5 6 4" xfId="15191"/>
    <cellStyle name="Normal 3 2 2 2 2 5 7" xfId="15192"/>
    <cellStyle name="Normal 3 2 2 2 2 5 7 2" xfId="15193"/>
    <cellStyle name="Normal 3 2 2 2 2 5 7 2 2" xfId="15194"/>
    <cellStyle name="Normal 3 2 2 2 2 5 7 3" xfId="15195"/>
    <cellStyle name="Normal 3 2 2 2 2 5 8" xfId="15196"/>
    <cellStyle name="Normal 3 2 2 2 2 5 8 2" xfId="15197"/>
    <cellStyle name="Normal 3 2 2 2 2 5 9" xfId="15198"/>
    <cellStyle name="Normal 3 2 2 2 2 5 9 2" xfId="15199"/>
    <cellStyle name="Normal 3 2 2 2 2 6" xfId="15200"/>
    <cellStyle name="Normal 3 2 2 2 2 6 2" xfId="15201"/>
    <cellStyle name="Normal 3 2 2 2 2 6 2 2" xfId="15202"/>
    <cellStyle name="Normal 3 2 2 2 2 6 2 2 2" xfId="15203"/>
    <cellStyle name="Normal 3 2 2 2 2 6 2 2 2 2" xfId="15204"/>
    <cellStyle name="Normal 3 2 2 2 2 6 2 2 2 2 2" xfId="15205"/>
    <cellStyle name="Normal 3 2 2 2 2 6 2 2 2 2 2 2" xfId="15206"/>
    <cellStyle name="Normal 3 2 2 2 2 6 2 2 2 2 3" xfId="15207"/>
    <cellStyle name="Normal 3 2 2 2 2 6 2 2 2 3" xfId="15208"/>
    <cellStyle name="Normal 3 2 2 2 2 6 2 2 2 3 2" xfId="15209"/>
    <cellStyle name="Normal 3 2 2 2 2 6 2 2 2 4" xfId="15210"/>
    <cellStyle name="Normal 3 2 2 2 2 6 2 2 3" xfId="15211"/>
    <cellStyle name="Normal 3 2 2 2 2 6 2 2 3 2" xfId="15212"/>
    <cellStyle name="Normal 3 2 2 2 2 6 2 2 3 2 2" xfId="15213"/>
    <cellStyle name="Normal 3 2 2 2 2 6 2 2 3 3" xfId="15214"/>
    <cellStyle name="Normal 3 2 2 2 2 6 2 2 4" xfId="15215"/>
    <cellStyle name="Normal 3 2 2 2 2 6 2 2 4 2" xfId="15216"/>
    <cellStyle name="Normal 3 2 2 2 2 6 2 2 5" xfId="15217"/>
    <cellStyle name="Normal 3 2 2 2 2 6 2 3" xfId="15218"/>
    <cellStyle name="Normal 3 2 2 2 2 6 2 3 2" xfId="15219"/>
    <cellStyle name="Normal 3 2 2 2 2 6 2 3 2 2" xfId="15220"/>
    <cellStyle name="Normal 3 2 2 2 2 6 2 3 2 2 2" xfId="15221"/>
    <cellStyle name="Normal 3 2 2 2 2 6 2 3 2 3" xfId="15222"/>
    <cellStyle name="Normal 3 2 2 2 2 6 2 3 3" xfId="15223"/>
    <cellStyle name="Normal 3 2 2 2 2 6 2 3 3 2" xfId="15224"/>
    <cellStyle name="Normal 3 2 2 2 2 6 2 3 4" xfId="15225"/>
    <cellStyle name="Normal 3 2 2 2 2 6 2 4" xfId="15226"/>
    <cellStyle name="Normal 3 2 2 2 2 6 2 4 2" xfId="15227"/>
    <cellStyle name="Normal 3 2 2 2 2 6 2 4 2 2" xfId="15228"/>
    <cellStyle name="Normal 3 2 2 2 2 6 2 4 2 2 2" xfId="15229"/>
    <cellStyle name="Normal 3 2 2 2 2 6 2 4 2 3" xfId="15230"/>
    <cellStyle name="Normal 3 2 2 2 2 6 2 4 3" xfId="15231"/>
    <cellStyle name="Normal 3 2 2 2 2 6 2 4 3 2" xfId="15232"/>
    <cellStyle name="Normal 3 2 2 2 2 6 2 4 4" xfId="15233"/>
    <cellStyle name="Normal 3 2 2 2 2 6 2 5" xfId="15234"/>
    <cellStyle name="Normal 3 2 2 2 2 6 2 5 2" xfId="15235"/>
    <cellStyle name="Normal 3 2 2 2 2 6 2 5 2 2" xfId="15236"/>
    <cellStyle name="Normal 3 2 2 2 2 6 2 5 3" xfId="15237"/>
    <cellStyle name="Normal 3 2 2 2 2 6 2 6" xfId="15238"/>
    <cellStyle name="Normal 3 2 2 2 2 6 2 6 2" xfId="15239"/>
    <cellStyle name="Normal 3 2 2 2 2 6 2 7" xfId="15240"/>
    <cellStyle name="Normal 3 2 2 2 2 6 2 7 2" xfId="15241"/>
    <cellStyle name="Normal 3 2 2 2 2 6 2 8" xfId="15242"/>
    <cellStyle name="Normal 3 2 2 2 2 6 3" xfId="15243"/>
    <cellStyle name="Normal 3 2 2 2 2 6 3 2" xfId="15244"/>
    <cellStyle name="Normal 3 2 2 2 2 6 3 2 2" xfId="15245"/>
    <cellStyle name="Normal 3 2 2 2 2 6 3 2 2 2" xfId="15246"/>
    <cellStyle name="Normal 3 2 2 2 2 6 3 2 2 2 2" xfId="15247"/>
    <cellStyle name="Normal 3 2 2 2 2 6 3 2 2 3" xfId="15248"/>
    <cellStyle name="Normal 3 2 2 2 2 6 3 2 3" xfId="15249"/>
    <cellStyle name="Normal 3 2 2 2 2 6 3 2 3 2" xfId="15250"/>
    <cellStyle name="Normal 3 2 2 2 2 6 3 2 4" xfId="15251"/>
    <cellStyle name="Normal 3 2 2 2 2 6 3 3" xfId="15252"/>
    <cellStyle name="Normal 3 2 2 2 2 6 3 3 2" xfId="15253"/>
    <cellStyle name="Normal 3 2 2 2 2 6 3 3 2 2" xfId="15254"/>
    <cellStyle name="Normal 3 2 2 2 2 6 3 3 3" xfId="15255"/>
    <cellStyle name="Normal 3 2 2 2 2 6 3 4" xfId="15256"/>
    <cellStyle name="Normal 3 2 2 2 2 6 3 4 2" xfId="15257"/>
    <cellStyle name="Normal 3 2 2 2 2 6 3 5" xfId="15258"/>
    <cellStyle name="Normal 3 2 2 2 2 6 4" xfId="15259"/>
    <cellStyle name="Normal 3 2 2 2 2 6 4 2" xfId="15260"/>
    <cellStyle name="Normal 3 2 2 2 2 6 4 2 2" xfId="15261"/>
    <cellStyle name="Normal 3 2 2 2 2 6 4 2 2 2" xfId="15262"/>
    <cellStyle name="Normal 3 2 2 2 2 6 4 2 3" xfId="15263"/>
    <cellStyle name="Normal 3 2 2 2 2 6 4 3" xfId="15264"/>
    <cellStyle name="Normal 3 2 2 2 2 6 4 3 2" xfId="15265"/>
    <cellStyle name="Normal 3 2 2 2 2 6 4 4" xfId="15266"/>
    <cellStyle name="Normal 3 2 2 2 2 6 5" xfId="15267"/>
    <cellStyle name="Normal 3 2 2 2 2 6 5 2" xfId="15268"/>
    <cellStyle name="Normal 3 2 2 2 2 6 5 2 2" xfId="15269"/>
    <cellStyle name="Normal 3 2 2 2 2 6 5 2 2 2" xfId="15270"/>
    <cellStyle name="Normal 3 2 2 2 2 6 5 2 3" xfId="15271"/>
    <cellStyle name="Normal 3 2 2 2 2 6 5 3" xfId="15272"/>
    <cellStyle name="Normal 3 2 2 2 2 6 5 3 2" xfId="15273"/>
    <cellStyle name="Normal 3 2 2 2 2 6 5 4" xfId="15274"/>
    <cellStyle name="Normal 3 2 2 2 2 6 6" xfId="15275"/>
    <cellStyle name="Normal 3 2 2 2 2 6 6 2" xfId="15276"/>
    <cellStyle name="Normal 3 2 2 2 2 6 6 2 2" xfId="15277"/>
    <cellStyle name="Normal 3 2 2 2 2 6 6 3" xfId="15278"/>
    <cellStyle name="Normal 3 2 2 2 2 6 7" xfId="15279"/>
    <cellStyle name="Normal 3 2 2 2 2 6 7 2" xfId="15280"/>
    <cellStyle name="Normal 3 2 2 2 2 6 8" xfId="15281"/>
    <cellStyle name="Normal 3 2 2 2 2 6 8 2" xfId="15282"/>
    <cellStyle name="Normal 3 2 2 2 2 6 9" xfId="15283"/>
    <cellStyle name="Normal 3 2 2 2 2 7" xfId="15284"/>
    <cellStyle name="Normal 3 2 2 2 2 7 2" xfId="15285"/>
    <cellStyle name="Normal 3 2 2 2 2 7 2 2" xfId="15286"/>
    <cellStyle name="Normal 3 2 2 2 2 7 2 2 2" xfId="15287"/>
    <cellStyle name="Normal 3 2 2 2 2 7 2 2 2 2" xfId="15288"/>
    <cellStyle name="Normal 3 2 2 2 2 7 2 2 2 2 2" xfId="15289"/>
    <cellStyle name="Normal 3 2 2 2 2 7 2 2 2 3" xfId="15290"/>
    <cellStyle name="Normal 3 2 2 2 2 7 2 2 3" xfId="15291"/>
    <cellStyle name="Normal 3 2 2 2 2 7 2 2 3 2" xfId="15292"/>
    <cellStyle name="Normal 3 2 2 2 2 7 2 2 4" xfId="15293"/>
    <cellStyle name="Normal 3 2 2 2 2 7 2 3" xfId="15294"/>
    <cellStyle name="Normal 3 2 2 2 2 7 2 3 2" xfId="15295"/>
    <cellStyle name="Normal 3 2 2 2 2 7 2 3 2 2" xfId="15296"/>
    <cellStyle name="Normal 3 2 2 2 2 7 2 3 3" xfId="15297"/>
    <cellStyle name="Normal 3 2 2 2 2 7 2 4" xfId="15298"/>
    <cellStyle name="Normal 3 2 2 2 2 7 2 4 2" xfId="15299"/>
    <cellStyle name="Normal 3 2 2 2 2 7 2 5" xfId="15300"/>
    <cellStyle name="Normal 3 2 2 2 2 7 3" xfId="15301"/>
    <cellStyle name="Normal 3 2 2 2 2 7 3 2" xfId="15302"/>
    <cellStyle name="Normal 3 2 2 2 2 7 3 2 2" xfId="15303"/>
    <cellStyle name="Normal 3 2 2 2 2 7 3 2 2 2" xfId="15304"/>
    <cellStyle name="Normal 3 2 2 2 2 7 3 2 3" xfId="15305"/>
    <cellStyle name="Normal 3 2 2 2 2 7 3 3" xfId="15306"/>
    <cellStyle name="Normal 3 2 2 2 2 7 3 3 2" xfId="15307"/>
    <cellStyle name="Normal 3 2 2 2 2 7 3 4" xfId="15308"/>
    <cellStyle name="Normal 3 2 2 2 2 7 4" xfId="15309"/>
    <cellStyle name="Normal 3 2 2 2 2 7 4 2" xfId="15310"/>
    <cellStyle name="Normal 3 2 2 2 2 7 4 2 2" xfId="15311"/>
    <cellStyle name="Normal 3 2 2 2 2 7 4 2 2 2" xfId="15312"/>
    <cellStyle name="Normal 3 2 2 2 2 7 4 2 3" xfId="15313"/>
    <cellStyle name="Normal 3 2 2 2 2 7 4 3" xfId="15314"/>
    <cellStyle name="Normal 3 2 2 2 2 7 4 3 2" xfId="15315"/>
    <cellStyle name="Normal 3 2 2 2 2 7 4 4" xfId="15316"/>
    <cellStyle name="Normal 3 2 2 2 2 7 5" xfId="15317"/>
    <cellStyle name="Normal 3 2 2 2 2 7 5 2" xfId="15318"/>
    <cellStyle name="Normal 3 2 2 2 2 7 5 2 2" xfId="15319"/>
    <cellStyle name="Normal 3 2 2 2 2 7 5 3" xfId="15320"/>
    <cellStyle name="Normal 3 2 2 2 2 7 6" xfId="15321"/>
    <cellStyle name="Normal 3 2 2 2 2 7 6 2" xfId="15322"/>
    <cellStyle name="Normal 3 2 2 2 2 7 7" xfId="15323"/>
    <cellStyle name="Normal 3 2 2 2 2 7 7 2" xfId="15324"/>
    <cellStyle name="Normal 3 2 2 2 2 7 8" xfId="15325"/>
    <cellStyle name="Normal 3 2 2 2 2 8" xfId="15326"/>
    <cellStyle name="Normal 3 2 2 2 2 8 2" xfId="15327"/>
    <cellStyle name="Normal 3 2 2 2 2 8 2 2" xfId="15328"/>
    <cellStyle name="Normal 3 2 2 2 2 8 2 2 2" xfId="15329"/>
    <cellStyle name="Normal 3 2 2 2 2 8 2 2 2 2" xfId="15330"/>
    <cellStyle name="Normal 3 2 2 2 2 8 2 2 2 2 2" xfId="15331"/>
    <cellStyle name="Normal 3 2 2 2 2 8 2 2 2 3" xfId="15332"/>
    <cellStyle name="Normal 3 2 2 2 2 8 2 2 3" xfId="15333"/>
    <cellStyle name="Normal 3 2 2 2 2 8 2 2 3 2" xfId="15334"/>
    <cellStyle name="Normal 3 2 2 2 2 8 2 2 4" xfId="15335"/>
    <cellStyle name="Normal 3 2 2 2 2 8 2 3" xfId="15336"/>
    <cellStyle name="Normal 3 2 2 2 2 8 2 3 2" xfId="15337"/>
    <cellStyle name="Normal 3 2 2 2 2 8 2 3 2 2" xfId="15338"/>
    <cellStyle name="Normal 3 2 2 2 2 8 2 3 3" xfId="15339"/>
    <cellStyle name="Normal 3 2 2 2 2 8 2 4" xfId="15340"/>
    <cellStyle name="Normal 3 2 2 2 2 8 2 4 2" xfId="15341"/>
    <cellStyle name="Normal 3 2 2 2 2 8 2 5" xfId="15342"/>
    <cellStyle name="Normal 3 2 2 2 2 8 3" xfId="15343"/>
    <cellStyle name="Normal 3 2 2 2 2 8 3 2" xfId="15344"/>
    <cellStyle name="Normal 3 2 2 2 2 8 3 2 2" xfId="15345"/>
    <cellStyle name="Normal 3 2 2 2 2 8 3 2 2 2" xfId="15346"/>
    <cellStyle name="Normal 3 2 2 2 2 8 3 2 3" xfId="15347"/>
    <cellStyle name="Normal 3 2 2 2 2 8 3 3" xfId="15348"/>
    <cellStyle name="Normal 3 2 2 2 2 8 3 3 2" xfId="15349"/>
    <cellStyle name="Normal 3 2 2 2 2 8 3 4" xfId="15350"/>
    <cellStyle name="Normal 3 2 2 2 2 8 4" xfId="15351"/>
    <cellStyle name="Normal 3 2 2 2 2 8 4 2" xfId="15352"/>
    <cellStyle name="Normal 3 2 2 2 2 8 4 2 2" xfId="15353"/>
    <cellStyle name="Normal 3 2 2 2 2 8 4 2 2 2" xfId="15354"/>
    <cellStyle name="Normal 3 2 2 2 2 8 4 2 3" xfId="15355"/>
    <cellStyle name="Normal 3 2 2 2 2 8 4 3" xfId="15356"/>
    <cellStyle name="Normal 3 2 2 2 2 8 4 3 2" xfId="15357"/>
    <cellStyle name="Normal 3 2 2 2 2 8 4 4" xfId="15358"/>
    <cellStyle name="Normal 3 2 2 2 2 8 5" xfId="15359"/>
    <cellStyle name="Normal 3 2 2 2 2 8 5 2" xfId="15360"/>
    <cellStyle name="Normal 3 2 2 2 2 8 5 2 2" xfId="15361"/>
    <cellStyle name="Normal 3 2 2 2 2 8 5 3" xfId="15362"/>
    <cellStyle name="Normal 3 2 2 2 2 8 6" xfId="15363"/>
    <cellStyle name="Normal 3 2 2 2 2 8 6 2" xfId="15364"/>
    <cellStyle name="Normal 3 2 2 2 2 8 7" xfId="15365"/>
    <cellStyle name="Normal 3 2 2 2 2 8 7 2" xfId="15366"/>
    <cellStyle name="Normal 3 2 2 2 2 8 8" xfId="15367"/>
    <cellStyle name="Normal 3 2 2 2 2 9" xfId="15368"/>
    <cellStyle name="Normal 3 2 2 2 2 9 2" xfId="15369"/>
    <cellStyle name="Normal 3 2 2 2 2 9 2 2" xfId="15370"/>
    <cellStyle name="Normal 3 2 2 2 2 9 2 2 2" xfId="15371"/>
    <cellStyle name="Normal 3 2 2 2 2 9 2 2 2 2" xfId="15372"/>
    <cellStyle name="Normal 3 2 2 2 2 9 2 2 2 2 2" xfId="15373"/>
    <cellStyle name="Normal 3 2 2 2 2 9 2 2 2 3" xfId="15374"/>
    <cellStyle name="Normal 3 2 2 2 2 9 2 2 3" xfId="15375"/>
    <cellStyle name="Normal 3 2 2 2 2 9 2 2 3 2" xfId="15376"/>
    <cellStyle name="Normal 3 2 2 2 2 9 2 2 4" xfId="15377"/>
    <cellStyle name="Normal 3 2 2 2 2 9 2 3" xfId="15378"/>
    <cellStyle name="Normal 3 2 2 2 2 9 2 3 2" xfId="15379"/>
    <cellStyle name="Normal 3 2 2 2 2 9 2 3 2 2" xfId="15380"/>
    <cellStyle name="Normal 3 2 2 2 2 9 2 3 3" xfId="15381"/>
    <cellStyle name="Normal 3 2 2 2 2 9 2 4" xfId="15382"/>
    <cellStyle name="Normal 3 2 2 2 2 9 2 4 2" xfId="15383"/>
    <cellStyle name="Normal 3 2 2 2 2 9 2 5" xfId="15384"/>
    <cellStyle name="Normal 3 2 2 2 2 9 3" xfId="15385"/>
    <cellStyle name="Normal 3 2 2 2 2 9 3 2" xfId="15386"/>
    <cellStyle name="Normal 3 2 2 2 2 9 3 2 2" xfId="15387"/>
    <cellStyle name="Normal 3 2 2 2 2 9 3 2 2 2" xfId="15388"/>
    <cellStyle name="Normal 3 2 2 2 2 9 3 2 3" xfId="15389"/>
    <cellStyle name="Normal 3 2 2 2 2 9 3 3" xfId="15390"/>
    <cellStyle name="Normal 3 2 2 2 2 9 3 3 2" xfId="15391"/>
    <cellStyle name="Normal 3 2 2 2 2 9 3 4" xfId="15392"/>
    <cellStyle name="Normal 3 2 2 2 2 9 4" xfId="15393"/>
    <cellStyle name="Normal 3 2 2 2 2 9 4 2" xfId="15394"/>
    <cellStyle name="Normal 3 2 2 2 2 9 4 2 2" xfId="15395"/>
    <cellStyle name="Normal 3 2 2 2 2 9 4 3" xfId="15396"/>
    <cellStyle name="Normal 3 2 2 2 2 9 5" xfId="15397"/>
    <cellStyle name="Normal 3 2 2 2 2 9 5 2" xfId="15398"/>
    <cellStyle name="Normal 3 2 2 2 2 9 6" xfId="15399"/>
    <cellStyle name="Normal 3 2 2 2 3" xfId="15400"/>
    <cellStyle name="Normal 3 2 2 2 3 10" xfId="15401"/>
    <cellStyle name="Normal 3 2 2 2 3 10 2" xfId="15402"/>
    <cellStyle name="Normal 3 2 2 2 3 10 2 2" xfId="15403"/>
    <cellStyle name="Normal 3 2 2 2 3 10 2 2 2" xfId="15404"/>
    <cellStyle name="Normal 3 2 2 2 3 10 2 3" xfId="15405"/>
    <cellStyle name="Normal 3 2 2 2 3 10 3" xfId="15406"/>
    <cellStyle name="Normal 3 2 2 2 3 10 3 2" xfId="15407"/>
    <cellStyle name="Normal 3 2 2 2 3 10 4" xfId="15408"/>
    <cellStyle name="Normal 3 2 2 2 3 11" xfId="15409"/>
    <cellStyle name="Normal 3 2 2 2 3 11 2" xfId="15410"/>
    <cellStyle name="Normal 3 2 2 2 3 11 2 2" xfId="15411"/>
    <cellStyle name="Normal 3 2 2 2 3 11 2 2 2" xfId="15412"/>
    <cellStyle name="Normal 3 2 2 2 3 11 2 3" xfId="15413"/>
    <cellStyle name="Normal 3 2 2 2 3 11 3" xfId="15414"/>
    <cellStyle name="Normal 3 2 2 2 3 11 3 2" xfId="15415"/>
    <cellStyle name="Normal 3 2 2 2 3 11 4" xfId="15416"/>
    <cellStyle name="Normal 3 2 2 2 3 12" xfId="15417"/>
    <cellStyle name="Normal 3 2 2 2 3 12 2" xfId="15418"/>
    <cellStyle name="Normal 3 2 2 2 3 12 2 2" xfId="15419"/>
    <cellStyle name="Normal 3 2 2 2 3 12 2 2 2" xfId="15420"/>
    <cellStyle name="Normal 3 2 2 2 3 12 2 3" xfId="15421"/>
    <cellStyle name="Normal 3 2 2 2 3 12 3" xfId="15422"/>
    <cellStyle name="Normal 3 2 2 2 3 12 3 2" xfId="15423"/>
    <cellStyle name="Normal 3 2 2 2 3 12 4" xfId="15424"/>
    <cellStyle name="Normal 3 2 2 2 3 13" xfId="15425"/>
    <cellStyle name="Normal 3 2 2 2 3 13 2" xfId="15426"/>
    <cellStyle name="Normal 3 2 2 2 3 13 2 2" xfId="15427"/>
    <cellStyle name="Normal 3 2 2 2 3 13 3" xfId="15428"/>
    <cellStyle name="Normal 3 2 2 2 3 14" xfId="15429"/>
    <cellStyle name="Normal 3 2 2 2 3 14 2" xfId="15430"/>
    <cellStyle name="Normal 3 2 2 2 3 15" xfId="15431"/>
    <cellStyle name="Normal 3 2 2 2 3 15 2" xfId="15432"/>
    <cellStyle name="Normal 3 2 2 2 3 16" xfId="15433"/>
    <cellStyle name="Normal 3 2 2 2 3 2" xfId="15434"/>
    <cellStyle name="Normal 3 2 2 2 3 2 10" xfId="15435"/>
    <cellStyle name="Normal 3 2 2 2 3 2 2" xfId="15436"/>
    <cellStyle name="Normal 3 2 2 2 3 2 2 2" xfId="15437"/>
    <cellStyle name="Normal 3 2 2 2 3 2 2 2 2" xfId="15438"/>
    <cellStyle name="Normal 3 2 2 2 3 2 2 2 2 2" xfId="15439"/>
    <cellStyle name="Normal 3 2 2 2 3 2 2 2 2 2 2" xfId="15440"/>
    <cellStyle name="Normal 3 2 2 2 3 2 2 2 2 2 2 2" xfId="15441"/>
    <cellStyle name="Normal 3 2 2 2 3 2 2 2 2 2 2 2 2" xfId="15442"/>
    <cellStyle name="Normal 3 2 2 2 3 2 2 2 2 2 2 3" xfId="15443"/>
    <cellStyle name="Normal 3 2 2 2 3 2 2 2 2 2 3" xfId="15444"/>
    <cellStyle name="Normal 3 2 2 2 3 2 2 2 2 2 3 2" xfId="15445"/>
    <cellStyle name="Normal 3 2 2 2 3 2 2 2 2 2 4" xfId="15446"/>
    <cellStyle name="Normal 3 2 2 2 3 2 2 2 2 3" xfId="15447"/>
    <cellStyle name="Normal 3 2 2 2 3 2 2 2 2 3 2" xfId="15448"/>
    <cellStyle name="Normal 3 2 2 2 3 2 2 2 2 3 2 2" xfId="15449"/>
    <cellStyle name="Normal 3 2 2 2 3 2 2 2 2 3 3" xfId="15450"/>
    <cellStyle name="Normal 3 2 2 2 3 2 2 2 2 4" xfId="15451"/>
    <cellStyle name="Normal 3 2 2 2 3 2 2 2 2 4 2" xfId="15452"/>
    <cellStyle name="Normal 3 2 2 2 3 2 2 2 2 5" xfId="15453"/>
    <cellStyle name="Normal 3 2 2 2 3 2 2 2 3" xfId="15454"/>
    <cellStyle name="Normal 3 2 2 2 3 2 2 2 3 2" xfId="15455"/>
    <cellStyle name="Normal 3 2 2 2 3 2 2 2 3 2 2" xfId="15456"/>
    <cellStyle name="Normal 3 2 2 2 3 2 2 2 3 2 2 2" xfId="15457"/>
    <cellStyle name="Normal 3 2 2 2 3 2 2 2 3 2 3" xfId="15458"/>
    <cellStyle name="Normal 3 2 2 2 3 2 2 2 3 3" xfId="15459"/>
    <cellStyle name="Normal 3 2 2 2 3 2 2 2 3 3 2" xfId="15460"/>
    <cellStyle name="Normal 3 2 2 2 3 2 2 2 3 4" xfId="15461"/>
    <cellStyle name="Normal 3 2 2 2 3 2 2 2 4" xfId="15462"/>
    <cellStyle name="Normal 3 2 2 2 3 2 2 2 4 2" xfId="15463"/>
    <cellStyle name="Normal 3 2 2 2 3 2 2 2 4 2 2" xfId="15464"/>
    <cellStyle name="Normal 3 2 2 2 3 2 2 2 4 2 2 2" xfId="15465"/>
    <cellStyle name="Normal 3 2 2 2 3 2 2 2 4 2 3" xfId="15466"/>
    <cellStyle name="Normal 3 2 2 2 3 2 2 2 4 3" xfId="15467"/>
    <cellStyle name="Normal 3 2 2 2 3 2 2 2 4 3 2" xfId="15468"/>
    <cellStyle name="Normal 3 2 2 2 3 2 2 2 4 4" xfId="15469"/>
    <cellStyle name="Normal 3 2 2 2 3 2 2 2 5" xfId="15470"/>
    <cellStyle name="Normal 3 2 2 2 3 2 2 2 5 2" xfId="15471"/>
    <cellStyle name="Normal 3 2 2 2 3 2 2 2 5 2 2" xfId="15472"/>
    <cellStyle name="Normal 3 2 2 2 3 2 2 2 5 3" xfId="15473"/>
    <cellStyle name="Normal 3 2 2 2 3 2 2 2 6" xfId="15474"/>
    <cellStyle name="Normal 3 2 2 2 3 2 2 2 6 2" xfId="15475"/>
    <cellStyle name="Normal 3 2 2 2 3 2 2 2 7" xfId="15476"/>
    <cellStyle name="Normal 3 2 2 2 3 2 2 2 7 2" xfId="15477"/>
    <cellStyle name="Normal 3 2 2 2 3 2 2 2 8" xfId="15478"/>
    <cellStyle name="Normal 3 2 2 2 3 2 2 3" xfId="15479"/>
    <cellStyle name="Normal 3 2 2 2 3 2 2 3 2" xfId="15480"/>
    <cellStyle name="Normal 3 2 2 2 3 2 2 3 2 2" xfId="15481"/>
    <cellStyle name="Normal 3 2 2 2 3 2 2 3 2 2 2" xfId="15482"/>
    <cellStyle name="Normal 3 2 2 2 3 2 2 3 2 2 2 2" xfId="15483"/>
    <cellStyle name="Normal 3 2 2 2 3 2 2 3 2 2 3" xfId="15484"/>
    <cellStyle name="Normal 3 2 2 2 3 2 2 3 2 3" xfId="15485"/>
    <cellStyle name="Normal 3 2 2 2 3 2 2 3 2 3 2" xfId="15486"/>
    <cellStyle name="Normal 3 2 2 2 3 2 2 3 2 4" xfId="15487"/>
    <cellStyle name="Normal 3 2 2 2 3 2 2 3 3" xfId="15488"/>
    <cellStyle name="Normal 3 2 2 2 3 2 2 3 3 2" xfId="15489"/>
    <cellStyle name="Normal 3 2 2 2 3 2 2 3 3 2 2" xfId="15490"/>
    <cellStyle name="Normal 3 2 2 2 3 2 2 3 3 3" xfId="15491"/>
    <cellStyle name="Normal 3 2 2 2 3 2 2 3 4" xfId="15492"/>
    <cellStyle name="Normal 3 2 2 2 3 2 2 3 4 2" xfId="15493"/>
    <cellStyle name="Normal 3 2 2 2 3 2 2 3 5" xfId="15494"/>
    <cellStyle name="Normal 3 2 2 2 3 2 2 4" xfId="15495"/>
    <cellStyle name="Normal 3 2 2 2 3 2 2 4 2" xfId="15496"/>
    <cellStyle name="Normal 3 2 2 2 3 2 2 4 2 2" xfId="15497"/>
    <cellStyle name="Normal 3 2 2 2 3 2 2 4 2 2 2" xfId="15498"/>
    <cellStyle name="Normal 3 2 2 2 3 2 2 4 2 3" xfId="15499"/>
    <cellStyle name="Normal 3 2 2 2 3 2 2 4 3" xfId="15500"/>
    <cellStyle name="Normal 3 2 2 2 3 2 2 4 3 2" xfId="15501"/>
    <cellStyle name="Normal 3 2 2 2 3 2 2 4 4" xfId="15502"/>
    <cellStyle name="Normal 3 2 2 2 3 2 2 5" xfId="15503"/>
    <cellStyle name="Normal 3 2 2 2 3 2 2 5 2" xfId="15504"/>
    <cellStyle name="Normal 3 2 2 2 3 2 2 5 2 2" xfId="15505"/>
    <cellStyle name="Normal 3 2 2 2 3 2 2 5 2 2 2" xfId="15506"/>
    <cellStyle name="Normal 3 2 2 2 3 2 2 5 2 3" xfId="15507"/>
    <cellStyle name="Normal 3 2 2 2 3 2 2 5 3" xfId="15508"/>
    <cellStyle name="Normal 3 2 2 2 3 2 2 5 3 2" xfId="15509"/>
    <cellStyle name="Normal 3 2 2 2 3 2 2 5 4" xfId="15510"/>
    <cellStyle name="Normal 3 2 2 2 3 2 2 6" xfId="15511"/>
    <cellStyle name="Normal 3 2 2 2 3 2 2 6 2" xfId="15512"/>
    <cellStyle name="Normal 3 2 2 2 3 2 2 6 2 2" xfId="15513"/>
    <cellStyle name="Normal 3 2 2 2 3 2 2 6 3" xfId="15514"/>
    <cellStyle name="Normal 3 2 2 2 3 2 2 7" xfId="15515"/>
    <cellStyle name="Normal 3 2 2 2 3 2 2 7 2" xfId="15516"/>
    <cellStyle name="Normal 3 2 2 2 3 2 2 8" xfId="15517"/>
    <cellStyle name="Normal 3 2 2 2 3 2 2 8 2" xfId="15518"/>
    <cellStyle name="Normal 3 2 2 2 3 2 2 9" xfId="15519"/>
    <cellStyle name="Normal 3 2 2 2 3 2 3" xfId="15520"/>
    <cellStyle name="Normal 3 2 2 2 3 2 3 2" xfId="15521"/>
    <cellStyle name="Normal 3 2 2 2 3 2 3 2 2" xfId="15522"/>
    <cellStyle name="Normal 3 2 2 2 3 2 3 2 2 2" xfId="15523"/>
    <cellStyle name="Normal 3 2 2 2 3 2 3 2 2 2 2" xfId="15524"/>
    <cellStyle name="Normal 3 2 2 2 3 2 3 2 2 2 2 2" xfId="15525"/>
    <cellStyle name="Normal 3 2 2 2 3 2 3 2 2 2 3" xfId="15526"/>
    <cellStyle name="Normal 3 2 2 2 3 2 3 2 2 3" xfId="15527"/>
    <cellStyle name="Normal 3 2 2 2 3 2 3 2 2 3 2" xfId="15528"/>
    <cellStyle name="Normal 3 2 2 2 3 2 3 2 2 4" xfId="15529"/>
    <cellStyle name="Normal 3 2 2 2 3 2 3 2 3" xfId="15530"/>
    <cellStyle name="Normal 3 2 2 2 3 2 3 2 3 2" xfId="15531"/>
    <cellStyle name="Normal 3 2 2 2 3 2 3 2 3 2 2" xfId="15532"/>
    <cellStyle name="Normal 3 2 2 2 3 2 3 2 3 3" xfId="15533"/>
    <cellStyle name="Normal 3 2 2 2 3 2 3 2 4" xfId="15534"/>
    <cellStyle name="Normal 3 2 2 2 3 2 3 2 4 2" xfId="15535"/>
    <cellStyle name="Normal 3 2 2 2 3 2 3 2 5" xfId="15536"/>
    <cellStyle name="Normal 3 2 2 2 3 2 3 3" xfId="15537"/>
    <cellStyle name="Normal 3 2 2 2 3 2 3 3 2" xfId="15538"/>
    <cellStyle name="Normal 3 2 2 2 3 2 3 3 2 2" xfId="15539"/>
    <cellStyle name="Normal 3 2 2 2 3 2 3 3 2 2 2" xfId="15540"/>
    <cellStyle name="Normal 3 2 2 2 3 2 3 3 2 3" xfId="15541"/>
    <cellStyle name="Normal 3 2 2 2 3 2 3 3 3" xfId="15542"/>
    <cellStyle name="Normal 3 2 2 2 3 2 3 3 3 2" xfId="15543"/>
    <cellStyle name="Normal 3 2 2 2 3 2 3 3 4" xfId="15544"/>
    <cellStyle name="Normal 3 2 2 2 3 2 3 4" xfId="15545"/>
    <cellStyle name="Normal 3 2 2 2 3 2 3 4 2" xfId="15546"/>
    <cellStyle name="Normal 3 2 2 2 3 2 3 4 2 2" xfId="15547"/>
    <cellStyle name="Normal 3 2 2 2 3 2 3 4 2 2 2" xfId="15548"/>
    <cellStyle name="Normal 3 2 2 2 3 2 3 4 2 3" xfId="15549"/>
    <cellStyle name="Normal 3 2 2 2 3 2 3 4 3" xfId="15550"/>
    <cellStyle name="Normal 3 2 2 2 3 2 3 4 3 2" xfId="15551"/>
    <cellStyle name="Normal 3 2 2 2 3 2 3 4 4" xfId="15552"/>
    <cellStyle name="Normal 3 2 2 2 3 2 3 5" xfId="15553"/>
    <cellStyle name="Normal 3 2 2 2 3 2 3 5 2" xfId="15554"/>
    <cellStyle name="Normal 3 2 2 2 3 2 3 5 2 2" xfId="15555"/>
    <cellStyle name="Normal 3 2 2 2 3 2 3 5 3" xfId="15556"/>
    <cellStyle name="Normal 3 2 2 2 3 2 3 6" xfId="15557"/>
    <cellStyle name="Normal 3 2 2 2 3 2 3 6 2" xfId="15558"/>
    <cellStyle name="Normal 3 2 2 2 3 2 3 7" xfId="15559"/>
    <cellStyle name="Normal 3 2 2 2 3 2 3 7 2" xfId="15560"/>
    <cellStyle name="Normal 3 2 2 2 3 2 3 8" xfId="15561"/>
    <cellStyle name="Normal 3 2 2 2 3 2 4" xfId="15562"/>
    <cellStyle name="Normal 3 2 2 2 3 2 4 2" xfId="15563"/>
    <cellStyle name="Normal 3 2 2 2 3 2 4 2 2" xfId="15564"/>
    <cellStyle name="Normal 3 2 2 2 3 2 4 2 2 2" xfId="15565"/>
    <cellStyle name="Normal 3 2 2 2 3 2 4 2 2 2 2" xfId="15566"/>
    <cellStyle name="Normal 3 2 2 2 3 2 4 2 2 3" xfId="15567"/>
    <cellStyle name="Normal 3 2 2 2 3 2 4 2 3" xfId="15568"/>
    <cellStyle name="Normal 3 2 2 2 3 2 4 2 3 2" xfId="15569"/>
    <cellStyle name="Normal 3 2 2 2 3 2 4 2 4" xfId="15570"/>
    <cellStyle name="Normal 3 2 2 2 3 2 4 3" xfId="15571"/>
    <cellStyle name="Normal 3 2 2 2 3 2 4 3 2" xfId="15572"/>
    <cellStyle name="Normal 3 2 2 2 3 2 4 3 2 2" xfId="15573"/>
    <cellStyle name="Normal 3 2 2 2 3 2 4 3 3" xfId="15574"/>
    <cellStyle name="Normal 3 2 2 2 3 2 4 4" xfId="15575"/>
    <cellStyle name="Normal 3 2 2 2 3 2 4 4 2" xfId="15576"/>
    <cellStyle name="Normal 3 2 2 2 3 2 4 5" xfId="15577"/>
    <cellStyle name="Normal 3 2 2 2 3 2 5" xfId="15578"/>
    <cellStyle name="Normal 3 2 2 2 3 2 5 2" xfId="15579"/>
    <cellStyle name="Normal 3 2 2 2 3 2 5 2 2" xfId="15580"/>
    <cellStyle name="Normal 3 2 2 2 3 2 5 2 2 2" xfId="15581"/>
    <cellStyle name="Normal 3 2 2 2 3 2 5 2 3" xfId="15582"/>
    <cellStyle name="Normal 3 2 2 2 3 2 5 3" xfId="15583"/>
    <cellStyle name="Normal 3 2 2 2 3 2 5 3 2" xfId="15584"/>
    <cellStyle name="Normal 3 2 2 2 3 2 5 4" xfId="15585"/>
    <cellStyle name="Normal 3 2 2 2 3 2 6" xfId="15586"/>
    <cellStyle name="Normal 3 2 2 2 3 2 6 2" xfId="15587"/>
    <cellStyle name="Normal 3 2 2 2 3 2 6 2 2" xfId="15588"/>
    <cellStyle name="Normal 3 2 2 2 3 2 6 2 2 2" xfId="15589"/>
    <cellStyle name="Normal 3 2 2 2 3 2 6 2 3" xfId="15590"/>
    <cellStyle name="Normal 3 2 2 2 3 2 6 3" xfId="15591"/>
    <cellStyle name="Normal 3 2 2 2 3 2 6 3 2" xfId="15592"/>
    <cellStyle name="Normal 3 2 2 2 3 2 6 4" xfId="15593"/>
    <cellStyle name="Normal 3 2 2 2 3 2 7" xfId="15594"/>
    <cellStyle name="Normal 3 2 2 2 3 2 7 2" xfId="15595"/>
    <cellStyle name="Normal 3 2 2 2 3 2 7 2 2" xfId="15596"/>
    <cellStyle name="Normal 3 2 2 2 3 2 7 3" xfId="15597"/>
    <cellStyle name="Normal 3 2 2 2 3 2 8" xfId="15598"/>
    <cellStyle name="Normal 3 2 2 2 3 2 8 2" xfId="15599"/>
    <cellStyle name="Normal 3 2 2 2 3 2 9" xfId="15600"/>
    <cellStyle name="Normal 3 2 2 2 3 2 9 2" xfId="15601"/>
    <cellStyle name="Normal 3 2 2 2 3 3" xfId="15602"/>
    <cellStyle name="Normal 3 2 2 2 3 3 10" xfId="15603"/>
    <cellStyle name="Normal 3 2 2 2 3 3 2" xfId="15604"/>
    <cellStyle name="Normal 3 2 2 2 3 3 2 2" xfId="15605"/>
    <cellStyle name="Normal 3 2 2 2 3 3 2 2 2" xfId="15606"/>
    <cellStyle name="Normal 3 2 2 2 3 3 2 2 2 2" xfId="15607"/>
    <cellStyle name="Normal 3 2 2 2 3 3 2 2 2 2 2" xfId="15608"/>
    <cellStyle name="Normal 3 2 2 2 3 3 2 2 2 2 2 2" xfId="15609"/>
    <cellStyle name="Normal 3 2 2 2 3 3 2 2 2 2 2 2 2" xfId="15610"/>
    <cellStyle name="Normal 3 2 2 2 3 3 2 2 2 2 2 3" xfId="15611"/>
    <cellStyle name="Normal 3 2 2 2 3 3 2 2 2 2 3" xfId="15612"/>
    <cellStyle name="Normal 3 2 2 2 3 3 2 2 2 2 3 2" xfId="15613"/>
    <cellStyle name="Normal 3 2 2 2 3 3 2 2 2 2 4" xfId="15614"/>
    <cellStyle name="Normal 3 2 2 2 3 3 2 2 2 3" xfId="15615"/>
    <cellStyle name="Normal 3 2 2 2 3 3 2 2 2 3 2" xfId="15616"/>
    <cellStyle name="Normal 3 2 2 2 3 3 2 2 2 3 2 2" xfId="15617"/>
    <cellStyle name="Normal 3 2 2 2 3 3 2 2 2 3 3" xfId="15618"/>
    <cellStyle name="Normal 3 2 2 2 3 3 2 2 2 4" xfId="15619"/>
    <cellStyle name="Normal 3 2 2 2 3 3 2 2 2 4 2" xfId="15620"/>
    <cellStyle name="Normal 3 2 2 2 3 3 2 2 2 5" xfId="15621"/>
    <cellStyle name="Normal 3 2 2 2 3 3 2 2 3" xfId="15622"/>
    <cellStyle name="Normal 3 2 2 2 3 3 2 2 3 2" xfId="15623"/>
    <cellStyle name="Normal 3 2 2 2 3 3 2 2 3 2 2" xfId="15624"/>
    <cellStyle name="Normal 3 2 2 2 3 3 2 2 3 2 2 2" xfId="15625"/>
    <cellStyle name="Normal 3 2 2 2 3 3 2 2 3 2 3" xfId="15626"/>
    <cellStyle name="Normal 3 2 2 2 3 3 2 2 3 3" xfId="15627"/>
    <cellStyle name="Normal 3 2 2 2 3 3 2 2 3 3 2" xfId="15628"/>
    <cellStyle name="Normal 3 2 2 2 3 3 2 2 3 4" xfId="15629"/>
    <cellStyle name="Normal 3 2 2 2 3 3 2 2 4" xfId="15630"/>
    <cellStyle name="Normal 3 2 2 2 3 3 2 2 4 2" xfId="15631"/>
    <cellStyle name="Normal 3 2 2 2 3 3 2 2 4 2 2" xfId="15632"/>
    <cellStyle name="Normal 3 2 2 2 3 3 2 2 4 2 2 2" xfId="15633"/>
    <cellStyle name="Normal 3 2 2 2 3 3 2 2 4 2 3" xfId="15634"/>
    <cellStyle name="Normal 3 2 2 2 3 3 2 2 4 3" xfId="15635"/>
    <cellStyle name="Normal 3 2 2 2 3 3 2 2 4 3 2" xfId="15636"/>
    <cellStyle name="Normal 3 2 2 2 3 3 2 2 4 4" xfId="15637"/>
    <cellStyle name="Normal 3 2 2 2 3 3 2 2 5" xfId="15638"/>
    <cellStyle name="Normal 3 2 2 2 3 3 2 2 5 2" xfId="15639"/>
    <cellStyle name="Normal 3 2 2 2 3 3 2 2 5 2 2" xfId="15640"/>
    <cellStyle name="Normal 3 2 2 2 3 3 2 2 5 3" xfId="15641"/>
    <cellStyle name="Normal 3 2 2 2 3 3 2 2 6" xfId="15642"/>
    <cellStyle name="Normal 3 2 2 2 3 3 2 2 6 2" xfId="15643"/>
    <cellStyle name="Normal 3 2 2 2 3 3 2 2 7" xfId="15644"/>
    <cellStyle name="Normal 3 2 2 2 3 3 2 2 7 2" xfId="15645"/>
    <cellStyle name="Normal 3 2 2 2 3 3 2 2 8" xfId="15646"/>
    <cellStyle name="Normal 3 2 2 2 3 3 2 3" xfId="15647"/>
    <cellStyle name="Normal 3 2 2 2 3 3 2 3 2" xfId="15648"/>
    <cellStyle name="Normal 3 2 2 2 3 3 2 3 2 2" xfId="15649"/>
    <cellStyle name="Normal 3 2 2 2 3 3 2 3 2 2 2" xfId="15650"/>
    <cellStyle name="Normal 3 2 2 2 3 3 2 3 2 2 2 2" xfId="15651"/>
    <cellStyle name="Normal 3 2 2 2 3 3 2 3 2 2 3" xfId="15652"/>
    <cellStyle name="Normal 3 2 2 2 3 3 2 3 2 3" xfId="15653"/>
    <cellStyle name="Normal 3 2 2 2 3 3 2 3 2 3 2" xfId="15654"/>
    <cellStyle name="Normal 3 2 2 2 3 3 2 3 2 4" xfId="15655"/>
    <cellStyle name="Normal 3 2 2 2 3 3 2 3 3" xfId="15656"/>
    <cellStyle name="Normal 3 2 2 2 3 3 2 3 3 2" xfId="15657"/>
    <cellStyle name="Normal 3 2 2 2 3 3 2 3 3 2 2" xfId="15658"/>
    <cellStyle name="Normal 3 2 2 2 3 3 2 3 3 3" xfId="15659"/>
    <cellStyle name="Normal 3 2 2 2 3 3 2 3 4" xfId="15660"/>
    <cellStyle name="Normal 3 2 2 2 3 3 2 3 4 2" xfId="15661"/>
    <cellStyle name="Normal 3 2 2 2 3 3 2 3 5" xfId="15662"/>
    <cellStyle name="Normal 3 2 2 2 3 3 2 4" xfId="15663"/>
    <cellStyle name="Normal 3 2 2 2 3 3 2 4 2" xfId="15664"/>
    <cellStyle name="Normal 3 2 2 2 3 3 2 4 2 2" xfId="15665"/>
    <cellStyle name="Normal 3 2 2 2 3 3 2 4 2 2 2" xfId="15666"/>
    <cellStyle name="Normal 3 2 2 2 3 3 2 4 2 3" xfId="15667"/>
    <cellStyle name="Normal 3 2 2 2 3 3 2 4 3" xfId="15668"/>
    <cellStyle name="Normal 3 2 2 2 3 3 2 4 3 2" xfId="15669"/>
    <cellStyle name="Normal 3 2 2 2 3 3 2 4 4" xfId="15670"/>
    <cellStyle name="Normal 3 2 2 2 3 3 2 5" xfId="15671"/>
    <cellStyle name="Normal 3 2 2 2 3 3 2 5 2" xfId="15672"/>
    <cellStyle name="Normal 3 2 2 2 3 3 2 5 2 2" xfId="15673"/>
    <cellStyle name="Normal 3 2 2 2 3 3 2 5 2 2 2" xfId="15674"/>
    <cellStyle name="Normal 3 2 2 2 3 3 2 5 2 3" xfId="15675"/>
    <cellStyle name="Normal 3 2 2 2 3 3 2 5 3" xfId="15676"/>
    <cellStyle name="Normal 3 2 2 2 3 3 2 5 3 2" xfId="15677"/>
    <cellStyle name="Normal 3 2 2 2 3 3 2 5 4" xfId="15678"/>
    <cellStyle name="Normal 3 2 2 2 3 3 2 6" xfId="15679"/>
    <cellStyle name="Normal 3 2 2 2 3 3 2 6 2" xfId="15680"/>
    <cellStyle name="Normal 3 2 2 2 3 3 2 6 2 2" xfId="15681"/>
    <cellStyle name="Normal 3 2 2 2 3 3 2 6 3" xfId="15682"/>
    <cellStyle name="Normal 3 2 2 2 3 3 2 7" xfId="15683"/>
    <cellStyle name="Normal 3 2 2 2 3 3 2 7 2" xfId="15684"/>
    <cellStyle name="Normal 3 2 2 2 3 3 2 8" xfId="15685"/>
    <cellStyle name="Normal 3 2 2 2 3 3 2 8 2" xfId="15686"/>
    <cellStyle name="Normal 3 2 2 2 3 3 2 9" xfId="15687"/>
    <cellStyle name="Normal 3 2 2 2 3 3 3" xfId="15688"/>
    <cellStyle name="Normal 3 2 2 2 3 3 3 2" xfId="15689"/>
    <cellStyle name="Normal 3 2 2 2 3 3 3 2 2" xfId="15690"/>
    <cellStyle name="Normal 3 2 2 2 3 3 3 2 2 2" xfId="15691"/>
    <cellStyle name="Normal 3 2 2 2 3 3 3 2 2 2 2" xfId="15692"/>
    <cellStyle name="Normal 3 2 2 2 3 3 3 2 2 2 2 2" xfId="15693"/>
    <cellStyle name="Normal 3 2 2 2 3 3 3 2 2 2 3" xfId="15694"/>
    <cellStyle name="Normal 3 2 2 2 3 3 3 2 2 3" xfId="15695"/>
    <cellStyle name="Normal 3 2 2 2 3 3 3 2 2 3 2" xfId="15696"/>
    <cellStyle name="Normal 3 2 2 2 3 3 3 2 2 4" xfId="15697"/>
    <cellStyle name="Normal 3 2 2 2 3 3 3 2 3" xfId="15698"/>
    <cellStyle name="Normal 3 2 2 2 3 3 3 2 3 2" xfId="15699"/>
    <cellStyle name="Normal 3 2 2 2 3 3 3 2 3 2 2" xfId="15700"/>
    <cellStyle name="Normal 3 2 2 2 3 3 3 2 3 3" xfId="15701"/>
    <cellStyle name="Normal 3 2 2 2 3 3 3 2 4" xfId="15702"/>
    <cellStyle name="Normal 3 2 2 2 3 3 3 2 4 2" xfId="15703"/>
    <cellStyle name="Normal 3 2 2 2 3 3 3 2 5" xfId="15704"/>
    <cellStyle name="Normal 3 2 2 2 3 3 3 3" xfId="15705"/>
    <cellStyle name="Normal 3 2 2 2 3 3 3 3 2" xfId="15706"/>
    <cellStyle name="Normal 3 2 2 2 3 3 3 3 2 2" xfId="15707"/>
    <cellStyle name="Normal 3 2 2 2 3 3 3 3 2 2 2" xfId="15708"/>
    <cellStyle name="Normal 3 2 2 2 3 3 3 3 2 3" xfId="15709"/>
    <cellStyle name="Normal 3 2 2 2 3 3 3 3 3" xfId="15710"/>
    <cellStyle name="Normal 3 2 2 2 3 3 3 3 3 2" xfId="15711"/>
    <cellStyle name="Normal 3 2 2 2 3 3 3 3 4" xfId="15712"/>
    <cellStyle name="Normal 3 2 2 2 3 3 3 4" xfId="15713"/>
    <cellStyle name="Normal 3 2 2 2 3 3 3 4 2" xfId="15714"/>
    <cellStyle name="Normal 3 2 2 2 3 3 3 4 2 2" xfId="15715"/>
    <cellStyle name="Normal 3 2 2 2 3 3 3 4 2 2 2" xfId="15716"/>
    <cellStyle name="Normal 3 2 2 2 3 3 3 4 2 3" xfId="15717"/>
    <cellStyle name="Normal 3 2 2 2 3 3 3 4 3" xfId="15718"/>
    <cellStyle name="Normal 3 2 2 2 3 3 3 4 3 2" xfId="15719"/>
    <cellStyle name="Normal 3 2 2 2 3 3 3 4 4" xfId="15720"/>
    <cellStyle name="Normal 3 2 2 2 3 3 3 5" xfId="15721"/>
    <cellStyle name="Normal 3 2 2 2 3 3 3 5 2" xfId="15722"/>
    <cellStyle name="Normal 3 2 2 2 3 3 3 5 2 2" xfId="15723"/>
    <cellStyle name="Normal 3 2 2 2 3 3 3 5 3" xfId="15724"/>
    <cellStyle name="Normal 3 2 2 2 3 3 3 6" xfId="15725"/>
    <cellStyle name="Normal 3 2 2 2 3 3 3 6 2" xfId="15726"/>
    <cellStyle name="Normal 3 2 2 2 3 3 3 7" xfId="15727"/>
    <cellStyle name="Normal 3 2 2 2 3 3 3 7 2" xfId="15728"/>
    <cellStyle name="Normal 3 2 2 2 3 3 3 8" xfId="15729"/>
    <cellStyle name="Normal 3 2 2 2 3 3 4" xfId="15730"/>
    <cellStyle name="Normal 3 2 2 2 3 3 4 2" xfId="15731"/>
    <cellStyle name="Normal 3 2 2 2 3 3 4 2 2" xfId="15732"/>
    <cellStyle name="Normal 3 2 2 2 3 3 4 2 2 2" xfId="15733"/>
    <cellStyle name="Normal 3 2 2 2 3 3 4 2 2 2 2" xfId="15734"/>
    <cellStyle name="Normal 3 2 2 2 3 3 4 2 2 3" xfId="15735"/>
    <cellStyle name="Normal 3 2 2 2 3 3 4 2 3" xfId="15736"/>
    <cellStyle name="Normal 3 2 2 2 3 3 4 2 3 2" xfId="15737"/>
    <cellStyle name="Normal 3 2 2 2 3 3 4 2 4" xfId="15738"/>
    <cellStyle name="Normal 3 2 2 2 3 3 4 3" xfId="15739"/>
    <cellStyle name="Normal 3 2 2 2 3 3 4 3 2" xfId="15740"/>
    <cellStyle name="Normal 3 2 2 2 3 3 4 3 2 2" xfId="15741"/>
    <cellStyle name="Normal 3 2 2 2 3 3 4 3 3" xfId="15742"/>
    <cellStyle name="Normal 3 2 2 2 3 3 4 4" xfId="15743"/>
    <cellStyle name="Normal 3 2 2 2 3 3 4 4 2" xfId="15744"/>
    <cellStyle name="Normal 3 2 2 2 3 3 4 5" xfId="15745"/>
    <cellStyle name="Normal 3 2 2 2 3 3 5" xfId="15746"/>
    <cellStyle name="Normal 3 2 2 2 3 3 5 2" xfId="15747"/>
    <cellStyle name="Normal 3 2 2 2 3 3 5 2 2" xfId="15748"/>
    <cellStyle name="Normal 3 2 2 2 3 3 5 2 2 2" xfId="15749"/>
    <cellStyle name="Normal 3 2 2 2 3 3 5 2 3" xfId="15750"/>
    <cellStyle name="Normal 3 2 2 2 3 3 5 3" xfId="15751"/>
    <cellStyle name="Normal 3 2 2 2 3 3 5 3 2" xfId="15752"/>
    <cellStyle name="Normal 3 2 2 2 3 3 5 4" xfId="15753"/>
    <cellStyle name="Normal 3 2 2 2 3 3 6" xfId="15754"/>
    <cellStyle name="Normal 3 2 2 2 3 3 6 2" xfId="15755"/>
    <cellStyle name="Normal 3 2 2 2 3 3 6 2 2" xfId="15756"/>
    <cellStyle name="Normal 3 2 2 2 3 3 6 2 2 2" xfId="15757"/>
    <cellStyle name="Normal 3 2 2 2 3 3 6 2 3" xfId="15758"/>
    <cellStyle name="Normal 3 2 2 2 3 3 6 3" xfId="15759"/>
    <cellStyle name="Normal 3 2 2 2 3 3 6 3 2" xfId="15760"/>
    <cellStyle name="Normal 3 2 2 2 3 3 6 4" xfId="15761"/>
    <cellStyle name="Normal 3 2 2 2 3 3 7" xfId="15762"/>
    <cellStyle name="Normal 3 2 2 2 3 3 7 2" xfId="15763"/>
    <cellStyle name="Normal 3 2 2 2 3 3 7 2 2" xfId="15764"/>
    <cellStyle name="Normal 3 2 2 2 3 3 7 3" xfId="15765"/>
    <cellStyle name="Normal 3 2 2 2 3 3 8" xfId="15766"/>
    <cellStyle name="Normal 3 2 2 2 3 3 8 2" xfId="15767"/>
    <cellStyle name="Normal 3 2 2 2 3 3 9" xfId="15768"/>
    <cellStyle name="Normal 3 2 2 2 3 3 9 2" xfId="15769"/>
    <cellStyle name="Normal 3 2 2 2 3 4" xfId="15770"/>
    <cellStyle name="Normal 3 2 2 2 3 4 10" xfId="15771"/>
    <cellStyle name="Normal 3 2 2 2 3 4 2" xfId="15772"/>
    <cellStyle name="Normal 3 2 2 2 3 4 2 2" xfId="15773"/>
    <cellStyle name="Normal 3 2 2 2 3 4 2 2 2" xfId="15774"/>
    <cellStyle name="Normal 3 2 2 2 3 4 2 2 2 2" xfId="15775"/>
    <cellStyle name="Normal 3 2 2 2 3 4 2 2 2 2 2" xfId="15776"/>
    <cellStyle name="Normal 3 2 2 2 3 4 2 2 2 2 2 2" xfId="15777"/>
    <cellStyle name="Normal 3 2 2 2 3 4 2 2 2 2 2 2 2" xfId="15778"/>
    <cellStyle name="Normal 3 2 2 2 3 4 2 2 2 2 2 3" xfId="15779"/>
    <cellStyle name="Normal 3 2 2 2 3 4 2 2 2 2 3" xfId="15780"/>
    <cellStyle name="Normal 3 2 2 2 3 4 2 2 2 2 3 2" xfId="15781"/>
    <cellStyle name="Normal 3 2 2 2 3 4 2 2 2 2 4" xfId="15782"/>
    <cellStyle name="Normal 3 2 2 2 3 4 2 2 2 3" xfId="15783"/>
    <cellStyle name="Normal 3 2 2 2 3 4 2 2 2 3 2" xfId="15784"/>
    <cellStyle name="Normal 3 2 2 2 3 4 2 2 2 3 2 2" xfId="15785"/>
    <cellStyle name="Normal 3 2 2 2 3 4 2 2 2 3 3" xfId="15786"/>
    <cellStyle name="Normal 3 2 2 2 3 4 2 2 2 4" xfId="15787"/>
    <cellStyle name="Normal 3 2 2 2 3 4 2 2 2 4 2" xfId="15788"/>
    <cellStyle name="Normal 3 2 2 2 3 4 2 2 2 5" xfId="15789"/>
    <cellStyle name="Normal 3 2 2 2 3 4 2 2 3" xfId="15790"/>
    <cellStyle name="Normal 3 2 2 2 3 4 2 2 3 2" xfId="15791"/>
    <cellStyle name="Normal 3 2 2 2 3 4 2 2 3 2 2" xfId="15792"/>
    <cellStyle name="Normal 3 2 2 2 3 4 2 2 3 2 2 2" xfId="15793"/>
    <cellStyle name="Normal 3 2 2 2 3 4 2 2 3 2 3" xfId="15794"/>
    <cellStyle name="Normal 3 2 2 2 3 4 2 2 3 3" xfId="15795"/>
    <cellStyle name="Normal 3 2 2 2 3 4 2 2 3 3 2" xfId="15796"/>
    <cellStyle name="Normal 3 2 2 2 3 4 2 2 3 4" xfId="15797"/>
    <cellStyle name="Normal 3 2 2 2 3 4 2 2 4" xfId="15798"/>
    <cellStyle name="Normal 3 2 2 2 3 4 2 2 4 2" xfId="15799"/>
    <cellStyle name="Normal 3 2 2 2 3 4 2 2 4 2 2" xfId="15800"/>
    <cellStyle name="Normal 3 2 2 2 3 4 2 2 4 2 2 2" xfId="15801"/>
    <cellStyle name="Normal 3 2 2 2 3 4 2 2 4 2 3" xfId="15802"/>
    <cellStyle name="Normal 3 2 2 2 3 4 2 2 4 3" xfId="15803"/>
    <cellStyle name="Normal 3 2 2 2 3 4 2 2 4 3 2" xfId="15804"/>
    <cellStyle name="Normal 3 2 2 2 3 4 2 2 4 4" xfId="15805"/>
    <cellStyle name="Normal 3 2 2 2 3 4 2 2 5" xfId="15806"/>
    <cellStyle name="Normal 3 2 2 2 3 4 2 2 5 2" xfId="15807"/>
    <cellStyle name="Normal 3 2 2 2 3 4 2 2 5 2 2" xfId="15808"/>
    <cellStyle name="Normal 3 2 2 2 3 4 2 2 5 3" xfId="15809"/>
    <cellStyle name="Normal 3 2 2 2 3 4 2 2 6" xfId="15810"/>
    <cellStyle name="Normal 3 2 2 2 3 4 2 2 6 2" xfId="15811"/>
    <cellStyle name="Normal 3 2 2 2 3 4 2 2 7" xfId="15812"/>
    <cellStyle name="Normal 3 2 2 2 3 4 2 2 7 2" xfId="15813"/>
    <cellStyle name="Normal 3 2 2 2 3 4 2 2 8" xfId="15814"/>
    <cellStyle name="Normal 3 2 2 2 3 4 2 3" xfId="15815"/>
    <cellStyle name="Normal 3 2 2 2 3 4 2 3 2" xfId="15816"/>
    <cellStyle name="Normal 3 2 2 2 3 4 2 3 2 2" xfId="15817"/>
    <cellStyle name="Normal 3 2 2 2 3 4 2 3 2 2 2" xfId="15818"/>
    <cellStyle name="Normal 3 2 2 2 3 4 2 3 2 2 2 2" xfId="15819"/>
    <cellStyle name="Normal 3 2 2 2 3 4 2 3 2 2 3" xfId="15820"/>
    <cellStyle name="Normal 3 2 2 2 3 4 2 3 2 3" xfId="15821"/>
    <cellStyle name="Normal 3 2 2 2 3 4 2 3 2 3 2" xfId="15822"/>
    <cellStyle name="Normal 3 2 2 2 3 4 2 3 2 4" xfId="15823"/>
    <cellStyle name="Normal 3 2 2 2 3 4 2 3 3" xfId="15824"/>
    <cellStyle name="Normal 3 2 2 2 3 4 2 3 3 2" xfId="15825"/>
    <cellStyle name="Normal 3 2 2 2 3 4 2 3 3 2 2" xfId="15826"/>
    <cellStyle name="Normal 3 2 2 2 3 4 2 3 3 3" xfId="15827"/>
    <cellStyle name="Normal 3 2 2 2 3 4 2 3 4" xfId="15828"/>
    <cellStyle name="Normal 3 2 2 2 3 4 2 3 4 2" xfId="15829"/>
    <cellStyle name="Normal 3 2 2 2 3 4 2 3 5" xfId="15830"/>
    <cellStyle name="Normal 3 2 2 2 3 4 2 4" xfId="15831"/>
    <cellStyle name="Normal 3 2 2 2 3 4 2 4 2" xfId="15832"/>
    <cellStyle name="Normal 3 2 2 2 3 4 2 4 2 2" xfId="15833"/>
    <cellStyle name="Normal 3 2 2 2 3 4 2 4 2 2 2" xfId="15834"/>
    <cellStyle name="Normal 3 2 2 2 3 4 2 4 2 3" xfId="15835"/>
    <cellStyle name="Normal 3 2 2 2 3 4 2 4 3" xfId="15836"/>
    <cellStyle name="Normal 3 2 2 2 3 4 2 4 3 2" xfId="15837"/>
    <cellStyle name="Normal 3 2 2 2 3 4 2 4 4" xfId="15838"/>
    <cellStyle name="Normal 3 2 2 2 3 4 2 5" xfId="15839"/>
    <cellStyle name="Normal 3 2 2 2 3 4 2 5 2" xfId="15840"/>
    <cellStyle name="Normal 3 2 2 2 3 4 2 5 2 2" xfId="15841"/>
    <cellStyle name="Normal 3 2 2 2 3 4 2 5 2 2 2" xfId="15842"/>
    <cellStyle name="Normal 3 2 2 2 3 4 2 5 2 3" xfId="15843"/>
    <cellStyle name="Normal 3 2 2 2 3 4 2 5 3" xfId="15844"/>
    <cellStyle name="Normal 3 2 2 2 3 4 2 5 3 2" xfId="15845"/>
    <cellStyle name="Normal 3 2 2 2 3 4 2 5 4" xfId="15846"/>
    <cellStyle name="Normal 3 2 2 2 3 4 2 6" xfId="15847"/>
    <cellStyle name="Normal 3 2 2 2 3 4 2 6 2" xfId="15848"/>
    <cellStyle name="Normal 3 2 2 2 3 4 2 6 2 2" xfId="15849"/>
    <cellStyle name="Normal 3 2 2 2 3 4 2 6 3" xfId="15850"/>
    <cellStyle name="Normal 3 2 2 2 3 4 2 7" xfId="15851"/>
    <cellStyle name="Normal 3 2 2 2 3 4 2 7 2" xfId="15852"/>
    <cellStyle name="Normal 3 2 2 2 3 4 2 8" xfId="15853"/>
    <cellStyle name="Normal 3 2 2 2 3 4 2 8 2" xfId="15854"/>
    <cellStyle name="Normal 3 2 2 2 3 4 2 9" xfId="15855"/>
    <cellStyle name="Normal 3 2 2 2 3 4 3" xfId="15856"/>
    <cellStyle name="Normal 3 2 2 2 3 4 3 2" xfId="15857"/>
    <cellStyle name="Normal 3 2 2 2 3 4 3 2 2" xfId="15858"/>
    <cellStyle name="Normal 3 2 2 2 3 4 3 2 2 2" xfId="15859"/>
    <cellStyle name="Normal 3 2 2 2 3 4 3 2 2 2 2" xfId="15860"/>
    <cellStyle name="Normal 3 2 2 2 3 4 3 2 2 2 2 2" xfId="15861"/>
    <cellStyle name="Normal 3 2 2 2 3 4 3 2 2 2 3" xfId="15862"/>
    <cellStyle name="Normal 3 2 2 2 3 4 3 2 2 3" xfId="15863"/>
    <cellStyle name="Normal 3 2 2 2 3 4 3 2 2 3 2" xfId="15864"/>
    <cellStyle name="Normal 3 2 2 2 3 4 3 2 2 4" xfId="15865"/>
    <cellStyle name="Normal 3 2 2 2 3 4 3 2 3" xfId="15866"/>
    <cellStyle name="Normal 3 2 2 2 3 4 3 2 3 2" xfId="15867"/>
    <cellStyle name="Normal 3 2 2 2 3 4 3 2 3 2 2" xfId="15868"/>
    <cellStyle name="Normal 3 2 2 2 3 4 3 2 3 3" xfId="15869"/>
    <cellStyle name="Normal 3 2 2 2 3 4 3 2 4" xfId="15870"/>
    <cellStyle name="Normal 3 2 2 2 3 4 3 2 4 2" xfId="15871"/>
    <cellStyle name="Normal 3 2 2 2 3 4 3 2 5" xfId="15872"/>
    <cellStyle name="Normal 3 2 2 2 3 4 3 3" xfId="15873"/>
    <cellStyle name="Normal 3 2 2 2 3 4 3 3 2" xfId="15874"/>
    <cellStyle name="Normal 3 2 2 2 3 4 3 3 2 2" xfId="15875"/>
    <cellStyle name="Normal 3 2 2 2 3 4 3 3 2 2 2" xfId="15876"/>
    <cellStyle name="Normal 3 2 2 2 3 4 3 3 2 3" xfId="15877"/>
    <cellStyle name="Normal 3 2 2 2 3 4 3 3 3" xfId="15878"/>
    <cellStyle name="Normal 3 2 2 2 3 4 3 3 3 2" xfId="15879"/>
    <cellStyle name="Normal 3 2 2 2 3 4 3 3 4" xfId="15880"/>
    <cellStyle name="Normal 3 2 2 2 3 4 3 4" xfId="15881"/>
    <cellStyle name="Normal 3 2 2 2 3 4 3 4 2" xfId="15882"/>
    <cellStyle name="Normal 3 2 2 2 3 4 3 4 2 2" xfId="15883"/>
    <cellStyle name="Normal 3 2 2 2 3 4 3 4 2 2 2" xfId="15884"/>
    <cellStyle name="Normal 3 2 2 2 3 4 3 4 2 3" xfId="15885"/>
    <cellStyle name="Normal 3 2 2 2 3 4 3 4 3" xfId="15886"/>
    <cellStyle name="Normal 3 2 2 2 3 4 3 4 3 2" xfId="15887"/>
    <cellStyle name="Normal 3 2 2 2 3 4 3 4 4" xfId="15888"/>
    <cellStyle name="Normal 3 2 2 2 3 4 3 5" xfId="15889"/>
    <cellStyle name="Normal 3 2 2 2 3 4 3 5 2" xfId="15890"/>
    <cellStyle name="Normal 3 2 2 2 3 4 3 5 2 2" xfId="15891"/>
    <cellStyle name="Normal 3 2 2 2 3 4 3 5 3" xfId="15892"/>
    <cellStyle name="Normal 3 2 2 2 3 4 3 6" xfId="15893"/>
    <cellStyle name="Normal 3 2 2 2 3 4 3 6 2" xfId="15894"/>
    <cellStyle name="Normal 3 2 2 2 3 4 3 7" xfId="15895"/>
    <cellStyle name="Normal 3 2 2 2 3 4 3 7 2" xfId="15896"/>
    <cellStyle name="Normal 3 2 2 2 3 4 3 8" xfId="15897"/>
    <cellStyle name="Normal 3 2 2 2 3 4 4" xfId="15898"/>
    <cellStyle name="Normal 3 2 2 2 3 4 4 2" xfId="15899"/>
    <cellStyle name="Normal 3 2 2 2 3 4 4 2 2" xfId="15900"/>
    <cellStyle name="Normal 3 2 2 2 3 4 4 2 2 2" xfId="15901"/>
    <cellStyle name="Normal 3 2 2 2 3 4 4 2 2 2 2" xfId="15902"/>
    <cellStyle name="Normal 3 2 2 2 3 4 4 2 2 3" xfId="15903"/>
    <cellStyle name="Normal 3 2 2 2 3 4 4 2 3" xfId="15904"/>
    <cellStyle name="Normal 3 2 2 2 3 4 4 2 3 2" xfId="15905"/>
    <cellStyle name="Normal 3 2 2 2 3 4 4 2 4" xfId="15906"/>
    <cellStyle name="Normal 3 2 2 2 3 4 4 3" xfId="15907"/>
    <cellStyle name="Normal 3 2 2 2 3 4 4 3 2" xfId="15908"/>
    <cellStyle name="Normal 3 2 2 2 3 4 4 3 2 2" xfId="15909"/>
    <cellStyle name="Normal 3 2 2 2 3 4 4 3 3" xfId="15910"/>
    <cellStyle name="Normal 3 2 2 2 3 4 4 4" xfId="15911"/>
    <cellStyle name="Normal 3 2 2 2 3 4 4 4 2" xfId="15912"/>
    <cellStyle name="Normal 3 2 2 2 3 4 4 5" xfId="15913"/>
    <cellStyle name="Normal 3 2 2 2 3 4 5" xfId="15914"/>
    <cellStyle name="Normal 3 2 2 2 3 4 5 2" xfId="15915"/>
    <cellStyle name="Normal 3 2 2 2 3 4 5 2 2" xfId="15916"/>
    <cellStyle name="Normal 3 2 2 2 3 4 5 2 2 2" xfId="15917"/>
    <cellStyle name="Normal 3 2 2 2 3 4 5 2 3" xfId="15918"/>
    <cellStyle name="Normal 3 2 2 2 3 4 5 3" xfId="15919"/>
    <cellStyle name="Normal 3 2 2 2 3 4 5 3 2" xfId="15920"/>
    <cellStyle name="Normal 3 2 2 2 3 4 5 4" xfId="15921"/>
    <cellStyle name="Normal 3 2 2 2 3 4 6" xfId="15922"/>
    <cellStyle name="Normal 3 2 2 2 3 4 6 2" xfId="15923"/>
    <cellStyle name="Normal 3 2 2 2 3 4 6 2 2" xfId="15924"/>
    <cellStyle name="Normal 3 2 2 2 3 4 6 2 2 2" xfId="15925"/>
    <cellStyle name="Normal 3 2 2 2 3 4 6 2 3" xfId="15926"/>
    <cellStyle name="Normal 3 2 2 2 3 4 6 3" xfId="15927"/>
    <cellStyle name="Normal 3 2 2 2 3 4 6 3 2" xfId="15928"/>
    <cellStyle name="Normal 3 2 2 2 3 4 6 4" xfId="15929"/>
    <cellStyle name="Normal 3 2 2 2 3 4 7" xfId="15930"/>
    <cellStyle name="Normal 3 2 2 2 3 4 7 2" xfId="15931"/>
    <cellStyle name="Normal 3 2 2 2 3 4 7 2 2" xfId="15932"/>
    <cellStyle name="Normal 3 2 2 2 3 4 7 3" xfId="15933"/>
    <cellStyle name="Normal 3 2 2 2 3 4 8" xfId="15934"/>
    <cellStyle name="Normal 3 2 2 2 3 4 8 2" xfId="15935"/>
    <cellStyle name="Normal 3 2 2 2 3 4 9" xfId="15936"/>
    <cellStyle name="Normal 3 2 2 2 3 4 9 2" xfId="15937"/>
    <cellStyle name="Normal 3 2 2 2 3 5" xfId="15938"/>
    <cellStyle name="Normal 3 2 2 2 3 5 2" xfId="15939"/>
    <cellStyle name="Normal 3 2 2 2 3 5 2 2" xfId="15940"/>
    <cellStyle name="Normal 3 2 2 2 3 5 2 2 2" xfId="15941"/>
    <cellStyle name="Normal 3 2 2 2 3 5 2 2 2 2" xfId="15942"/>
    <cellStyle name="Normal 3 2 2 2 3 5 2 2 2 2 2" xfId="15943"/>
    <cellStyle name="Normal 3 2 2 2 3 5 2 2 2 2 2 2" xfId="15944"/>
    <cellStyle name="Normal 3 2 2 2 3 5 2 2 2 2 3" xfId="15945"/>
    <cellStyle name="Normal 3 2 2 2 3 5 2 2 2 3" xfId="15946"/>
    <cellStyle name="Normal 3 2 2 2 3 5 2 2 2 3 2" xfId="15947"/>
    <cellStyle name="Normal 3 2 2 2 3 5 2 2 2 4" xfId="15948"/>
    <cellStyle name="Normal 3 2 2 2 3 5 2 2 3" xfId="15949"/>
    <cellStyle name="Normal 3 2 2 2 3 5 2 2 3 2" xfId="15950"/>
    <cellStyle name="Normal 3 2 2 2 3 5 2 2 3 2 2" xfId="15951"/>
    <cellStyle name="Normal 3 2 2 2 3 5 2 2 3 3" xfId="15952"/>
    <cellStyle name="Normal 3 2 2 2 3 5 2 2 4" xfId="15953"/>
    <cellStyle name="Normal 3 2 2 2 3 5 2 2 4 2" xfId="15954"/>
    <cellStyle name="Normal 3 2 2 2 3 5 2 2 5" xfId="15955"/>
    <cellStyle name="Normal 3 2 2 2 3 5 2 3" xfId="15956"/>
    <cellStyle name="Normal 3 2 2 2 3 5 2 3 2" xfId="15957"/>
    <cellStyle name="Normal 3 2 2 2 3 5 2 3 2 2" xfId="15958"/>
    <cellStyle name="Normal 3 2 2 2 3 5 2 3 2 2 2" xfId="15959"/>
    <cellStyle name="Normal 3 2 2 2 3 5 2 3 2 3" xfId="15960"/>
    <cellStyle name="Normal 3 2 2 2 3 5 2 3 3" xfId="15961"/>
    <cellStyle name="Normal 3 2 2 2 3 5 2 3 3 2" xfId="15962"/>
    <cellStyle name="Normal 3 2 2 2 3 5 2 3 4" xfId="15963"/>
    <cellStyle name="Normal 3 2 2 2 3 5 2 4" xfId="15964"/>
    <cellStyle name="Normal 3 2 2 2 3 5 2 4 2" xfId="15965"/>
    <cellStyle name="Normal 3 2 2 2 3 5 2 4 2 2" xfId="15966"/>
    <cellStyle name="Normal 3 2 2 2 3 5 2 4 2 2 2" xfId="15967"/>
    <cellStyle name="Normal 3 2 2 2 3 5 2 4 2 3" xfId="15968"/>
    <cellStyle name="Normal 3 2 2 2 3 5 2 4 3" xfId="15969"/>
    <cellStyle name="Normal 3 2 2 2 3 5 2 4 3 2" xfId="15970"/>
    <cellStyle name="Normal 3 2 2 2 3 5 2 4 4" xfId="15971"/>
    <cellStyle name="Normal 3 2 2 2 3 5 2 5" xfId="15972"/>
    <cellStyle name="Normal 3 2 2 2 3 5 2 5 2" xfId="15973"/>
    <cellStyle name="Normal 3 2 2 2 3 5 2 5 2 2" xfId="15974"/>
    <cellStyle name="Normal 3 2 2 2 3 5 2 5 3" xfId="15975"/>
    <cellStyle name="Normal 3 2 2 2 3 5 2 6" xfId="15976"/>
    <cellStyle name="Normal 3 2 2 2 3 5 2 6 2" xfId="15977"/>
    <cellStyle name="Normal 3 2 2 2 3 5 2 7" xfId="15978"/>
    <cellStyle name="Normal 3 2 2 2 3 5 2 7 2" xfId="15979"/>
    <cellStyle name="Normal 3 2 2 2 3 5 2 8" xfId="15980"/>
    <cellStyle name="Normal 3 2 2 2 3 5 3" xfId="15981"/>
    <cellStyle name="Normal 3 2 2 2 3 5 3 2" xfId="15982"/>
    <cellStyle name="Normal 3 2 2 2 3 5 3 2 2" xfId="15983"/>
    <cellStyle name="Normal 3 2 2 2 3 5 3 2 2 2" xfId="15984"/>
    <cellStyle name="Normal 3 2 2 2 3 5 3 2 2 2 2" xfId="15985"/>
    <cellStyle name="Normal 3 2 2 2 3 5 3 2 2 3" xfId="15986"/>
    <cellStyle name="Normal 3 2 2 2 3 5 3 2 3" xfId="15987"/>
    <cellStyle name="Normal 3 2 2 2 3 5 3 2 3 2" xfId="15988"/>
    <cellStyle name="Normal 3 2 2 2 3 5 3 2 4" xfId="15989"/>
    <cellStyle name="Normal 3 2 2 2 3 5 3 3" xfId="15990"/>
    <cellStyle name="Normal 3 2 2 2 3 5 3 3 2" xfId="15991"/>
    <cellStyle name="Normal 3 2 2 2 3 5 3 3 2 2" xfId="15992"/>
    <cellStyle name="Normal 3 2 2 2 3 5 3 3 3" xfId="15993"/>
    <cellStyle name="Normal 3 2 2 2 3 5 3 4" xfId="15994"/>
    <cellStyle name="Normal 3 2 2 2 3 5 3 4 2" xfId="15995"/>
    <cellStyle name="Normal 3 2 2 2 3 5 3 5" xfId="15996"/>
    <cellStyle name="Normal 3 2 2 2 3 5 4" xfId="15997"/>
    <cellStyle name="Normal 3 2 2 2 3 5 4 2" xfId="15998"/>
    <cellStyle name="Normal 3 2 2 2 3 5 4 2 2" xfId="15999"/>
    <cellStyle name="Normal 3 2 2 2 3 5 4 2 2 2" xfId="16000"/>
    <cellStyle name="Normal 3 2 2 2 3 5 4 2 3" xfId="16001"/>
    <cellStyle name="Normal 3 2 2 2 3 5 4 3" xfId="16002"/>
    <cellStyle name="Normal 3 2 2 2 3 5 4 3 2" xfId="16003"/>
    <cellStyle name="Normal 3 2 2 2 3 5 4 4" xfId="16004"/>
    <cellStyle name="Normal 3 2 2 2 3 5 5" xfId="16005"/>
    <cellStyle name="Normal 3 2 2 2 3 5 5 2" xfId="16006"/>
    <cellStyle name="Normal 3 2 2 2 3 5 5 2 2" xfId="16007"/>
    <cellStyle name="Normal 3 2 2 2 3 5 5 2 2 2" xfId="16008"/>
    <cellStyle name="Normal 3 2 2 2 3 5 5 2 3" xfId="16009"/>
    <cellStyle name="Normal 3 2 2 2 3 5 5 3" xfId="16010"/>
    <cellStyle name="Normal 3 2 2 2 3 5 5 3 2" xfId="16011"/>
    <cellStyle name="Normal 3 2 2 2 3 5 5 4" xfId="16012"/>
    <cellStyle name="Normal 3 2 2 2 3 5 6" xfId="16013"/>
    <cellStyle name="Normal 3 2 2 2 3 5 6 2" xfId="16014"/>
    <cellStyle name="Normal 3 2 2 2 3 5 6 2 2" xfId="16015"/>
    <cellStyle name="Normal 3 2 2 2 3 5 6 3" xfId="16016"/>
    <cellStyle name="Normal 3 2 2 2 3 5 7" xfId="16017"/>
    <cellStyle name="Normal 3 2 2 2 3 5 7 2" xfId="16018"/>
    <cellStyle name="Normal 3 2 2 2 3 5 8" xfId="16019"/>
    <cellStyle name="Normal 3 2 2 2 3 5 8 2" xfId="16020"/>
    <cellStyle name="Normal 3 2 2 2 3 5 9" xfId="16021"/>
    <cellStyle name="Normal 3 2 2 2 3 6" xfId="16022"/>
    <cellStyle name="Normal 3 2 2 2 3 6 2" xfId="16023"/>
    <cellStyle name="Normal 3 2 2 2 3 6 2 2" xfId="16024"/>
    <cellStyle name="Normal 3 2 2 2 3 6 2 2 2" xfId="16025"/>
    <cellStyle name="Normal 3 2 2 2 3 6 2 2 2 2" xfId="16026"/>
    <cellStyle name="Normal 3 2 2 2 3 6 2 2 2 2 2" xfId="16027"/>
    <cellStyle name="Normal 3 2 2 2 3 6 2 2 2 3" xfId="16028"/>
    <cellStyle name="Normal 3 2 2 2 3 6 2 2 3" xfId="16029"/>
    <cellStyle name="Normal 3 2 2 2 3 6 2 2 3 2" xfId="16030"/>
    <cellStyle name="Normal 3 2 2 2 3 6 2 2 4" xfId="16031"/>
    <cellStyle name="Normal 3 2 2 2 3 6 2 3" xfId="16032"/>
    <cellStyle name="Normal 3 2 2 2 3 6 2 3 2" xfId="16033"/>
    <cellStyle name="Normal 3 2 2 2 3 6 2 3 2 2" xfId="16034"/>
    <cellStyle name="Normal 3 2 2 2 3 6 2 3 3" xfId="16035"/>
    <cellStyle name="Normal 3 2 2 2 3 6 2 4" xfId="16036"/>
    <cellStyle name="Normal 3 2 2 2 3 6 2 4 2" xfId="16037"/>
    <cellStyle name="Normal 3 2 2 2 3 6 2 5" xfId="16038"/>
    <cellStyle name="Normal 3 2 2 2 3 6 3" xfId="16039"/>
    <cellStyle name="Normal 3 2 2 2 3 6 3 2" xfId="16040"/>
    <cellStyle name="Normal 3 2 2 2 3 6 3 2 2" xfId="16041"/>
    <cellStyle name="Normal 3 2 2 2 3 6 3 2 2 2" xfId="16042"/>
    <cellStyle name="Normal 3 2 2 2 3 6 3 2 3" xfId="16043"/>
    <cellStyle name="Normal 3 2 2 2 3 6 3 3" xfId="16044"/>
    <cellStyle name="Normal 3 2 2 2 3 6 3 3 2" xfId="16045"/>
    <cellStyle name="Normal 3 2 2 2 3 6 3 4" xfId="16046"/>
    <cellStyle name="Normal 3 2 2 2 3 6 4" xfId="16047"/>
    <cellStyle name="Normal 3 2 2 2 3 6 4 2" xfId="16048"/>
    <cellStyle name="Normal 3 2 2 2 3 6 4 2 2" xfId="16049"/>
    <cellStyle name="Normal 3 2 2 2 3 6 4 2 2 2" xfId="16050"/>
    <cellStyle name="Normal 3 2 2 2 3 6 4 2 3" xfId="16051"/>
    <cellStyle name="Normal 3 2 2 2 3 6 4 3" xfId="16052"/>
    <cellStyle name="Normal 3 2 2 2 3 6 4 3 2" xfId="16053"/>
    <cellStyle name="Normal 3 2 2 2 3 6 4 4" xfId="16054"/>
    <cellStyle name="Normal 3 2 2 2 3 6 5" xfId="16055"/>
    <cellStyle name="Normal 3 2 2 2 3 6 5 2" xfId="16056"/>
    <cellStyle name="Normal 3 2 2 2 3 6 5 2 2" xfId="16057"/>
    <cellStyle name="Normal 3 2 2 2 3 6 5 3" xfId="16058"/>
    <cellStyle name="Normal 3 2 2 2 3 6 6" xfId="16059"/>
    <cellStyle name="Normal 3 2 2 2 3 6 6 2" xfId="16060"/>
    <cellStyle name="Normal 3 2 2 2 3 6 7" xfId="16061"/>
    <cellStyle name="Normal 3 2 2 2 3 6 7 2" xfId="16062"/>
    <cellStyle name="Normal 3 2 2 2 3 6 8" xfId="16063"/>
    <cellStyle name="Normal 3 2 2 2 3 7" xfId="16064"/>
    <cellStyle name="Normal 3 2 2 2 3 7 2" xfId="16065"/>
    <cellStyle name="Normal 3 2 2 2 3 7 2 2" xfId="16066"/>
    <cellStyle name="Normal 3 2 2 2 3 7 2 2 2" xfId="16067"/>
    <cellStyle name="Normal 3 2 2 2 3 7 2 2 2 2" xfId="16068"/>
    <cellStyle name="Normal 3 2 2 2 3 7 2 2 2 2 2" xfId="16069"/>
    <cellStyle name="Normal 3 2 2 2 3 7 2 2 2 3" xfId="16070"/>
    <cellStyle name="Normal 3 2 2 2 3 7 2 2 3" xfId="16071"/>
    <cellStyle name="Normal 3 2 2 2 3 7 2 2 3 2" xfId="16072"/>
    <cellStyle name="Normal 3 2 2 2 3 7 2 2 4" xfId="16073"/>
    <cellStyle name="Normal 3 2 2 2 3 7 2 3" xfId="16074"/>
    <cellStyle name="Normal 3 2 2 2 3 7 2 3 2" xfId="16075"/>
    <cellStyle name="Normal 3 2 2 2 3 7 2 3 2 2" xfId="16076"/>
    <cellStyle name="Normal 3 2 2 2 3 7 2 3 3" xfId="16077"/>
    <cellStyle name="Normal 3 2 2 2 3 7 2 4" xfId="16078"/>
    <cellStyle name="Normal 3 2 2 2 3 7 2 4 2" xfId="16079"/>
    <cellStyle name="Normal 3 2 2 2 3 7 2 5" xfId="16080"/>
    <cellStyle name="Normal 3 2 2 2 3 7 3" xfId="16081"/>
    <cellStyle name="Normal 3 2 2 2 3 7 3 2" xfId="16082"/>
    <cellStyle name="Normal 3 2 2 2 3 7 3 2 2" xfId="16083"/>
    <cellStyle name="Normal 3 2 2 2 3 7 3 2 2 2" xfId="16084"/>
    <cellStyle name="Normal 3 2 2 2 3 7 3 2 3" xfId="16085"/>
    <cellStyle name="Normal 3 2 2 2 3 7 3 3" xfId="16086"/>
    <cellStyle name="Normal 3 2 2 2 3 7 3 3 2" xfId="16087"/>
    <cellStyle name="Normal 3 2 2 2 3 7 3 4" xfId="16088"/>
    <cellStyle name="Normal 3 2 2 2 3 7 4" xfId="16089"/>
    <cellStyle name="Normal 3 2 2 2 3 7 4 2" xfId="16090"/>
    <cellStyle name="Normal 3 2 2 2 3 7 4 2 2" xfId="16091"/>
    <cellStyle name="Normal 3 2 2 2 3 7 4 3" xfId="16092"/>
    <cellStyle name="Normal 3 2 2 2 3 7 5" xfId="16093"/>
    <cellStyle name="Normal 3 2 2 2 3 7 5 2" xfId="16094"/>
    <cellStyle name="Normal 3 2 2 2 3 7 6" xfId="16095"/>
    <cellStyle name="Normal 3 2 2 2 3 8" xfId="16096"/>
    <cellStyle name="Normal 3 2 2 2 3 8 2" xfId="16097"/>
    <cellStyle name="Normal 3 2 2 2 3 8 2 2" xfId="16098"/>
    <cellStyle name="Normal 3 2 2 2 3 8 2 2 2" xfId="16099"/>
    <cellStyle name="Normal 3 2 2 2 3 8 2 2 2 2" xfId="16100"/>
    <cellStyle name="Normal 3 2 2 2 3 8 2 2 2 2 2" xfId="16101"/>
    <cellStyle name="Normal 3 2 2 2 3 8 2 2 2 3" xfId="16102"/>
    <cellStyle name="Normal 3 2 2 2 3 8 2 2 3" xfId="16103"/>
    <cellStyle name="Normal 3 2 2 2 3 8 2 2 3 2" xfId="16104"/>
    <cellStyle name="Normal 3 2 2 2 3 8 2 2 4" xfId="16105"/>
    <cellStyle name="Normal 3 2 2 2 3 8 2 3" xfId="16106"/>
    <cellStyle name="Normal 3 2 2 2 3 8 2 3 2" xfId="16107"/>
    <cellStyle name="Normal 3 2 2 2 3 8 2 3 2 2" xfId="16108"/>
    <cellStyle name="Normal 3 2 2 2 3 8 2 3 3" xfId="16109"/>
    <cellStyle name="Normal 3 2 2 2 3 8 2 4" xfId="16110"/>
    <cellStyle name="Normal 3 2 2 2 3 8 2 4 2" xfId="16111"/>
    <cellStyle name="Normal 3 2 2 2 3 8 2 5" xfId="16112"/>
    <cellStyle name="Normal 3 2 2 2 3 8 3" xfId="16113"/>
    <cellStyle name="Normal 3 2 2 2 3 8 3 2" xfId="16114"/>
    <cellStyle name="Normal 3 2 2 2 3 8 3 2 2" xfId="16115"/>
    <cellStyle name="Normal 3 2 2 2 3 8 3 2 2 2" xfId="16116"/>
    <cellStyle name="Normal 3 2 2 2 3 8 3 2 3" xfId="16117"/>
    <cellStyle name="Normal 3 2 2 2 3 8 3 3" xfId="16118"/>
    <cellStyle name="Normal 3 2 2 2 3 8 3 3 2" xfId="16119"/>
    <cellStyle name="Normal 3 2 2 2 3 8 3 4" xfId="16120"/>
    <cellStyle name="Normal 3 2 2 2 3 8 4" xfId="16121"/>
    <cellStyle name="Normal 3 2 2 2 3 8 4 2" xfId="16122"/>
    <cellStyle name="Normal 3 2 2 2 3 8 4 2 2" xfId="16123"/>
    <cellStyle name="Normal 3 2 2 2 3 8 4 3" xfId="16124"/>
    <cellStyle name="Normal 3 2 2 2 3 8 5" xfId="16125"/>
    <cellStyle name="Normal 3 2 2 2 3 8 5 2" xfId="16126"/>
    <cellStyle name="Normal 3 2 2 2 3 8 6" xfId="16127"/>
    <cellStyle name="Normal 3 2 2 2 3 9" xfId="16128"/>
    <cellStyle name="Normal 3 2 2 2 3 9 2" xfId="16129"/>
    <cellStyle name="Normal 3 2 2 2 3 9 2 2" xfId="16130"/>
    <cellStyle name="Normal 3 2 2 2 3 9 2 2 2" xfId="16131"/>
    <cellStyle name="Normal 3 2 2 2 3 9 2 2 2 2" xfId="16132"/>
    <cellStyle name="Normal 3 2 2 2 3 9 2 2 3" xfId="16133"/>
    <cellStyle name="Normal 3 2 2 2 3 9 2 3" xfId="16134"/>
    <cellStyle name="Normal 3 2 2 2 3 9 2 3 2" xfId="16135"/>
    <cellStyle name="Normal 3 2 2 2 3 9 2 4" xfId="16136"/>
    <cellStyle name="Normal 3 2 2 2 3 9 3" xfId="16137"/>
    <cellStyle name="Normal 3 2 2 2 3 9 3 2" xfId="16138"/>
    <cellStyle name="Normal 3 2 2 2 3 9 3 2 2" xfId="16139"/>
    <cellStyle name="Normal 3 2 2 2 3 9 3 3" xfId="16140"/>
    <cellStyle name="Normal 3 2 2 2 3 9 4" xfId="16141"/>
    <cellStyle name="Normal 3 2 2 2 3 9 4 2" xfId="16142"/>
    <cellStyle name="Normal 3 2 2 2 3 9 5" xfId="16143"/>
    <cellStyle name="Normal 3 2 2 2 4" xfId="16144"/>
    <cellStyle name="Normal 3 2 2 2 4 10" xfId="16145"/>
    <cellStyle name="Normal 3 2 2 2 4 2" xfId="16146"/>
    <cellStyle name="Normal 3 2 2 2 4 2 2" xfId="16147"/>
    <cellStyle name="Normal 3 2 2 2 4 2 2 2" xfId="16148"/>
    <cellStyle name="Normal 3 2 2 2 4 2 2 2 2" xfId="16149"/>
    <cellStyle name="Normal 3 2 2 2 4 2 2 2 2 2" xfId="16150"/>
    <cellStyle name="Normal 3 2 2 2 4 2 2 2 2 2 2" xfId="16151"/>
    <cellStyle name="Normal 3 2 2 2 4 2 2 2 2 2 2 2" xfId="16152"/>
    <cellStyle name="Normal 3 2 2 2 4 2 2 2 2 2 3" xfId="16153"/>
    <cellStyle name="Normal 3 2 2 2 4 2 2 2 2 3" xfId="16154"/>
    <cellStyle name="Normal 3 2 2 2 4 2 2 2 2 3 2" xfId="16155"/>
    <cellStyle name="Normal 3 2 2 2 4 2 2 2 2 4" xfId="16156"/>
    <cellStyle name="Normal 3 2 2 2 4 2 2 2 3" xfId="16157"/>
    <cellStyle name="Normal 3 2 2 2 4 2 2 2 3 2" xfId="16158"/>
    <cellStyle name="Normal 3 2 2 2 4 2 2 2 3 2 2" xfId="16159"/>
    <cellStyle name="Normal 3 2 2 2 4 2 2 2 3 3" xfId="16160"/>
    <cellStyle name="Normal 3 2 2 2 4 2 2 2 4" xfId="16161"/>
    <cellStyle name="Normal 3 2 2 2 4 2 2 2 4 2" xfId="16162"/>
    <cellStyle name="Normal 3 2 2 2 4 2 2 2 5" xfId="16163"/>
    <cellStyle name="Normal 3 2 2 2 4 2 2 3" xfId="16164"/>
    <cellStyle name="Normal 3 2 2 2 4 2 2 3 2" xfId="16165"/>
    <cellStyle name="Normal 3 2 2 2 4 2 2 3 2 2" xfId="16166"/>
    <cellStyle name="Normal 3 2 2 2 4 2 2 3 2 2 2" xfId="16167"/>
    <cellStyle name="Normal 3 2 2 2 4 2 2 3 2 3" xfId="16168"/>
    <cellStyle name="Normal 3 2 2 2 4 2 2 3 3" xfId="16169"/>
    <cellStyle name="Normal 3 2 2 2 4 2 2 3 3 2" xfId="16170"/>
    <cellStyle name="Normal 3 2 2 2 4 2 2 3 4" xfId="16171"/>
    <cellStyle name="Normal 3 2 2 2 4 2 2 4" xfId="16172"/>
    <cellStyle name="Normal 3 2 2 2 4 2 2 4 2" xfId="16173"/>
    <cellStyle name="Normal 3 2 2 2 4 2 2 4 2 2" xfId="16174"/>
    <cellStyle name="Normal 3 2 2 2 4 2 2 4 2 2 2" xfId="16175"/>
    <cellStyle name="Normal 3 2 2 2 4 2 2 4 2 3" xfId="16176"/>
    <cellStyle name="Normal 3 2 2 2 4 2 2 4 3" xfId="16177"/>
    <cellStyle name="Normal 3 2 2 2 4 2 2 4 3 2" xfId="16178"/>
    <cellStyle name="Normal 3 2 2 2 4 2 2 4 4" xfId="16179"/>
    <cellStyle name="Normal 3 2 2 2 4 2 2 5" xfId="16180"/>
    <cellStyle name="Normal 3 2 2 2 4 2 2 5 2" xfId="16181"/>
    <cellStyle name="Normal 3 2 2 2 4 2 2 5 2 2" xfId="16182"/>
    <cellStyle name="Normal 3 2 2 2 4 2 2 5 3" xfId="16183"/>
    <cellStyle name="Normal 3 2 2 2 4 2 2 6" xfId="16184"/>
    <cellStyle name="Normal 3 2 2 2 4 2 2 6 2" xfId="16185"/>
    <cellStyle name="Normal 3 2 2 2 4 2 2 7" xfId="16186"/>
    <cellStyle name="Normal 3 2 2 2 4 2 2 7 2" xfId="16187"/>
    <cellStyle name="Normal 3 2 2 2 4 2 2 8" xfId="16188"/>
    <cellStyle name="Normal 3 2 2 2 4 2 3" xfId="16189"/>
    <cellStyle name="Normal 3 2 2 2 4 2 3 2" xfId="16190"/>
    <cellStyle name="Normal 3 2 2 2 4 2 3 2 2" xfId="16191"/>
    <cellStyle name="Normal 3 2 2 2 4 2 3 2 2 2" xfId="16192"/>
    <cellStyle name="Normal 3 2 2 2 4 2 3 2 2 2 2" xfId="16193"/>
    <cellStyle name="Normal 3 2 2 2 4 2 3 2 2 3" xfId="16194"/>
    <cellStyle name="Normal 3 2 2 2 4 2 3 2 3" xfId="16195"/>
    <cellStyle name="Normal 3 2 2 2 4 2 3 2 3 2" xfId="16196"/>
    <cellStyle name="Normal 3 2 2 2 4 2 3 2 4" xfId="16197"/>
    <cellStyle name="Normal 3 2 2 2 4 2 3 3" xfId="16198"/>
    <cellStyle name="Normal 3 2 2 2 4 2 3 3 2" xfId="16199"/>
    <cellStyle name="Normal 3 2 2 2 4 2 3 3 2 2" xfId="16200"/>
    <cellStyle name="Normal 3 2 2 2 4 2 3 3 3" xfId="16201"/>
    <cellStyle name="Normal 3 2 2 2 4 2 3 4" xfId="16202"/>
    <cellStyle name="Normal 3 2 2 2 4 2 3 4 2" xfId="16203"/>
    <cellStyle name="Normal 3 2 2 2 4 2 3 5" xfId="16204"/>
    <cellStyle name="Normal 3 2 2 2 4 2 4" xfId="16205"/>
    <cellStyle name="Normal 3 2 2 2 4 2 4 2" xfId="16206"/>
    <cellStyle name="Normal 3 2 2 2 4 2 4 2 2" xfId="16207"/>
    <cellStyle name="Normal 3 2 2 2 4 2 4 2 2 2" xfId="16208"/>
    <cellStyle name="Normal 3 2 2 2 4 2 4 2 3" xfId="16209"/>
    <cellStyle name="Normal 3 2 2 2 4 2 4 3" xfId="16210"/>
    <cellStyle name="Normal 3 2 2 2 4 2 4 3 2" xfId="16211"/>
    <cellStyle name="Normal 3 2 2 2 4 2 4 4" xfId="16212"/>
    <cellStyle name="Normal 3 2 2 2 4 2 5" xfId="16213"/>
    <cellStyle name="Normal 3 2 2 2 4 2 5 2" xfId="16214"/>
    <cellStyle name="Normal 3 2 2 2 4 2 5 2 2" xfId="16215"/>
    <cellStyle name="Normal 3 2 2 2 4 2 5 2 2 2" xfId="16216"/>
    <cellStyle name="Normal 3 2 2 2 4 2 5 2 3" xfId="16217"/>
    <cellStyle name="Normal 3 2 2 2 4 2 5 3" xfId="16218"/>
    <cellStyle name="Normal 3 2 2 2 4 2 5 3 2" xfId="16219"/>
    <cellStyle name="Normal 3 2 2 2 4 2 5 4" xfId="16220"/>
    <cellStyle name="Normal 3 2 2 2 4 2 6" xfId="16221"/>
    <cellStyle name="Normal 3 2 2 2 4 2 6 2" xfId="16222"/>
    <cellStyle name="Normal 3 2 2 2 4 2 6 2 2" xfId="16223"/>
    <cellStyle name="Normal 3 2 2 2 4 2 6 3" xfId="16224"/>
    <cellStyle name="Normal 3 2 2 2 4 2 7" xfId="16225"/>
    <cellStyle name="Normal 3 2 2 2 4 2 7 2" xfId="16226"/>
    <cellStyle name="Normal 3 2 2 2 4 2 8" xfId="16227"/>
    <cellStyle name="Normal 3 2 2 2 4 2 8 2" xfId="16228"/>
    <cellStyle name="Normal 3 2 2 2 4 2 9" xfId="16229"/>
    <cellStyle name="Normal 3 2 2 2 4 3" xfId="16230"/>
    <cellStyle name="Normal 3 2 2 2 4 3 2" xfId="16231"/>
    <cellStyle name="Normal 3 2 2 2 4 3 2 2" xfId="16232"/>
    <cellStyle name="Normal 3 2 2 2 4 3 2 2 2" xfId="16233"/>
    <cellStyle name="Normal 3 2 2 2 4 3 2 2 2 2" xfId="16234"/>
    <cellStyle name="Normal 3 2 2 2 4 3 2 2 2 2 2" xfId="16235"/>
    <cellStyle name="Normal 3 2 2 2 4 3 2 2 2 3" xfId="16236"/>
    <cellStyle name="Normal 3 2 2 2 4 3 2 2 3" xfId="16237"/>
    <cellStyle name="Normal 3 2 2 2 4 3 2 2 3 2" xfId="16238"/>
    <cellStyle name="Normal 3 2 2 2 4 3 2 2 4" xfId="16239"/>
    <cellStyle name="Normal 3 2 2 2 4 3 2 3" xfId="16240"/>
    <cellStyle name="Normal 3 2 2 2 4 3 2 3 2" xfId="16241"/>
    <cellStyle name="Normal 3 2 2 2 4 3 2 3 2 2" xfId="16242"/>
    <cellStyle name="Normal 3 2 2 2 4 3 2 3 3" xfId="16243"/>
    <cellStyle name="Normal 3 2 2 2 4 3 2 4" xfId="16244"/>
    <cellStyle name="Normal 3 2 2 2 4 3 2 4 2" xfId="16245"/>
    <cellStyle name="Normal 3 2 2 2 4 3 2 5" xfId="16246"/>
    <cellStyle name="Normal 3 2 2 2 4 3 3" xfId="16247"/>
    <cellStyle name="Normal 3 2 2 2 4 3 3 2" xfId="16248"/>
    <cellStyle name="Normal 3 2 2 2 4 3 3 2 2" xfId="16249"/>
    <cellStyle name="Normal 3 2 2 2 4 3 3 2 2 2" xfId="16250"/>
    <cellStyle name="Normal 3 2 2 2 4 3 3 2 3" xfId="16251"/>
    <cellStyle name="Normal 3 2 2 2 4 3 3 3" xfId="16252"/>
    <cellStyle name="Normal 3 2 2 2 4 3 3 3 2" xfId="16253"/>
    <cellStyle name="Normal 3 2 2 2 4 3 3 4" xfId="16254"/>
    <cellStyle name="Normal 3 2 2 2 4 3 4" xfId="16255"/>
    <cellStyle name="Normal 3 2 2 2 4 3 4 2" xfId="16256"/>
    <cellStyle name="Normal 3 2 2 2 4 3 4 2 2" xfId="16257"/>
    <cellStyle name="Normal 3 2 2 2 4 3 4 2 2 2" xfId="16258"/>
    <cellStyle name="Normal 3 2 2 2 4 3 4 2 3" xfId="16259"/>
    <cellStyle name="Normal 3 2 2 2 4 3 4 3" xfId="16260"/>
    <cellStyle name="Normal 3 2 2 2 4 3 4 3 2" xfId="16261"/>
    <cellStyle name="Normal 3 2 2 2 4 3 4 4" xfId="16262"/>
    <cellStyle name="Normal 3 2 2 2 4 3 5" xfId="16263"/>
    <cellStyle name="Normal 3 2 2 2 4 3 5 2" xfId="16264"/>
    <cellStyle name="Normal 3 2 2 2 4 3 5 2 2" xfId="16265"/>
    <cellStyle name="Normal 3 2 2 2 4 3 5 3" xfId="16266"/>
    <cellStyle name="Normal 3 2 2 2 4 3 6" xfId="16267"/>
    <cellStyle name="Normal 3 2 2 2 4 3 6 2" xfId="16268"/>
    <cellStyle name="Normal 3 2 2 2 4 3 7" xfId="16269"/>
    <cellStyle name="Normal 3 2 2 2 4 3 7 2" xfId="16270"/>
    <cellStyle name="Normal 3 2 2 2 4 3 8" xfId="16271"/>
    <cellStyle name="Normal 3 2 2 2 4 4" xfId="16272"/>
    <cellStyle name="Normal 3 2 2 2 4 4 2" xfId="16273"/>
    <cellStyle name="Normal 3 2 2 2 4 4 2 2" xfId="16274"/>
    <cellStyle name="Normal 3 2 2 2 4 4 2 2 2" xfId="16275"/>
    <cellStyle name="Normal 3 2 2 2 4 4 2 2 2 2" xfId="16276"/>
    <cellStyle name="Normal 3 2 2 2 4 4 2 2 3" xfId="16277"/>
    <cellStyle name="Normal 3 2 2 2 4 4 2 3" xfId="16278"/>
    <cellStyle name="Normal 3 2 2 2 4 4 2 3 2" xfId="16279"/>
    <cellStyle name="Normal 3 2 2 2 4 4 2 4" xfId="16280"/>
    <cellStyle name="Normal 3 2 2 2 4 4 3" xfId="16281"/>
    <cellStyle name="Normal 3 2 2 2 4 4 3 2" xfId="16282"/>
    <cellStyle name="Normal 3 2 2 2 4 4 3 2 2" xfId="16283"/>
    <cellStyle name="Normal 3 2 2 2 4 4 3 3" xfId="16284"/>
    <cellStyle name="Normal 3 2 2 2 4 4 4" xfId="16285"/>
    <cellStyle name="Normal 3 2 2 2 4 4 4 2" xfId="16286"/>
    <cellStyle name="Normal 3 2 2 2 4 4 5" xfId="16287"/>
    <cellStyle name="Normal 3 2 2 2 4 5" xfId="16288"/>
    <cellStyle name="Normal 3 2 2 2 4 5 2" xfId="16289"/>
    <cellStyle name="Normal 3 2 2 2 4 5 2 2" xfId="16290"/>
    <cellStyle name="Normal 3 2 2 2 4 5 2 2 2" xfId="16291"/>
    <cellStyle name="Normal 3 2 2 2 4 5 2 3" xfId="16292"/>
    <cellStyle name="Normal 3 2 2 2 4 5 3" xfId="16293"/>
    <cellStyle name="Normal 3 2 2 2 4 5 3 2" xfId="16294"/>
    <cellStyle name="Normal 3 2 2 2 4 5 4" xfId="16295"/>
    <cellStyle name="Normal 3 2 2 2 4 6" xfId="16296"/>
    <cellStyle name="Normal 3 2 2 2 4 6 2" xfId="16297"/>
    <cellStyle name="Normal 3 2 2 2 4 6 2 2" xfId="16298"/>
    <cellStyle name="Normal 3 2 2 2 4 6 2 2 2" xfId="16299"/>
    <cellStyle name="Normal 3 2 2 2 4 6 2 3" xfId="16300"/>
    <cellStyle name="Normal 3 2 2 2 4 6 3" xfId="16301"/>
    <cellStyle name="Normal 3 2 2 2 4 6 3 2" xfId="16302"/>
    <cellStyle name="Normal 3 2 2 2 4 6 4" xfId="16303"/>
    <cellStyle name="Normal 3 2 2 2 4 7" xfId="16304"/>
    <cellStyle name="Normal 3 2 2 2 4 7 2" xfId="16305"/>
    <cellStyle name="Normal 3 2 2 2 4 7 2 2" xfId="16306"/>
    <cellStyle name="Normal 3 2 2 2 4 7 3" xfId="16307"/>
    <cellStyle name="Normal 3 2 2 2 4 8" xfId="16308"/>
    <cellStyle name="Normal 3 2 2 2 4 8 2" xfId="16309"/>
    <cellStyle name="Normal 3 2 2 2 4 9" xfId="16310"/>
    <cellStyle name="Normal 3 2 2 2 4 9 2" xfId="16311"/>
    <cellStyle name="Normal 3 2 2 2 5" xfId="16312"/>
    <cellStyle name="Normal 3 2 2 2 5 10" xfId="16313"/>
    <cellStyle name="Normal 3 2 2 2 5 2" xfId="16314"/>
    <cellStyle name="Normal 3 2 2 2 5 2 2" xfId="16315"/>
    <cellStyle name="Normal 3 2 2 2 5 2 2 2" xfId="16316"/>
    <cellStyle name="Normal 3 2 2 2 5 2 2 2 2" xfId="16317"/>
    <cellStyle name="Normal 3 2 2 2 5 2 2 2 2 2" xfId="16318"/>
    <cellStyle name="Normal 3 2 2 2 5 2 2 2 2 2 2" xfId="16319"/>
    <cellStyle name="Normal 3 2 2 2 5 2 2 2 2 2 2 2" xfId="16320"/>
    <cellStyle name="Normal 3 2 2 2 5 2 2 2 2 2 3" xfId="16321"/>
    <cellStyle name="Normal 3 2 2 2 5 2 2 2 2 3" xfId="16322"/>
    <cellStyle name="Normal 3 2 2 2 5 2 2 2 2 3 2" xfId="16323"/>
    <cellStyle name="Normal 3 2 2 2 5 2 2 2 2 4" xfId="16324"/>
    <cellStyle name="Normal 3 2 2 2 5 2 2 2 3" xfId="16325"/>
    <cellStyle name="Normal 3 2 2 2 5 2 2 2 3 2" xfId="16326"/>
    <cellStyle name="Normal 3 2 2 2 5 2 2 2 3 2 2" xfId="16327"/>
    <cellStyle name="Normal 3 2 2 2 5 2 2 2 3 3" xfId="16328"/>
    <cellStyle name="Normal 3 2 2 2 5 2 2 2 4" xfId="16329"/>
    <cellStyle name="Normal 3 2 2 2 5 2 2 2 4 2" xfId="16330"/>
    <cellStyle name="Normal 3 2 2 2 5 2 2 2 5" xfId="16331"/>
    <cellStyle name="Normal 3 2 2 2 5 2 2 3" xfId="16332"/>
    <cellStyle name="Normal 3 2 2 2 5 2 2 3 2" xfId="16333"/>
    <cellStyle name="Normal 3 2 2 2 5 2 2 3 2 2" xfId="16334"/>
    <cellStyle name="Normal 3 2 2 2 5 2 2 3 2 2 2" xfId="16335"/>
    <cellStyle name="Normal 3 2 2 2 5 2 2 3 2 3" xfId="16336"/>
    <cellStyle name="Normal 3 2 2 2 5 2 2 3 3" xfId="16337"/>
    <cellStyle name="Normal 3 2 2 2 5 2 2 3 3 2" xfId="16338"/>
    <cellStyle name="Normal 3 2 2 2 5 2 2 3 4" xfId="16339"/>
    <cellStyle name="Normal 3 2 2 2 5 2 2 4" xfId="16340"/>
    <cellStyle name="Normal 3 2 2 2 5 2 2 4 2" xfId="16341"/>
    <cellStyle name="Normal 3 2 2 2 5 2 2 4 2 2" xfId="16342"/>
    <cellStyle name="Normal 3 2 2 2 5 2 2 4 2 2 2" xfId="16343"/>
    <cellStyle name="Normal 3 2 2 2 5 2 2 4 2 3" xfId="16344"/>
    <cellStyle name="Normal 3 2 2 2 5 2 2 4 3" xfId="16345"/>
    <cellStyle name="Normal 3 2 2 2 5 2 2 4 3 2" xfId="16346"/>
    <cellStyle name="Normal 3 2 2 2 5 2 2 4 4" xfId="16347"/>
    <cellStyle name="Normal 3 2 2 2 5 2 2 5" xfId="16348"/>
    <cellStyle name="Normal 3 2 2 2 5 2 2 5 2" xfId="16349"/>
    <cellStyle name="Normal 3 2 2 2 5 2 2 5 2 2" xfId="16350"/>
    <cellStyle name="Normal 3 2 2 2 5 2 2 5 3" xfId="16351"/>
    <cellStyle name="Normal 3 2 2 2 5 2 2 6" xfId="16352"/>
    <cellStyle name="Normal 3 2 2 2 5 2 2 6 2" xfId="16353"/>
    <cellStyle name="Normal 3 2 2 2 5 2 2 7" xfId="16354"/>
    <cellStyle name="Normal 3 2 2 2 5 2 2 7 2" xfId="16355"/>
    <cellStyle name="Normal 3 2 2 2 5 2 2 8" xfId="16356"/>
    <cellStyle name="Normal 3 2 2 2 5 2 3" xfId="16357"/>
    <cellStyle name="Normal 3 2 2 2 5 2 3 2" xfId="16358"/>
    <cellStyle name="Normal 3 2 2 2 5 2 3 2 2" xfId="16359"/>
    <cellStyle name="Normal 3 2 2 2 5 2 3 2 2 2" xfId="16360"/>
    <cellStyle name="Normal 3 2 2 2 5 2 3 2 2 2 2" xfId="16361"/>
    <cellStyle name="Normal 3 2 2 2 5 2 3 2 2 3" xfId="16362"/>
    <cellStyle name="Normal 3 2 2 2 5 2 3 2 3" xfId="16363"/>
    <cellStyle name="Normal 3 2 2 2 5 2 3 2 3 2" xfId="16364"/>
    <cellStyle name="Normal 3 2 2 2 5 2 3 2 4" xfId="16365"/>
    <cellStyle name="Normal 3 2 2 2 5 2 3 3" xfId="16366"/>
    <cellStyle name="Normal 3 2 2 2 5 2 3 3 2" xfId="16367"/>
    <cellStyle name="Normal 3 2 2 2 5 2 3 3 2 2" xfId="16368"/>
    <cellStyle name="Normal 3 2 2 2 5 2 3 3 3" xfId="16369"/>
    <cellStyle name="Normal 3 2 2 2 5 2 3 4" xfId="16370"/>
    <cellStyle name="Normal 3 2 2 2 5 2 3 4 2" xfId="16371"/>
    <cellStyle name="Normal 3 2 2 2 5 2 3 5" xfId="16372"/>
    <cellStyle name="Normal 3 2 2 2 5 2 4" xfId="16373"/>
    <cellStyle name="Normal 3 2 2 2 5 2 4 2" xfId="16374"/>
    <cellStyle name="Normal 3 2 2 2 5 2 4 2 2" xfId="16375"/>
    <cellStyle name="Normal 3 2 2 2 5 2 4 2 2 2" xfId="16376"/>
    <cellStyle name="Normal 3 2 2 2 5 2 4 2 3" xfId="16377"/>
    <cellStyle name="Normal 3 2 2 2 5 2 4 3" xfId="16378"/>
    <cellStyle name="Normal 3 2 2 2 5 2 4 3 2" xfId="16379"/>
    <cellStyle name="Normal 3 2 2 2 5 2 4 4" xfId="16380"/>
    <cellStyle name="Normal 3 2 2 2 5 2 5" xfId="16381"/>
    <cellStyle name="Normal 3 2 2 2 5 2 5 2" xfId="16382"/>
    <cellStyle name="Normal 3 2 2 2 5 2 5 2 2" xfId="16383"/>
    <cellStyle name="Normal 3 2 2 2 5 2 5 2 2 2" xfId="16384"/>
    <cellStyle name="Normal 3 2 2 2 5 2 5 2 3" xfId="16385"/>
    <cellStyle name="Normal 3 2 2 2 5 2 5 3" xfId="16386"/>
    <cellStyle name="Normal 3 2 2 2 5 2 5 3 2" xfId="16387"/>
    <cellStyle name="Normal 3 2 2 2 5 2 5 4" xfId="16388"/>
    <cellStyle name="Normal 3 2 2 2 5 2 6" xfId="16389"/>
    <cellStyle name="Normal 3 2 2 2 5 2 6 2" xfId="16390"/>
    <cellStyle name="Normal 3 2 2 2 5 2 6 2 2" xfId="16391"/>
    <cellStyle name="Normal 3 2 2 2 5 2 6 3" xfId="16392"/>
    <cellStyle name="Normal 3 2 2 2 5 2 7" xfId="16393"/>
    <cellStyle name="Normal 3 2 2 2 5 2 7 2" xfId="16394"/>
    <cellStyle name="Normal 3 2 2 2 5 2 8" xfId="16395"/>
    <cellStyle name="Normal 3 2 2 2 5 2 8 2" xfId="16396"/>
    <cellStyle name="Normal 3 2 2 2 5 2 9" xfId="16397"/>
    <cellStyle name="Normal 3 2 2 2 5 3" xfId="16398"/>
    <cellStyle name="Normal 3 2 2 2 5 3 2" xfId="16399"/>
    <cellStyle name="Normal 3 2 2 2 5 3 2 2" xfId="16400"/>
    <cellStyle name="Normal 3 2 2 2 5 3 2 2 2" xfId="16401"/>
    <cellStyle name="Normal 3 2 2 2 5 3 2 2 2 2" xfId="16402"/>
    <cellStyle name="Normal 3 2 2 2 5 3 2 2 2 2 2" xfId="16403"/>
    <cellStyle name="Normal 3 2 2 2 5 3 2 2 2 3" xfId="16404"/>
    <cellStyle name="Normal 3 2 2 2 5 3 2 2 3" xfId="16405"/>
    <cellStyle name="Normal 3 2 2 2 5 3 2 2 3 2" xfId="16406"/>
    <cellStyle name="Normal 3 2 2 2 5 3 2 2 4" xfId="16407"/>
    <cellStyle name="Normal 3 2 2 2 5 3 2 3" xfId="16408"/>
    <cellStyle name="Normal 3 2 2 2 5 3 2 3 2" xfId="16409"/>
    <cellStyle name="Normal 3 2 2 2 5 3 2 3 2 2" xfId="16410"/>
    <cellStyle name="Normal 3 2 2 2 5 3 2 3 3" xfId="16411"/>
    <cellStyle name="Normal 3 2 2 2 5 3 2 4" xfId="16412"/>
    <cellStyle name="Normal 3 2 2 2 5 3 2 4 2" xfId="16413"/>
    <cellStyle name="Normal 3 2 2 2 5 3 2 5" xfId="16414"/>
    <cellStyle name="Normal 3 2 2 2 5 3 3" xfId="16415"/>
    <cellStyle name="Normal 3 2 2 2 5 3 3 2" xfId="16416"/>
    <cellStyle name="Normal 3 2 2 2 5 3 3 2 2" xfId="16417"/>
    <cellStyle name="Normal 3 2 2 2 5 3 3 2 2 2" xfId="16418"/>
    <cellStyle name="Normal 3 2 2 2 5 3 3 2 3" xfId="16419"/>
    <cellStyle name="Normal 3 2 2 2 5 3 3 3" xfId="16420"/>
    <cellStyle name="Normal 3 2 2 2 5 3 3 3 2" xfId="16421"/>
    <cellStyle name="Normal 3 2 2 2 5 3 3 4" xfId="16422"/>
    <cellStyle name="Normal 3 2 2 2 5 3 4" xfId="16423"/>
    <cellStyle name="Normal 3 2 2 2 5 3 4 2" xfId="16424"/>
    <cellStyle name="Normal 3 2 2 2 5 3 4 2 2" xfId="16425"/>
    <cellStyle name="Normal 3 2 2 2 5 3 4 2 2 2" xfId="16426"/>
    <cellStyle name="Normal 3 2 2 2 5 3 4 2 3" xfId="16427"/>
    <cellStyle name="Normal 3 2 2 2 5 3 4 3" xfId="16428"/>
    <cellStyle name="Normal 3 2 2 2 5 3 4 3 2" xfId="16429"/>
    <cellStyle name="Normal 3 2 2 2 5 3 4 4" xfId="16430"/>
    <cellStyle name="Normal 3 2 2 2 5 3 5" xfId="16431"/>
    <cellStyle name="Normal 3 2 2 2 5 3 5 2" xfId="16432"/>
    <cellStyle name="Normal 3 2 2 2 5 3 5 2 2" xfId="16433"/>
    <cellStyle name="Normal 3 2 2 2 5 3 5 3" xfId="16434"/>
    <cellStyle name="Normal 3 2 2 2 5 3 6" xfId="16435"/>
    <cellStyle name="Normal 3 2 2 2 5 3 6 2" xfId="16436"/>
    <cellStyle name="Normal 3 2 2 2 5 3 7" xfId="16437"/>
    <cellStyle name="Normal 3 2 2 2 5 3 7 2" xfId="16438"/>
    <cellStyle name="Normal 3 2 2 2 5 3 8" xfId="16439"/>
    <cellStyle name="Normal 3 2 2 2 5 4" xfId="16440"/>
    <cellStyle name="Normal 3 2 2 2 5 4 2" xfId="16441"/>
    <cellStyle name="Normal 3 2 2 2 5 4 2 2" xfId="16442"/>
    <cellStyle name="Normal 3 2 2 2 5 4 2 2 2" xfId="16443"/>
    <cellStyle name="Normal 3 2 2 2 5 4 2 2 2 2" xfId="16444"/>
    <cellStyle name="Normal 3 2 2 2 5 4 2 2 3" xfId="16445"/>
    <cellStyle name="Normal 3 2 2 2 5 4 2 3" xfId="16446"/>
    <cellStyle name="Normal 3 2 2 2 5 4 2 3 2" xfId="16447"/>
    <cellStyle name="Normal 3 2 2 2 5 4 2 4" xfId="16448"/>
    <cellStyle name="Normal 3 2 2 2 5 4 3" xfId="16449"/>
    <cellStyle name="Normal 3 2 2 2 5 4 3 2" xfId="16450"/>
    <cellStyle name="Normal 3 2 2 2 5 4 3 2 2" xfId="16451"/>
    <cellStyle name="Normal 3 2 2 2 5 4 3 3" xfId="16452"/>
    <cellStyle name="Normal 3 2 2 2 5 4 4" xfId="16453"/>
    <cellStyle name="Normal 3 2 2 2 5 4 4 2" xfId="16454"/>
    <cellStyle name="Normal 3 2 2 2 5 4 5" xfId="16455"/>
    <cellStyle name="Normal 3 2 2 2 5 5" xfId="16456"/>
    <cellStyle name="Normal 3 2 2 2 5 5 2" xfId="16457"/>
    <cellStyle name="Normal 3 2 2 2 5 5 2 2" xfId="16458"/>
    <cellStyle name="Normal 3 2 2 2 5 5 2 2 2" xfId="16459"/>
    <cellStyle name="Normal 3 2 2 2 5 5 2 3" xfId="16460"/>
    <cellStyle name="Normal 3 2 2 2 5 5 3" xfId="16461"/>
    <cellStyle name="Normal 3 2 2 2 5 5 3 2" xfId="16462"/>
    <cellStyle name="Normal 3 2 2 2 5 5 4" xfId="16463"/>
    <cellStyle name="Normal 3 2 2 2 5 6" xfId="16464"/>
    <cellStyle name="Normal 3 2 2 2 5 6 2" xfId="16465"/>
    <cellStyle name="Normal 3 2 2 2 5 6 2 2" xfId="16466"/>
    <cellStyle name="Normal 3 2 2 2 5 6 2 2 2" xfId="16467"/>
    <cellStyle name="Normal 3 2 2 2 5 6 2 3" xfId="16468"/>
    <cellStyle name="Normal 3 2 2 2 5 6 3" xfId="16469"/>
    <cellStyle name="Normal 3 2 2 2 5 6 3 2" xfId="16470"/>
    <cellStyle name="Normal 3 2 2 2 5 6 4" xfId="16471"/>
    <cellStyle name="Normal 3 2 2 2 5 7" xfId="16472"/>
    <cellStyle name="Normal 3 2 2 2 5 7 2" xfId="16473"/>
    <cellStyle name="Normal 3 2 2 2 5 7 2 2" xfId="16474"/>
    <cellStyle name="Normal 3 2 2 2 5 7 3" xfId="16475"/>
    <cellStyle name="Normal 3 2 2 2 5 8" xfId="16476"/>
    <cellStyle name="Normal 3 2 2 2 5 8 2" xfId="16477"/>
    <cellStyle name="Normal 3 2 2 2 5 9" xfId="16478"/>
    <cellStyle name="Normal 3 2 2 2 5 9 2" xfId="16479"/>
    <cellStyle name="Normal 3 2 2 2 6" xfId="16480"/>
    <cellStyle name="Normal 3 2 2 2 6 10" xfId="16481"/>
    <cellStyle name="Normal 3 2 2 2 6 2" xfId="16482"/>
    <cellStyle name="Normal 3 2 2 2 6 2 2" xfId="16483"/>
    <cellStyle name="Normal 3 2 2 2 6 2 2 2" xfId="16484"/>
    <cellStyle name="Normal 3 2 2 2 6 2 2 2 2" xfId="16485"/>
    <cellStyle name="Normal 3 2 2 2 6 2 2 2 2 2" xfId="16486"/>
    <cellStyle name="Normal 3 2 2 2 6 2 2 2 2 2 2" xfId="16487"/>
    <cellStyle name="Normal 3 2 2 2 6 2 2 2 2 2 2 2" xfId="16488"/>
    <cellStyle name="Normal 3 2 2 2 6 2 2 2 2 2 3" xfId="16489"/>
    <cellStyle name="Normal 3 2 2 2 6 2 2 2 2 3" xfId="16490"/>
    <cellStyle name="Normal 3 2 2 2 6 2 2 2 2 3 2" xfId="16491"/>
    <cellStyle name="Normal 3 2 2 2 6 2 2 2 2 4" xfId="16492"/>
    <cellStyle name="Normal 3 2 2 2 6 2 2 2 3" xfId="16493"/>
    <cellStyle name="Normal 3 2 2 2 6 2 2 2 3 2" xfId="16494"/>
    <cellStyle name="Normal 3 2 2 2 6 2 2 2 3 2 2" xfId="16495"/>
    <cellStyle name="Normal 3 2 2 2 6 2 2 2 3 3" xfId="16496"/>
    <cellStyle name="Normal 3 2 2 2 6 2 2 2 4" xfId="16497"/>
    <cellStyle name="Normal 3 2 2 2 6 2 2 2 4 2" xfId="16498"/>
    <cellStyle name="Normal 3 2 2 2 6 2 2 2 5" xfId="16499"/>
    <cellStyle name="Normal 3 2 2 2 6 2 2 3" xfId="16500"/>
    <cellStyle name="Normal 3 2 2 2 6 2 2 3 2" xfId="16501"/>
    <cellStyle name="Normal 3 2 2 2 6 2 2 3 2 2" xfId="16502"/>
    <cellStyle name="Normal 3 2 2 2 6 2 2 3 2 2 2" xfId="16503"/>
    <cellStyle name="Normal 3 2 2 2 6 2 2 3 2 3" xfId="16504"/>
    <cellStyle name="Normal 3 2 2 2 6 2 2 3 3" xfId="16505"/>
    <cellStyle name="Normal 3 2 2 2 6 2 2 3 3 2" xfId="16506"/>
    <cellStyle name="Normal 3 2 2 2 6 2 2 3 4" xfId="16507"/>
    <cellStyle name="Normal 3 2 2 2 6 2 2 4" xfId="16508"/>
    <cellStyle name="Normal 3 2 2 2 6 2 2 4 2" xfId="16509"/>
    <cellStyle name="Normal 3 2 2 2 6 2 2 4 2 2" xfId="16510"/>
    <cellStyle name="Normal 3 2 2 2 6 2 2 4 2 2 2" xfId="16511"/>
    <cellStyle name="Normal 3 2 2 2 6 2 2 4 2 3" xfId="16512"/>
    <cellStyle name="Normal 3 2 2 2 6 2 2 4 3" xfId="16513"/>
    <cellStyle name="Normal 3 2 2 2 6 2 2 4 3 2" xfId="16514"/>
    <cellStyle name="Normal 3 2 2 2 6 2 2 4 4" xfId="16515"/>
    <cellStyle name="Normal 3 2 2 2 6 2 2 5" xfId="16516"/>
    <cellStyle name="Normal 3 2 2 2 6 2 2 5 2" xfId="16517"/>
    <cellStyle name="Normal 3 2 2 2 6 2 2 5 2 2" xfId="16518"/>
    <cellStyle name="Normal 3 2 2 2 6 2 2 5 3" xfId="16519"/>
    <cellStyle name="Normal 3 2 2 2 6 2 2 6" xfId="16520"/>
    <cellStyle name="Normal 3 2 2 2 6 2 2 6 2" xfId="16521"/>
    <cellStyle name="Normal 3 2 2 2 6 2 2 7" xfId="16522"/>
    <cellStyle name="Normal 3 2 2 2 6 2 2 7 2" xfId="16523"/>
    <cellStyle name="Normal 3 2 2 2 6 2 2 8" xfId="16524"/>
    <cellStyle name="Normal 3 2 2 2 6 2 3" xfId="16525"/>
    <cellStyle name="Normal 3 2 2 2 6 2 3 2" xfId="16526"/>
    <cellStyle name="Normal 3 2 2 2 6 2 3 2 2" xfId="16527"/>
    <cellStyle name="Normal 3 2 2 2 6 2 3 2 2 2" xfId="16528"/>
    <cellStyle name="Normal 3 2 2 2 6 2 3 2 2 2 2" xfId="16529"/>
    <cellStyle name="Normal 3 2 2 2 6 2 3 2 2 3" xfId="16530"/>
    <cellStyle name="Normal 3 2 2 2 6 2 3 2 3" xfId="16531"/>
    <cellStyle name="Normal 3 2 2 2 6 2 3 2 3 2" xfId="16532"/>
    <cellStyle name="Normal 3 2 2 2 6 2 3 2 4" xfId="16533"/>
    <cellStyle name="Normal 3 2 2 2 6 2 3 3" xfId="16534"/>
    <cellStyle name="Normal 3 2 2 2 6 2 3 3 2" xfId="16535"/>
    <cellStyle name="Normal 3 2 2 2 6 2 3 3 2 2" xfId="16536"/>
    <cellStyle name="Normal 3 2 2 2 6 2 3 3 3" xfId="16537"/>
    <cellStyle name="Normal 3 2 2 2 6 2 3 4" xfId="16538"/>
    <cellStyle name="Normal 3 2 2 2 6 2 3 4 2" xfId="16539"/>
    <cellStyle name="Normal 3 2 2 2 6 2 3 5" xfId="16540"/>
    <cellStyle name="Normal 3 2 2 2 6 2 4" xfId="16541"/>
    <cellStyle name="Normal 3 2 2 2 6 2 4 2" xfId="16542"/>
    <cellStyle name="Normal 3 2 2 2 6 2 4 2 2" xfId="16543"/>
    <cellStyle name="Normal 3 2 2 2 6 2 4 2 2 2" xfId="16544"/>
    <cellStyle name="Normal 3 2 2 2 6 2 4 2 3" xfId="16545"/>
    <cellStyle name="Normal 3 2 2 2 6 2 4 3" xfId="16546"/>
    <cellStyle name="Normal 3 2 2 2 6 2 4 3 2" xfId="16547"/>
    <cellStyle name="Normal 3 2 2 2 6 2 4 4" xfId="16548"/>
    <cellStyle name="Normal 3 2 2 2 6 2 5" xfId="16549"/>
    <cellStyle name="Normal 3 2 2 2 6 2 5 2" xfId="16550"/>
    <cellStyle name="Normal 3 2 2 2 6 2 5 2 2" xfId="16551"/>
    <cellStyle name="Normal 3 2 2 2 6 2 5 2 2 2" xfId="16552"/>
    <cellStyle name="Normal 3 2 2 2 6 2 5 2 3" xfId="16553"/>
    <cellStyle name="Normal 3 2 2 2 6 2 5 3" xfId="16554"/>
    <cellStyle name="Normal 3 2 2 2 6 2 5 3 2" xfId="16555"/>
    <cellStyle name="Normal 3 2 2 2 6 2 5 4" xfId="16556"/>
    <cellStyle name="Normal 3 2 2 2 6 2 6" xfId="16557"/>
    <cellStyle name="Normal 3 2 2 2 6 2 6 2" xfId="16558"/>
    <cellStyle name="Normal 3 2 2 2 6 2 6 2 2" xfId="16559"/>
    <cellStyle name="Normal 3 2 2 2 6 2 6 3" xfId="16560"/>
    <cellStyle name="Normal 3 2 2 2 6 2 7" xfId="16561"/>
    <cellStyle name="Normal 3 2 2 2 6 2 7 2" xfId="16562"/>
    <cellStyle name="Normal 3 2 2 2 6 2 8" xfId="16563"/>
    <cellStyle name="Normal 3 2 2 2 6 2 8 2" xfId="16564"/>
    <cellStyle name="Normal 3 2 2 2 6 2 9" xfId="16565"/>
    <cellStyle name="Normal 3 2 2 2 6 3" xfId="16566"/>
    <cellStyle name="Normal 3 2 2 2 6 3 2" xfId="16567"/>
    <cellStyle name="Normal 3 2 2 2 6 3 2 2" xfId="16568"/>
    <cellStyle name="Normal 3 2 2 2 6 3 2 2 2" xfId="16569"/>
    <cellStyle name="Normal 3 2 2 2 6 3 2 2 2 2" xfId="16570"/>
    <cellStyle name="Normal 3 2 2 2 6 3 2 2 2 2 2" xfId="16571"/>
    <cellStyle name="Normal 3 2 2 2 6 3 2 2 2 3" xfId="16572"/>
    <cellStyle name="Normal 3 2 2 2 6 3 2 2 3" xfId="16573"/>
    <cellStyle name="Normal 3 2 2 2 6 3 2 2 3 2" xfId="16574"/>
    <cellStyle name="Normal 3 2 2 2 6 3 2 2 4" xfId="16575"/>
    <cellStyle name="Normal 3 2 2 2 6 3 2 3" xfId="16576"/>
    <cellStyle name="Normal 3 2 2 2 6 3 2 3 2" xfId="16577"/>
    <cellStyle name="Normal 3 2 2 2 6 3 2 3 2 2" xfId="16578"/>
    <cellStyle name="Normal 3 2 2 2 6 3 2 3 3" xfId="16579"/>
    <cellStyle name="Normal 3 2 2 2 6 3 2 4" xfId="16580"/>
    <cellStyle name="Normal 3 2 2 2 6 3 2 4 2" xfId="16581"/>
    <cellStyle name="Normal 3 2 2 2 6 3 2 5" xfId="16582"/>
    <cellStyle name="Normal 3 2 2 2 6 3 3" xfId="16583"/>
    <cellStyle name="Normal 3 2 2 2 6 3 3 2" xfId="16584"/>
    <cellStyle name="Normal 3 2 2 2 6 3 3 2 2" xfId="16585"/>
    <cellStyle name="Normal 3 2 2 2 6 3 3 2 2 2" xfId="16586"/>
    <cellStyle name="Normal 3 2 2 2 6 3 3 2 3" xfId="16587"/>
    <cellStyle name="Normal 3 2 2 2 6 3 3 3" xfId="16588"/>
    <cellStyle name="Normal 3 2 2 2 6 3 3 3 2" xfId="16589"/>
    <cellStyle name="Normal 3 2 2 2 6 3 3 4" xfId="16590"/>
    <cellStyle name="Normal 3 2 2 2 6 3 4" xfId="16591"/>
    <cellStyle name="Normal 3 2 2 2 6 3 4 2" xfId="16592"/>
    <cellStyle name="Normal 3 2 2 2 6 3 4 2 2" xfId="16593"/>
    <cellStyle name="Normal 3 2 2 2 6 3 4 2 2 2" xfId="16594"/>
    <cellStyle name="Normal 3 2 2 2 6 3 4 2 3" xfId="16595"/>
    <cellStyle name="Normal 3 2 2 2 6 3 4 3" xfId="16596"/>
    <cellStyle name="Normal 3 2 2 2 6 3 4 3 2" xfId="16597"/>
    <cellStyle name="Normal 3 2 2 2 6 3 4 4" xfId="16598"/>
    <cellStyle name="Normal 3 2 2 2 6 3 5" xfId="16599"/>
    <cellStyle name="Normal 3 2 2 2 6 3 5 2" xfId="16600"/>
    <cellStyle name="Normal 3 2 2 2 6 3 5 2 2" xfId="16601"/>
    <cellStyle name="Normal 3 2 2 2 6 3 5 3" xfId="16602"/>
    <cellStyle name="Normal 3 2 2 2 6 3 6" xfId="16603"/>
    <cellStyle name="Normal 3 2 2 2 6 3 6 2" xfId="16604"/>
    <cellStyle name="Normal 3 2 2 2 6 3 7" xfId="16605"/>
    <cellStyle name="Normal 3 2 2 2 6 3 7 2" xfId="16606"/>
    <cellStyle name="Normal 3 2 2 2 6 3 8" xfId="16607"/>
    <cellStyle name="Normal 3 2 2 2 6 4" xfId="16608"/>
    <cellStyle name="Normal 3 2 2 2 6 4 2" xfId="16609"/>
    <cellStyle name="Normal 3 2 2 2 6 4 2 2" xfId="16610"/>
    <cellStyle name="Normal 3 2 2 2 6 4 2 2 2" xfId="16611"/>
    <cellStyle name="Normal 3 2 2 2 6 4 2 2 2 2" xfId="16612"/>
    <cellStyle name="Normal 3 2 2 2 6 4 2 2 3" xfId="16613"/>
    <cellStyle name="Normal 3 2 2 2 6 4 2 3" xfId="16614"/>
    <cellStyle name="Normal 3 2 2 2 6 4 2 3 2" xfId="16615"/>
    <cellStyle name="Normal 3 2 2 2 6 4 2 4" xfId="16616"/>
    <cellStyle name="Normal 3 2 2 2 6 4 3" xfId="16617"/>
    <cellStyle name="Normal 3 2 2 2 6 4 3 2" xfId="16618"/>
    <cellStyle name="Normal 3 2 2 2 6 4 3 2 2" xfId="16619"/>
    <cellStyle name="Normal 3 2 2 2 6 4 3 3" xfId="16620"/>
    <cellStyle name="Normal 3 2 2 2 6 4 4" xfId="16621"/>
    <cellStyle name="Normal 3 2 2 2 6 4 4 2" xfId="16622"/>
    <cellStyle name="Normal 3 2 2 2 6 4 5" xfId="16623"/>
    <cellStyle name="Normal 3 2 2 2 6 5" xfId="16624"/>
    <cellStyle name="Normal 3 2 2 2 6 5 2" xfId="16625"/>
    <cellStyle name="Normal 3 2 2 2 6 5 2 2" xfId="16626"/>
    <cellStyle name="Normal 3 2 2 2 6 5 2 2 2" xfId="16627"/>
    <cellStyle name="Normal 3 2 2 2 6 5 2 3" xfId="16628"/>
    <cellStyle name="Normal 3 2 2 2 6 5 3" xfId="16629"/>
    <cellStyle name="Normal 3 2 2 2 6 5 3 2" xfId="16630"/>
    <cellStyle name="Normal 3 2 2 2 6 5 4" xfId="16631"/>
    <cellStyle name="Normal 3 2 2 2 6 6" xfId="16632"/>
    <cellStyle name="Normal 3 2 2 2 6 6 2" xfId="16633"/>
    <cellStyle name="Normal 3 2 2 2 6 6 2 2" xfId="16634"/>
    <cellStyle name="Normal 3 2 2 2 6 6 2 2 2" xfId="16635"/>
    <cellStyle name="Normal 3 2 2 2 6 6 2 3" xfId="16636"/>
    <cellStyle name="Normal 3 2 2 2 6 6 3" xfId="16637"/>
    <cellStyle name="Normal 3 2 2 2 6 6 3 2" xfId="16638"/>
    <cellStyle name="Normal 3 2 2 2 6 6 4" xfId="16639"/>
    <cellStyle name="Normal 3 2 2 2 6 7" xfId="16640"/>
    <cellStyle name="Normal 3 2 2 2 6 7 2" xfId="16641"/>
    <cellStyle name="Normal 3 2 2 2 6 7 2 2" xfId="16642"/>
    <cellStyle name="Normal 3 2 2 2 6 7 3" xfId="16643"/>
    <cellStyle name="Normal 3 2 2 2 6 8" xfId="16644"/>
    <cellStyle name="Normal 3 2 2 2 6 8 2" xfId="16645"/>
    <cellStyle name="Normal 3 2 2 2 6 9" xfId="16646"/>
    <cellStyle name="Normal 3 2 2 2 6 9 2" xfId="16647"/>
    <cellStyle name="Normal 3 2 2 2 7" xfId="16648"/>
    <cellStyle name="Normal 3 2 2 2 7 2" xfId="16649"/>
    <cellStyle name="Normal 3 2 2 2 7 2 2" xfId="16650"/>
    <cellStyle name="Normal 3 2 2 2 7 2 2 2" xfId="16651"/>
    <cellStyle name="Normal 3 2 2 2 7 2 2 2 2" xfId="16652"/>
    <cellStyle name="Normal 3 2 2 2 7 2 2 2 2 2" xfId="16653"/>
    <cellStyle name="Normal 3 2 2 2 7 2 2 2 2 2 2" xfId="16654"/>
    <cellStyle name="Normal 3 2 2 2 7 2 2 2 2 3" xfId="16655"/>
    <cellStyle name="Normal 3 2 2 2 7 2 2 2 3" xfId="16656"/>
    <cellStyle name="Normal 3 2 2 2 7 2 2 2 3 2" xfId="16657"/>
    <cellStyle name="Normal 3 2 2 2 7 2 2 2 4" xfId="16658"/>
    <cellStyle name="Normal 3 2 2 2 7 2 2 3" xfId="16659"/>
    <cellStyle name="Normal 3 2 2 2 7 2 2 3 2" xfId="16660"/>
    <cellStyle name="Normal 3 2 2 2 7 2 2 3 2 2" xfId="16661"/>
    <cellStyle name="Normal 3 2 2 2 7 2 2 3 3" xfId="16662"/>
    <cellStyle name="Normal 3 2 2 2 7 2 2 4" xfId="16663"/>
    <cellStyle name="Normal 3 2 2 2 7 2 2 4 2" xfId="16664"/>
    <cellStyle name="Normal 3 2 2 2 7 2 2 5" xfId="16665"/>
    <cellStyle name="Normal 3 2 2 2 7 2 3" xfId="16666"/>
    <cellStyle name="Normal 3 2 2 2 7 2 3 2" xfId="16667"/>
    <cellStyle name="Normal 3 2 2 2 7 2 3 2 2" xfId="16668"/>
    <cellStyle name="Normal 3 2 2 2 7 2 3 2 2 2" xfId="16669"/>
    <cellStyle name="Normal 3 2 2 2 7 2 3 2 3" xfId="16670"/>
    <cellStyle name="Normal 3 2 2 2 7 2 3 3" xfId="16671"/>
    <cellStyle name="Normal 3 2 2 2 7 2 3 3 2" xfId="16672"/>
    <cellStyle name="Normal 3 2 2 2 7 2 3 4" xfId="16673"/>
    <cellStyle name="Normal 3 2 2 2 7 2 4" xfId="16674"/>
    <cellStyle name="Normal 3 2 2 2 7 2 4 2" xfId="16675"/>
    <cellStyle name="Normal 3 2 2 2 7 2 4 2 2" xfId="16676"/>
    <cellStyle name="Normal 3 2 2 2 7 2 4 2 2 2" xfId="16677"/>
    <cellStyle name="Normal 3 2 2 2 7 2 4 2 3" xfId="16678"/>
    <cellStyle name="Normal 3 2 2 2 7 2 4 3" xfId="16679"/>
    <cellStyle name="Normal 3 2 2 2 7 2 4 3 2" xfId="16680"/>
    <cellStyle name="Normal 3 2 2 2 7 2 4 4" xfId="16681"/>
    <cellStyle name="Normal 3 2 2 2 7 2 5" xfId="16682"/>
    <cellStyle name="Normal 3 2 2 2 7 2 5 2" xfId="16683"/>
    <cellStyle name="Normal 3 2 2 2 7 2 5 2 2" xfId="16684"/>
    <cellStyle name="Normal 3 2 2 2 7 2 5 3" xfId="16685"/>
    <cellStyle name="Normal 3 2 2 2 7 2 6" xfId="16686"/>
    <cellStyle name="Normal 3 2 2 2 7 2 6 2" xfId="16687"/>
    <cellStyle name="Normal 3 2 2 2 7 2 7" xfId="16688"/>
    <cellStyle name="Normal 3 2 2 2 7 2 7 2" xfId="16689"/>
    <cellStyle name="Normal 3 2 2 2 7 2 8" xfId="16690"/>
    <cellStyle name="Normal 3 2 2 2 7 3" xfId="16691"/>
    <cellStyle name="Normal 3 2 2 2 7 3 2" xfId="16692"/>
    <cellStyle name="Normal 3 2 2 2 7 3 2 2" xfId="16693"/>
    <cellStyle name="Normal 3 2 2 2 7 3 2 2 2" xfId="16694"/>
    <cellStyle name="Normal 3 2 2 2 7 3 2 2 2 2" xfId="16695"/>
    <cellStyle name="Normal 3 2 2 2 7 3 2 2 3" xfId="16696"/>
    <cellStyle name="Normal 3 2 2 2 7 3 2 3" xfId="16697"/>
    <cellStyle name="Normal 3 2 2 2 7 3 2 3 2" xfId="16698"/>
    <cellStyle name="Normal 3 2 2 2 7 3 2 4" xfId="16699"/>
    <cellStyle name="Normal 3 2 2 2 7 3 3" xfId="16700"/>
    <cellStyle name="Normal 3 2 2 2 7 3 3 2" xfId="16701"/>
    <cellStyle name="Normal 3 2 2 2 7 3 3 2 2" xfId="16702"/>
    <cellStyle name="Normal 3 2 2 2 7 3 3 3" xfId="16703"/>
    <cellStyle name="Normal 3 2 2 2 7 3 4" xfId="16704"/>
    <cellStyle name="Normal 3 2 2 2 7 3 4 2" xfId="16705"/>
    <cellStyle name="Normal 3 2 2 2 7 3 5" xfId="16706"/>
    <cellStyle name="Normal 3 2 2 2 7 4" xfId="16707"/>
    <cellStyle name="Normal 3 2 2 2 7 4 2" xfId="16708"/>
    <cellStyle name="Normal 3 2 2 2 7 4 2 2" xfId="16709"/>
    <cellStyle name="Normal 3 2 2 2 7 4 2 2 2" xfId="16710"/>
    <cellStyle name="Normal 3 2 2 2 7 4 2 3" xfId="16711"/>
    <cellStyle name="Normal 3 2 2 2 7 4 3" xfId="16712"/>
    <cellStyle name="Normal 3 2 2 2 7 4 3 2" xfId="16713"/>
    <cellStyle name="Normal 3 2 2 2 7 4 4" xfId="16714"/>
    <cellStyle name="Normal 3 2 2 2 7 5" xfId="16715"/>
    <cellStyle name="Normal 3 2 2 2 7 5 2" xfId="16716"/>
    <cellStyle name="Normal 3 2 2 2 7 5 2 2" xfId="16717"/>
    <cellStyle name="Normal 3 2 2 2 7 5 2 2 2" xfId="16718"/>
    <cellStyle name="Normal 3 2 2 2 7 5 2 3" xfId="16719"/>
    <cellStyle name="Normal 3 2 2 2 7 5 3" xfId="16720"/>
    <cellStyle name="Normal 3 2 2 2 7 5 3 2" xfId="16721"/>
    <cellStyle name="Normal 3 2 2 2 7 5 4" xfId="16722"/>
    <cellStyle name="Normal 3 2 2 2 7 6" xfId="16723"/>
    <cellStyle name="Normal 3 2 2 2 7 6 2" xfId="16724"/>
    <cellStyle name="Normal 3 2 2 2 7 6 2 2" xfId="16725"/>
    <cellStyle name="Normal 3 2 2 2 7 6 3" xfId="16726"/>
    <cellStyle name="Normal 3 2 2 2 7 7" xfId="16727"/>
    <cellStyle name="Normal 3 2 2 2 7 7 2" xfId="16728"/>
    <cellStyle name="Normal 3 2 2 2 7 8" xfId="16729"/>
    <cellStyle name="Normal 3 2 2 2 7 8 2" xfId="16730"/>
    <cellStyle name="Normal 3 2 2 2 7 9" xfId="16731"/>
    <cellStyle name="Normal 3 2 2 2 8" xfId="16732"/>
    <cellStyle name="Normal 3 2 2 2 8 2" xfId="16733"/>
    <cellStyle name="Normal 3 2 2 2 8 2 2" xfId="16734"/>
    <cellStyle name="Normal 3 2 2 2 8 2 2 2" xfId="16735"/>
    <cellStyle name="Normal 3 2 2 2 8 2 2 2 2" xfId="16736"/>
    <cellStyle name="Normal 3 2 2 2 8 2 2 2 2 2" xfId="16737"/>
    <cellStyle name="Normal 3 2 2 2 8 2 2 2 3" xfId="16738"/>
    <cellStyle name="Normal 3 2 2 2 8 2 2 3" xfId="16739"/>
    <cellStyle name="Normal 3 2 2 2 8 2 2 3 2" xfId="16740"/>
    <cellStyle name="Normal 3 2 2 2 8 2 2 4" xfId="16741"/>
    <cellStyle name="Normal 3 2 2 2 8 2 3" xfId="16742"/>
    <cellStyle name="Normal 3 2 2 2 8 2 3 2" xfId="16743"/>
    <cellStyle name="Normal 3 2 2 2 8 2 3 2 2" xfId="16744"/>
    <cellStyle name="Normal 3 2 2 2 8 2 3 3" xfId="16745"/>
    <cellStyle name="Normal 3 2 2 2 8 2 4" xfId="16746"/>
    <cellStyle name="Normal 3 2 2 2 8 2 4 2" xfId="16747"/>
    <cellStyle name="Normal 3 2 2 2 8 2 5" xfId="16748"/>
    <cellStyle name="Normal 3 2 2 2 8 3" xfId="16749"/>
    <cellStyle name="Normal 3 2 2 2 8 3 2" xfId="16750"/>
    <cellStyle name="Normal 3 2 2 2 8 3 2 2" xfId="16751"/>
    <cellStyle name="Normal 3 2 2 2 8 3 2 2 2" xfId="16752"/>
    <cellStyle name="Normal 3 2 2 2 8 3 2 3" xfId="16753"/>
    <cellStyle name="Normal 3 2 2 2 8 3 3" xfId="16754"/>
    <cellStyle name="Normal 3 2 2 2 8 3 3 2" xfId="16755"/>
    <cellStyle name="Normal 3 2 2 2 8 3 4" xfId="16756"/>
    <cellStyle name="Normal 3 2 2 2 8 4" xfId="16757"/>
    <cellStyle name="Normal 3 2 2 2 8 4 2" xfId="16758"/>
    <cellStyle name="Normal 3 2 2 2 8 4 2 2" xfId="16759"/>
    <cellStyle name="Normal 3 2 2 2 8 4 2 2 2" xfId="16760"/>
    <cellStyle name="Normal 3 2 2 2 8 4 2 3" xfId="16761"/>
    <cellStyle name="Normal 3 2 2 2 8 4 3" xfId="16762"/>
    <cellStyle name="Normal 3 2 2 2 8 4 3 2" xfId="16763"/>
    <cellStyle name="Normal 3 2 2 2 8 4 4" xfId="16764"/>
    <cellStyle name="Normal 3 2 2 2 8 5" xfId="16765"/>
    <cellStyle name="Normal 3 2 2 2 8 5 2" xfId="16766"/>
    <cellStyle name="Normal 3 2 2 2 8 5 2 2" xfId="16767"/>
    <cellStyle name="Normal 3 2 2 2 8 5 3" xfId="16768"/>
    <cellStyle name="Normal 3 2 2 2 8 6" xfId="16769"/>
    <cellStyle name="Normal 3 2 2 2 8 6 2" xfId="16770"/>
    <cellStyle name="Normal 3 2 2 2 8 7" xfId="16771"/>
    <cellStyle name="Normal 3 2 2 2 8 7 2" xfId="16772"/>
    <cellStyle name="Normal 3 2 2 2 8 8" xfId="16773"/>
    <cellStyle name="Normal 3 2 2 2 9" xfId="16774"/>
    <cellStyle name="Normal 3 2 2 2 9 2" xfId="16775"/>
    <cellStyle name="Normal 3 2 2 2 9 2 2" xfId="16776"/>
    <cellStyle name="Normal 3 2 2 2 9 2 2 2" xfId="16777"/>
    <cellStyle name="Normal 3 2 2 2 9 2 2 2 2" xfId="16778"/>
    <cellStyle name="Normal 3 2 2 2 9 2 2 2 2 2" xfId="16779"/>
    <cellStyle name="Normal 3 2 2 2 9 2 2 2 3" xfId="16780"/>
    <cellStyle name="Normal 3 2 2 2 9 2 2 3" xfId="16781"/>
    <cellStyle name="Normal 3 2 2 2 9 2 2 3 2" xfId="16782"/>
    <cellStyle name="Normal 3 2 2 2 9 2 2 4" xfId="16783"/>
    <cellStyle name="Normal 3 2 2 2 9 2 3" xfId="16784"/>
    <cellStyle name="Normal 3 2 2 2 9 2 3 2" xfId="16785"/>
    <cellStyle name="Normal 3 2 2 2 9 2 3 2 2" xfId="16786"/>
    <cellStyle name="Normal 3 2 2 2 9 2 3 3" xfId="16787"/>
    <cellStyle name="Normal 3 2 2 2 9 2 4" xfId="16788"/>
    <cellStyle name="Normal 3 2 2 2 9 2 4 2" xfId="16789"/>
    <cellStyle name="Normal 3 2 2 2 9 2 5" xfId="16790"/>
    <cellStyle name="Normal 3 2 2 2 9 3" xfId="16791"/>
    <cellStyle name="Normal 3 2 2 2 9 3 2" xfId="16792"/>
    <cellStyle name="Normal 3 2 2 2 9 3 2 2" xfId="16793"/>
    <cellStyle name="Normal 3 2 2 2 9 3 2 2 2" xfId="16794"/>
    <cellStyle name="Normal 3 2 2 2 9 3 2 3" xfId="16795"/>
    <cellStyle name="Normal 3 2 2 2 9 3 3" xfId="16796"/>
    <cellStyle name="Normal 3 2 2 2 9 3 3 2" xfId="16797"/>
    <cellStyle name="Normal 3 2 2 2 9 3 4" xfId="16798"/>
    <cellStyle name="Normal 3 2 2 2 9 4" xfId="16799"/>
    <cellStyle name="Normal 3 2 2 2 9 4 2" xfId="16800"/>
    <cellStyle name="Normal 3 2 2 2 9 4 2 2" xfId="16801"/>
    <cellStyle name="Normal 3 2 2 2 9 4 2 2 2" xfId="16802"/>
    <cellStyle name="Normal 3 2 2 2 9 4 2 3" xfId="16803"/>
    <cellStyle name="Normal 3 2 2 2 9 4 3" xfId="16804"/>
    <cellStyle name="Normal 3 2 2 2 9 4 3 2" xfId="16805"/>
    <cellStyle name="Normal 3 2 2 2 9 4 4" xfId="16806"/>
    <cellStyle name="Normal 3 2 2 2 9 5" xfId="16807"/>
    <cellStyle name="Normal 3 2 2 2 9 5 2" xfId="16808"/>
    <cellStyle name="Normal 3 2 2 2 9 5 2 2" xfId="16809"/>
    <cellStyle name="Normal 3 2 2 2 9 5 3" xfId="16810"/>
    <cellStyle name="Normal 3 2 2 2 9 6" xfId="16811"/>
    <cellStyle name="Normal 3 2 2 2 9 6 2" xfId="16812"/>
    <cellStyle name="Normal 3 2 2 2 9 7" xfId="16813"/>
    <cellStyle name="Normal 3 2 2 2 9 7 2" xfId="16814"/>
    <cellStyle name="Normal 3 2 2 2 9 8" xfId="16815"/>
    <cellStyle name="Normal 3 2 2 2_Sheet1" xfId="16816"/>
    <cellStyle name="Normal 3 2 2 20" xfId="16817"/>
    <cellStyle name="Normal 3 2 2 3" xfId="16818"/>
    <cellStyle name="Normal 3 2 2 3 10" xfId="16819"/>
    <cellStyle name="Normal 3 2 2 3 10 2" xfId="16820"/>
    <cellStyle name="Normal 3 2 2 3 10 2 2" xfId="16821"/>
    <cellStyle name="Normal 3 2 2 3 10 2 2 2" xfId="16822"/>
    <cellStyle name="Normal 3 2 2 3 10 2 2 2 2" xfId="16823"/>
    <cellStyle name="Normal 3 2 2 3 10 2 2 2 2 2" xfId="16824"/>
    <cellStyle name="Normal 3 2 2 3 10 2 2 2 3" xfId="16825"/>
    <cellStyle name="Normal 3 2 2 3 10 2 2 3" xfId="16826"/>
    <cellStyle name="Normal 3 2 2 3 10 2 2 3 2" xfId="16827"/>
    <cellStyle name="Normal 3 2 2 3 10 2 2 4" xfId="16828"/>
    <cellStyle name="Normal 3 2 2 3 10 2 3" xfId="16829"/>
    <cellStyle name="Normal 3 2 2 3 10 2 3 2" xfId="16830"/>
    <cellStyle name="Normal 3 2 2 3 10 2 3 2 2" xfId="16831"/>
    <cellStyle name="Normal 3 2 2 3 10 2 3 3" xfId="16832"/>
    <cellStyle name="Normal 3 2 2 3 10 2 4" xfId="16833"/>
    <cellStyle name="Normal 3 2 2 3 10 2 4 2" xfId="16834"/>
    <cellStyle name="Normal 3 2 2 3 10 2 5" xfId="16835"/>
    <cellStyle name="Normal 3 2 2 3 10 3" xfId="16836"/>
    <cellStyle name="Normal 3 2 2 3 10 3 2" xfId="16837"/>
    <cellStyle name="Normal 3 2 2 3 10 3 2 2" xfId="16838"/>
    <cellStyle name="Normal 3 2 2 3 10 3 2 2 2" xfId="16839"/>
    <cellStyle name="Normal 3 2 2 3 10 3 2 3" xfId="16840"/>
    <cellStyle name="Normal 3 2 2 3 10 3 3" xfId="16841"/>
    <cellStyle name="Normal 3 2 2 3 10 3 3 2" xfId="16842"/>
    <cellStyle name="Normal 3 2 2 3 10 3 4" xfId="16843"/>
    <cellStyle name="Normal 3 2 2 3 10 4" xfId="16844"/>
    <cellStyle name="Normal 3 2 2 3 10 4 2" xfId="16845"/>
    <cellStyle name="Normal 3 2 2 3 10 4 2 2" xfId="16846"/>
    <cellStyle name="Normal 3 2 2 3 10 4 3" xfId="16847"/>
    <cellStyle name="Normal 3 2 2 3 10 5" xfId="16848"/>
    <cellStyle name="Normal 3 2 2 3 10 5 2" xfId="16849"/>
    <cellStyle name="Normal 3 2 2 3 10 6" xfId="16850"/>
    <cellStyle name="Normal 3 2 2 3 11" xfId="16851"/>
    <cellStyle name="Normal 3 2 2 3 11 2" xfId="16852"/>
    <cellStyle name="Normal 3 2 2 3 11 2 2" xfId="16853"/>
    <cellStyle name="Normal 3 2 2 3 11 2 2 2" xfId="16854"/>
    <cellStyle name="Normal 3 2 2 3 11 2 2 2 2" xfId="16855"/>
    <cellStyle name="Normal 3 2 2 3 11 2 2 3" xfId="16856"/>
    <cellStyle name="Normal 3 2 2 3 11 2 3" xfId="16857"/>
    <cellStyle name="Normal 3 2 2 3 11 2 3 2" xfId="16858"/>
    <cellStyle name="Normal 3 2 2 3 11 2 4" xfId="16859"/>
    <cellStyle name="Normal 3 2 2 3 11 3" xfId="16860"/>
    <cellStyle name="Normal 3 2 2 3 11 3 2" xfId="16861"/>
    <cellStyle name="Normal 3 2 2 3 11 3 2 2" xfId="16862"/>
    <cellStyle name="Normal 3 2 2 3 11 3 3" xfId="16863"/>
    <cellStyle name="Normal 3 2 2 3 11 4" xfId="16864"/>
    <cellStyle name="Normal 3 2 2 3 11 4 2" xfId="16865"/>
    <cellStyle name="Normal 3 2 2 3 11 5" xfId="16866"/>
    <cellStyle name="Normal 3 2 2 3 12" xfId="16867"/>
    <cellStyle name="Normal 3 2 2 3 12 2" xfId="16868"/>
    <cellStyle name="Normal 3 2 2 3 12 2 2" xfId="16869"/>
    <cellStyle name="Normal 3 2 2 3 12 2 2 2" xfId="16870"/>
    <cellStyle name="Normal 3 2 2 3 12 2 3" xfId="16871"/>
    <cellStyle name="Normal 3 2 2 3 12 3" xfId="16872"/>
    <cellStyle name="Normal 3 2 2 3 12 3 2" xfId="16873"/>
    <cellStyle name="Normal 3 2 2 3 12 4" xfId="16874"/>
    <cellStyle name="Normal 3 2 2 3 13" xfId="16875"/>
    <cellStyle name="Normal 3 2 2 3 13 2" xfId="16876"/>
    <cellStyle name="Normal 3 2 2 3 13 2 2" xfId="16877"/>
    <cellStyle name="Normal 3 2 2 3 13 2 2 2" xfId="16878"/>
    <cellStyle name="Normal 3 2 2 3 13 2 3" xfId="16879"/>
    <cellStyle name="Normal 3 2 2 3 13 3" xfId="16880"/>
    <cellStyle name="Normal 3 2 2 3 13 3 2" xfId="16881"/>
    <cellStyle name="Normal 3 2 2 3 13 4" xfId="16882"/>
    <cellStyle name="Normal 3 2 2 3 14" xfId="16883"/>
    <cellStyle name="Normal 3 2 2 3 14 2" xfId="16884"/>
    <cellStyle name="Normal 3 2 2 3 14 2 2" xfId="16885"/>
    <cellStyle name="Normal 3 2 2 3 14 2 2 2" xfId="16886"/>
    <cellStyle name="Normal 3 2 2 3 14 2 3" xfId="16887"/>
    <cellStyle name="Normal 3 2 2 3 14 3" xfId="16888"/>
    <cellStyle name="Normal 3 2 2 3 14 3 2" xfId="16889"/>
    <cellStyle name="Normal 3 2 2 3 14 4" xfId="16890"/>
    <cellStyle name="Normal 3 2 2 3 15" xfId="16891"/>
    <cellStyle name="Normal 3 2 2 3 15 2" xfId="16892"/>
    <cellStyle name="Normal 3 2 2 3 15 2 2" xfId="16893"/>
    <cellStyle name="Normal 3 2 2 3 15 3" xfId="16894"/>
    <cellStyle name="Normal 3 2 2 3 16" xfId="16895"/>
    <cellStyle name="Normal 3 2 2 3 16 2" xfId="16896"/>
    <cellStyle name="Normal 3 2 2 3 17" xfId="16897"/>
    <cellStyle name="Normal 3 2 2 3 17 2" xfId="16898"/>
    <cellStyle name="Normal 3 2 2 3 18" xfId="16899"/>
    <cellStyle name="Normal 3 2 2 3 2" xfId="16900"/>
    <cellStyle name="Normal 3 2 2 3 2 10" xfId="16901"/>
    <cellStyle name="Normal 3 2 2 3 2 10 2" xfId="16902"/>
    <cellStyle name="Normal 3 2 2 3 2 10 2 2" xfId="16903"/>
    <cellStyle name="Normal 3 2 2 3 2 10 2 2 2" xfId="16904"/>
    <cellStyle name="Normal 3 2 2 3 2 10 2 3" xfId="16905"/>
    <cellStyle name="Normal 3 2 2 3 2 10 3" xfId="16906"/>
    <cellStyle name="Normal 3 2 2 3 2 10 3 2" xfId="16907"/>
    <cellStyle name="Normal 3 2 2 3 2 10 4" xfId="16908"/>
    <cellStyle name="Normal 3 2 2 3 2 11" xfId="16909"/>
    <cellStyle name="Normal 3 2 2 3 2 11 2" xfId="16910"/>
    <cellStyle name="Normal 3 2 2 3 2 11 2 2" xfId="16911"/>
    <cellStyle name="Normal 3 2 2 3 2 11 2 2 2" xfId="16912"/>
    <cellStyle name="Normal 3 2 2 3 2 11 2 3" xfId="16913"/>
    <cellStyle name="Normal 3 2 2 3 2 11 3" xfId="16914"/>
    <cellStyle name="Normal 3 2 2 3 2 11 3 2" xfId="16915"/>
    <cellStyle name="Normal 3 2 2 3 2 11 4" xfId="16916"/>
    <cellStyle name="Normal 3 2 2 3 2 12" xfId="16917"/>
    <cellStyle name="Normal 3 2 2 3 2 12 2" xfId="16918"/>
    <cellStyle name="Normal 3 2 2 3 2 12 2 2" xfId="16919"/>
    <cellStyle name="Normal 3 2 2 3 2 12 2 2 2" xfId="16920"/>
    <cellStyle name="Normal 3 2 2 3 2 12 2 3" xfId="16921"/>
    <cellStyle name="Normal 3 2 2 3 2 12 3" xfId="16922"/>
    <cellStyle name="Normal 3 2 2 3 2 12 3 2" xfId="16923"/>
    <cellStyle name="Normal 3 2 2 3 2 12 4" xfId="16924"/>
    <cellStyle name="Normal 3 2 2 3 2 13" xfId="16925"/>
    <cellStyle name="Normal 3 2 2 3 2 13 2" xfId="16926"/>
    <cellStyle name="Normal 3 2 2 3 2 13 2 2" xfId="16927"/>
    <cellStyle name="Normal 3 2 2 3 2 13 3" xfId="16928"/>
    <cellStyle name="Normal 3 2 2 3 2 14" xfId="16929"/>
    <cellStyle name="Normal 3 2 2 3 2 14 2" xfId="16930"/>
    <cellStyle name="Normal 3 2 2 3 2 15" xfId="16931"/>
    <cellStyle name="Normal 3 2 2 3 2 15 2" xfId="16932"/>
    <cellStyle name="Normal 3 2 2 3 2 16" xfId="16933"/>
    <cellStyle name="Normal 3 2 2 3 2 2" xfId="16934"/>
    <cellStyle name="Normal 3 2 2 3 2 2 10" xfId="16935"/>
    <cellStyle name="Normal 3 2 2 3 2 2 2" xfId="16936"/>
    <cellStyle name="Normal 3 2 2 3 2 2 2 2" xfId="16937"/>
    <cellStyle name="Normal 3 2 2 3 2 2 2 2 2" xfId="16938"/>
    <cellStyle name="Normal 3 2 2 3 2 2 2 2 2 2" xfId="16939"/>
    <cellStyle name="Normal 3 2 2 3 2 2 2 2 2 2 2" xfId="16940"/>
    <cellStyle name="Normal 3 2 2 3 2 2 2 2 2 2 2 2" xfId="16941"/>
    <cellStyle name="Normal 3 2 2 3 2 2 2 2 2 2 2 2 2" xfId="16942"/>
    <cellStyle name="Normal 3 2 2 3 2 2 2 2 2 2 2 3" xfId="16943"/>
    <cellStyle name="Normal 3 2 2 3 2 2 2 2 2 2 3" xfId="16944"/>
    <cellStyle name="Normal 3 2 2 3 2 2 2 2 2 2 3 2" xfId="16945"/>
    <cellStyle name="Normal 3 2 2 3 2 2 2 2 2 2 4" xfId="16946"/>
    <cellStyle name="Normal 3 2 2 3 2 2 2 2 2 3" xfId="16947"/>
    <cellStyle name="Normal 3 2 2 3 2 2 2 2 2 3 2" xfId="16948"/>
    <cellStyle name="Normal 3 2 2 3 2 2 2 2 2 3 2 2" xfId="16949"/>
    <cellStyle name="Normal 3 2 2 3 2 2 2 2 2 3 3" xfId="16950"/>
    <cellStyle name="Normal 3 2 2 3 2 2 2 2 2 4" xfId="16951"/>
    <cellStyle name="Normal 3 2 2 3 2 2 2 2 2 4 2" xfId="16952"/>
    <cellStyle name="Normal 3 2 2 3 2 2 2 2 2 5" xfId="16953"/>
    <cellStyle name="Normal 3 2 2 3 2 2 2 2 3" xfId="16954"/>
    <cellStyle name="Normal 3 2 2 3 2 2 2 2 3 2" xfId="16955"/>
    <cellStyle name="Normal 3 2 2 3 2 2 2 2 3 2 2" xfId="16956"/>
    <cellStyle name="Normal 3 2 2 3 2 2 2 2 3 2 2 2" xfId="16957"/>
    <cellStyle name="Normal 3 2 2 3 2 2 2 2 3 2 3" xfId="16958"/>
    <cellStyle name="Normal 3 2 2 3 2 2 2 2 3 3" xfId="16959"/>
    <cellStyle name="Normal 3 2 2 3 2 2 2 2 3 3 2" xfId="16960"/>
    <cellStyle name="Normal 3 2 2 3 2 2 2 2 3 4" xfId="16961"/>
    <cellStyle name="Normal 3 2 2 3 2 2 2 2 4" xfId="16962"/>
    <cellStyle name="Normal 3 2 2 3 2 2 2 2 4 2" xfId="16963"/>
    <cellStyle name="Normal 3 2 2 3 2 2 2 2 4 2 2" xfId="16964"/>
    <cellStyle name="Normal 3 2 2 3 2 2 2 2 4 2 2 2" xfId="16965"/>
    <cellStyle name="Normal 3 2 2 3 2 2 2 2 4 2 3" xfId="16966"/>
    <cellStyle name="Normal 3 2 2 3 2 2 2 2 4 3" xfId="16967"/>
    <cellStyle name="Normal 3 2 2 3 2 2 2 2 4 3 2" xfId="16968"/>
    <cellStyle name="Normal 3 2 2 3 2 2 2 2 4 4" xfId="16969"/>
    <cellStyle name="Normal 3 2 2 3 2 2 2 2 5" xfId="16970"/>
    <cellStyle name="Normal 3 2 2 3 2 2 2 2 5 2" xfId="16971"/>
    <cellStyle name="Normal 3 2 2 3 2 2 2 2 5 2 2" xfId="16972"/>
    <cellStyle name="Normal 3 2 2 3 2 2 2 2 5 3" xfId="16973"/>
    <cellStyle name="Normal 3 2 2 3 2 2 2 2 6" xfId="16974"/>
    <cellStyle name="Normal 3 2 2 3 2 2 2 2 6 2" xfId="16975"/>
    <cellStyle name="Normal 3 2 2 3 2 2 2 2 7" xfId="16976"/>
    <cellStyle name="Normal 3 2 2 3 2 2 2 2 7 2" xfId="16977"/>
    <cellStyle name="Normal 3 2 2 3 2 2 2 2 8" xfId="16978"/>
    <cellStyle name="Normal 3 2 2 3 2 2 2 3" xfId="16979"/>
    <cellStyle name="Normal 3 2 2 3 2 2 2 3 2" xfId="16980"/>
    <cellStyle name="Normal 3 2 2 3 2 2 2 3 2 2" xfId="16981"/>
    <cellStyle name="Normal 3 2 2 3 2 2 2 3 2 2 2" xfId="16982"/>
    <cellStyle name="Normal 3 2 2 3 2 2 2 3 2 2 2 2" xfId="16983"/>
    <cellStyle name="Normal 3 2 2 3 2 2 2 3 2 2 3" xfId="16984"/>
    <cellStyle name="Normal 3 2 2 3 2 2 2 3 2 3" xfId="16985"/>
    <cellStyle name="Normal 3 2 2 3 2 2 2 3 2 3 2" xfId="16986"/>
    <cellStyle name="Normal 3 2 2 3 2 2 2 3 2 4" xfId="16987"/>
    <cellStyle name="Normal 3 2 2 3 2 2 2 3 3" xfId="16988"/>
    <cellStyle name="Normal 3 2 2 3 2 2 2 3 3 2" xfId="16989"/>
    <cellStyle name="Normal 3 2 2 3 2 2 2 3 3 2 2" xfId="16990"/>
    <cellStyle name="Normal 3 2 2 3 2 2 2 3 3 3" xfId="16991"/>
    <cellStyle name="Normal 3 2 2 3 2 2 2 3 4" xfId="16992"/>
    <cellStyle name="Normal 3 2 2 3 2 2 2 3 4 2" xfId="16993"/>
    <cellStyle name="Normal 3 2 2 3 2 2 2 3 5" xfId="16994"/>
    <cellStyle name="Normal 3 2 2 3 2 2 2 4" xfId="16995"/>
    <cellStyle name="Normal 3 2 2 3 2 2 2 4 2" xfId="16996"/>
    <cellStyle name="Normal 3 2 2 3 2 2 2 4 2 2" xfId="16997"/>
    <cellStyle name="Normal 3 2 2 3 2 2 2 4 2 2 2" xfId="16998"/>
    <cellStyle name="Normal 3 2 2 3 2 2 2 4 2 3" xfId="16999"/>
    <cellStyle name="Normal 3 2 2 3 2 2 2 4 3" xfId="17000"/>
    <cellStyle name="Normal 3 2 2 3 2 2 2 4 3 2" xfId="17001"/>
    <cellStyle name="Normal 3 2 2 3 2 2 2 4 4" xfId="17002"/>
    <cellStyle name="Normal 3 2 2 3 2 2 2 5" xfId="17003"/>
    <cellStyle name="Normal 3 2 2 3 2 2 2 5 2" xfId="17004"/>
    <cellStyle name="Normal 3 2 2 3 2 2 2 5 2 2" xfId="17005"/>
    <cellStyle name="Normal 3 2 2 3 2 2 2 5 2 2 2" xfId="17006"/>
    <cellStyle name="Normal 3 2 2 3 2 2 2 5 2 3" xfId="17007"/>
    <cellStyle name="Normal 3 2 2 3 2 2 2 5 3" xfId="17008"/>
    <cellStyle name="Normal 3 2 2 3 2 2 2 5 3 2" xfId="17009"/>
    <cellStyle name="Normal 3 2 2 3 2 2 2 5 4" xfId="17010"/>
    <cellStyle name="Normal 3 2 2 3 2 2 2 6" xfId="17011"/>
    <cellStyle name="Normal 3 2 2 3 2 2 2 6 2" xfId="17012"/>
    <cellStyle name="Normal 3 2 2 3 2 2 2 6 2 2" xfId="17013"/>
    <cellStyle name="Normal 3 2 2 3 2 2 2 6 3" xfId="17014"/>
    <cellStyle name="Normal 3 2 2 3 2 2 2 7" xfId="17015"/>
    <cellStyle name="Normal 3 2 2 3 2 2 2 7 2" xfId="17016"/>
    <cellStyle name="Normal 3 2 2 3 2 2 2 8" xfId="17017"/>
    <cellStyle name="Normal 3 2 2 3 2 2 2 8 2" xfId="17018"/>
    <cellStyle name="Normal 3 2 2 3 2 2 2 9" xfId="17019"/>
    <cellStyle name="Normal 3 2 2 3 2 2 3" xfId="17020"/>
    <cellStyle name="Normal 3 2 2 3 2 2 3 2" xfId="17021"/>
    <cellStyle name="Normal 3 2 2 3 2 2 3 2 2" xfId="17022"/>
    <cellStyle name="Normal 3 2 2 3 2 2 3 2 2 2" xfId="17023"/>
    <cellStyle name="Normal 3 2 2 3 2 2 3 2 2 2 2" xfId="17024"/>
    <cellStyle name="Normal 3 2 2 3 2 2 3 2 2 2 2 2" xfId="17025"/>
    <cellStyle name="Normal 3 2 2 3 2 2 3 2 2 2 3" xfId="17026"/>
    <cellStyle name="Normal 3 2 2 3 2 2 3 2 2 3" xfId="17027"/>
    <cellStyle name="Normal 3 2 2 3 2 2 3 2 2 3 2" xfId="17028"/>
    <cellStyle name="Normal 3 2 2 3 2 2 3 2 2 4" xfId="17029"/>
    <cellStyle name="Normal 3 2 2 3 2 2 3 2 3" xfId="17030"/>
    <cellStyle name="Normal 3 2 2 3 2 2 3 2 3 2" xfId="17031"/>
    <cellStyle name="Normal 3 2 2 3 2 2 3 2 3 2 2" xfId="17032"/>
    <cellStyle name="Normal 3 2 2 3 2 2 3 2 3 3" xfId="17033"/>
    <cellStyle name="Normal 3 2 2 3 2 2 3 2 4" xfId="17034"/>
    <cellStyle name="Normal 3 2 2 3 2 2 3 2 4 2" xfId="17035"/>
    <cellStyle name="Normal 3 2 2 3 2 2 3 2 5" xfId="17036"/>
    <cellStyle name="Normal 3 2 2 3 2 2 3 3" xfId="17037"/>
    <cellStyle name="Normal 3 2 2 3 2 2 3 3 2" xfId="17038"/>
    <cellStyle name="Normal 3 2 2 3 2 2 3 3 2 2" xfId="17039"/>
    <cellStyle name="Normal 3 2 2 3 2 2 3 3 2 2 2" xfId="17040"/>
    <cellStyle name="Normal 3 2 2 3 2 2 3 3 2 3" xfId="17041"/>
    <cellStyle name="Normal 3 2 2 3 2 2 3 3 3" xfId="17042"/>
    <cellStyle name="Normal 3 2 2 3 2 2 3 3 3 2" xfId="17043"/>
    <cellStyle name="Normal 3 2 2 3 2 2 3 3 4" xfId="17044"/>
    <cellStyle name="Normal 3 2 2 3 2 2 3 4" xfId="17045"/>
    <cellStyle name="Normal 3 2 2 3 2 2 3 4 2" xfId="17046"/>
    <cellStyle name="Normal 3 2 2 3 2 2 3 4 2 2" xfId="17047"/>
    <cellStyle name="Normal 3 2 2 3 2 2 3 4 2 2 2" xfId="17048"/>
    <cellStyle name="Normal 3 2 2 3 2 2 3 4 2 3" xfId="17049"/>
    <cellStyle name="Normal 3 2 2 3 2 2 3 4 3" xfId="17050"/>
    <cellStyle name="Normal 3 2 2 3 2 2 3 4 3 2" xfId="17051"/>
    <cellStyle name="Normal 3 2 2 3 2 2 3 4 4" xfId="17052"/>
    <cellStyle name="Normal 3 2 2 3 2 2 3 5" xfId="17053"/>
    <cellStyle name="Normal 3 2 2 3 2 2 3 5 2" xfId="17054"/>
    <cellStyle name="Normal 3 2 2 3 2 2 3 5 2 2" xfId="17055"/>
    <cellStyle name="Normal 3 2 2 3 2 2 3 5 3" xfId="17056"/>
    <cellStyle name="Normal 3 2 2 3 2 2 3 6" xfId="17057"/>
    <cellStyle name="Normal 3 2 2 3 2 2 3 6 2" xfId="17058"/>
    <cellStyle name="Normal 3 2 2 3 2 2 3 7" xfId="17059"/>
    <cellStyle name="Normal 3 2 2 3 2 2 3 7 2" xfId="17060"/>
    <cellStyle name="Normal 3 2 2 3 2 2 3 8" xfId="17061"/>
    <cellStyle name="Normal 3 2 2 3 2 2 4" xfId="17062"/>
    <cellStyle name="Normal 3 2 2 3 2 2 4 2" xfId="17063"/>
    <cellStyle name="Normal 3 2 2 3 2 2 4 2 2" xfId="17064"/>
    <cellStyle name="Normal 3 2 2 3 2 2 4 2 2 2" xfId="17065"/>
    <cellStyle name="Normal 3 2 2 3 2 2 4 2 2 2 2" xfId="17066"/>
    <cellStyle name="Normal 3 2 2 3 2 2 4 2 2 3" xfId="17067"/>
    <cellStyle name="Normal 3 2 2 3 2 2 4 2 3" xfId="17068"/>
    <cellStyle name="Normal 3 2 2 3 2 2 4 2 3 2" xfId="17069"/>
    <cellStyle name="Normal 3 2 2 3 2 2 4 2 4" xfId="17070"/>
    <cellStyle name="Normal 3 2 2 3 2 2 4 3" xfId="17071"/>
    <cellStyle name="Normal 3 2 2 3 2 2 4 3 2" xfId="17072"/>
    <cellStyle name="Normal 3 2 2 3 2 2 4 3 2 2" xfId="17073"/>
    <cellStyle name="Normal 3 2 2 3 2 2 4 3 3" xfId="17074"/>
    <cellStyle name="Normal 3 2 2 3 2 2 4 4" xfId="17075"/>
    <cellStyle name="Normal 3 2 2 3 2 2 4 4 2" xfId="17076"/>
    <cellStyle name="Normal 3 2 2 3 2 2 4 5" xfId="17077"/>
    <cellStyle name="Normal 3 2 2 3 2 2 5" xfId="17078"/>
    <cellStyle name="Normal 3 2 2 3 2 2 5 2" xfId="17079"/>
    <cellStyle name="Normal 3 2 2 3 2 2 5 2 2" xfId="17080"/>
    <cellStyle name="Normal 3 2 2 3 2 2 5 2 2 2" xfId="17081"/>
    <cellStyle name="Normal 3 2 2 3 2 2 5 2 3" xfId="17082"/>
    <cellStyle name="Normal 3 2 2 3 2 2 5 3" xfId="17083"/>
    <cellStyle name="Normal 3 2 2 3 2 2 5 3 2" xfId="17084"/>
    <cellStyle name="Normal 3 2 2 3 2 2 5 4" xfId="17085"/>
    <cellStyle name="Normal 3 2 2 3 2 2 6" xfId="17086"/>
    <cellStyle name="Normal 3 2 2 3 2 2 6 2" xfId="17087"/>
    <cellStyle name="Normal 3 2 2 3 2 2 6 2 2" xfId="17088"/>
    <cellStyle name="Normal 3 2 2 3 2 2 6 2 2 2" xfId="17089"/>
    <cellStyle name="Normal 3 2 2 3 2 2 6 2 3" xfId="17090"/>
    <cellStyle name="Normal 3 2 2 3 2 2 6 3" xfId="17091"/>
    <cellStyle name="Normal 3 2 2 3 2 2 6 3 2" xfId="17092"/>
    <cellStyle name="Normal 3 2 2 3 2 2 6 4" xfId="17093"/>
    <cellStyle name="Normal 3 2 2 3 2 2 7" xfId="17094"/>
    <cellStyle name="Normal 3 2 2 3 2 2 7 2" xfId="17095"/>
    <cellStyle name="Normal 3 2 2 3 2 2 7 2 2" xfId="17096"/>
    <cellStyle name="Normal 3 2 2 3 2 2 7 3" xfId="17097"/>
    <cellStyle name="Normal 3 2 2 3 2 2 8" xfId="17098"/>
    <cellStyle name="Normal 3 2 2 3 2 2 8 2" xfId="17099"/>
    <cellStyle name="Normal 3 2 2 3 2 2 9" xfId="17100"/>
    <cellStyle name="Normal 3 2 2 3 2 2 9 2" xfId="17101"/>
    <cellStyle name="Normal 3 2 2 3 2 3" xfId="17102"/>
    <cellStyle name="Normal 3 2 2 3 2 3 10" xfId="17103"/>
    <cellStyle name="Normal 3 2 2 3 2 3 2" xfId="17104"/>
    <cellStyle name="Normal 3 2 2 3 2 3 2 2" xfId="17105"/>
    <cellStyle name="Normal 3 2 2 3 2 3 2 2 2" xfId="17106"/>
    <cellStyle name="Normal 3 2 2 3 2 3 2 2 2 2" xfId="17107"/>
    <cellStyle name="Normal 3 2 2 3 2 3 2 2 2 2 2" xfId="17108"/>
    <cellStyle name="Normal 3 2 2 3 2 3 2 2 2 2 2 2" xfId="17109"/>
    <cellStyle name="Normal 3 2 2 3 2 3 2 2 2 2 2 2 2" xfId="17110"/>
    <cellStyle name="Normal 3 2 2 3 2 3 2 2 2 2 2 3" xfId="17111"/>
    <cellStyle name="Normal 3 2 2 3 2 3 2 2 2 2 3" xfId="17112"/>
    <cellStyle name="Normal 3 2 2 3 2 3 2 2 2 2 3 2" xfId="17113"/>
    <cellStyle name="Normal 3 2 2 3 2 3 2 2 2 2 4" xfId="17114"/>
    <cellStyle name="Normal 3 2 2 3 2 3 2 2 2 3" xfId="17115"/>
    <cellStyle name="Normal 3 2 2 3 2 3 2 2 2 3 2" xfId="17116"/>
    <cellStyle name="Normal 3 2 2 3 2 3 2 2 2 3 2 2" xfId="17117"/>
    <cellStyle name="Normal 3 2 2 3 2 3 2 2 2 3 3" xfId="17118"/>
    <cellStyle name="Normal 3 2 2 3 2 3 2 2 2 4" xfId="17119"/>
    <cellStyle name="Normal 3 2 2 3 2 3 2 2 2 4 2" xfId="17120"/>
    <cellStyle name="Normal 3 2 2 3 2 3 2 2 2 5" xfId="17121"/>
    <cellStyle name="Normal 3 2 2 3 2 3 2 2 3" xfId="17122"/>
    <cellStyle name="Normal 3 2 2 3 2 3 2 2 3 2" xfId="17123"/>
    <cellStyle name="Normal 3 2 2 3 2 3 2 2 3 2 2" xfId="17124"/>
    <cellStyle name="Normal 3 2 2 3 2 3 2 2 3 2 2 2" xfId="17125"/>
    <cellStyle name="Normal 3 2 2 3 2 3 2 2 3 2 3" xfId="17126"/>
    <cellStyle name="Normal 3 2 2 3 2 3 2 2 3 3" xfId="17127"/>
    <cellStyle name="Normal 3 2 2 3 2 3 2 2 3 3 2" xfId="17128"/>
    <cellStyle name="Normal 3 2 2 3 2 3 2 2 3 4" xfId="17129"/>
    <cellStyle name="Normal 3 2 2 3 2 3 2 2 4" xfId="17130"/>
    <cellStyle name="Normal 3 2 2 3 2 3 2 2 4 2" xfId="17131"/>
    <cellStyle name="Normal 3 2 2 3 2 3 2 2 4 2 2" xfId="17132"/>
    <cellStyle name="Normal 3 2 2 3 2 3 2 2 4 2 2 2" xfId="17133"/>
    <cellStyle name="Normal 3 2 2 3 2 3 2 2 4 2 3" xfId="17134"/>
    <cellStyle name="Normal 3 2 2 3 2 3 2 2 4 3" xfId="17135"/>
    <cellStyle name="Normal 3 2 2 3 2 3 2 2 4 3 2" xfId="17136"/>
    <cellStyle name="Normal 3 2 2 3 2 3 2 2 4 4" xfId="17137"/>
    <cellStyle name="Normal 3 2 2 3 2 3 2 2 5" xfId="17138"/>
    <cellStyle name="Normal 3 2 2 3 2 3 2 2 5 2" xfId="17139"/>
    <cellStyle name="Normal 3 2 2 3 2 3 2 2 5 2 2" xfId="17140"/>
    <cellStyle name="Normal 3 2 2 3 2 3 2 2 5 3" xfId="17141"/>
    <cellStyle name="Normal 3 2 2 3 2 3 2 2 6" xfId="17142"/>
    <cellStyle name="Normal 3 2 2 3 2 3 2 2 6 2" xfId="17143"/>
    <cellStyle name="Normal 3 2 2 3 2 3 2 2 7" xfId="17144"/>
    <cellStyle name="Normal 3 2 2 3 2 3 2 2 7 2" xfId="17145"/>
    <cellStyle name="Normal 3 2 2 3 2 3 2 2 8" xfId="17146"/>
    <cellStyle name="Normal 3 2 2 3 2 3 2 3" xfId="17147"/>
    <cellStyle name="Normal 3 2 2 3 2 3 2 3 2" xfId="17148"/>
    <cellStyle name="Normal 3 2 2 3 2 3 2 3 2 2" xfId="17149"/>
    <cellStyle name="Normal 3 2 2 3 2 3 2 3 2 2 2" xfId="17150"/>
    <cellStyle name="Normal 3 2 2 3 2 3 2 3 2 2 2 2" xfId="17151"/>
    <cellStyle name="Normal 3 2 2 3 2 3 2 3 2 2 3" xfId="17152"/>
    <cellStyle name="Normal 3 2 2 3 2 3 2 3 2 3" xfId="17153"/>
    <cellStyle name="Normal 3 2 2 3 2 3 2 3 2 3 2" xfId="17154"/>
    <cellStyle name="Normal 3 2 2 3 2 3 2 3 2 4" xfId="17155"/>
    <cellStyle name="Normal 3 2 2 3 2 3 2 3 3" xfId="17156"/>
    <cellStyle name="Normal 3 2 2 3 2 3 2 3 3 2" xfId="17157"/>
    <cellStyle name="Normal 3 2 2 3 2 3 2 3 3 2 2" xfId="17158"/>
    <cellStyle name="Normal 3 2 2 3 2 3 2 3 3 3" xfId="17159"/>
    <cellStyle name="Normal 3 2 2 3 2 3 2 3 4" xfId="17160"/>
    <cellStyle name="Normal 3 2 2 3 2 3 2 3 4 2" xfId="17161"/>
    <cellStyle name="Normal 3 2 2 3 2 3 2 3 5" xfId="17162"/>
    <cellStyle name="Normal 3 2 2 3 2 3 2 4" xfId="17163"/>
    <cellStyle name="Normal 3 2 2 3 2 3 2 4 2" xfId="17164"/>
    <cellStyle name="Normal 3 2 2 3 2 3 2 4 2 2" xfId="17165"/>
    <cellStyle name="Normal 3 2 2 3 2 3 2 4 2 2 2" xfId="17166"/>
    <cellStyle name="Normal 3 2 2 3 2 3 2 4 2 3" xfId="17167"/>
    <cellStyle name="Normal 3 2 2 3 2 3 2 4 3" xfId="17168"/>
    <cellStyle name="Normal 3 2 2 3 2 3 2 4 3 2" xfId="17169"/>
    <cellStyle name="Normal 3 2 2 3 2 3 2 4 4" xfId="17170"/>
    <cellStyle name="Normal 3 2 2 3 2 3 2 5" xfId="17171"/>
    <cellStyle name="Normal 3 2 2 3 2 3 2 5 2" xfId="17172"/>
    <cellStyle name="Normal 3 2 2 3 2 3 2 5 2 2" xfId="17173"/>
    <cellStyle name="Normal 3 2 2 3 2 3 2 5 2 2 2" xfId="17174"/>
    <cellStyle name="Normal 3 2 2 3 2 3 2 5 2 3" xfId="17175"/>
    <cellStyle name="Normal 3 2 2 3 2 3 2 5 3" xfId="17176"/>
    <cellStyle name="Normal 3 2 2 3 2 3 2 5 3 2" xfId="17177"/>
    <cellStyle name="Normal 3 2 2 3 2 3 2 5 4" xfId="17178"/>
    <cellStyle name="Normal 3 2 2 3 2 3 2 6" xfId="17179"/>
    <cellStyle name="Normal 3 2 2 3 2 3 2 6 2" xfId="17180"/>
    <cellStyle name="Normal 3 2 2 3 2 3 2 6 2 2" xfId="17181"/>
    <cellStyle name="Normal 3 2 2 3 2 3 2 6 3" xfId="17182"/>
    <cellStyle name="Normal 3 2 2 3 2 3 2 7" xfId="17183"/>
    <cellStyle name="Normal 3 2 2 3 2 3 2 7 2" xfId="17184"/>
    <cellStyle name="Normal 3 2 2 3 2 3 2 8" xfId="17185"/>
    <cellStyle name="Normal 3 2 2 3 2 3 2 8 2" xfId="17186"/>
    <cellStyle name="Normal 3 2 2 3 2 3 2 9" xfId="17187"/>
    <cellStyle name="Normal 3 2 2 3 2 3 3" xfId="17188"/>
    <cellStyle name="Normal 3 2 2 3 2 3 3 2" xfId="17189"/>
    <cellStyle name="Normal 3 2 2 3 2 3 3 2 2" xfId="17190"/>
    <cellStyle name="Normal 3 2 2 3 2 3 3 2 2 2" xfId="17191"/>
    <cellStyle name="Normal 3 2 2 3 2 3 3 2 2 2 2" xfId="17192"/>
    <cellStyle name="Normal 3 2 2 3 2 3 3 2 2 2 2 2" xfId="17193"/>
    <cellStyle name="Normal 3 2 2 3 2 3 3 2 2 2 3" xfId="17194"/>
    <cellStyle name="Normal 3 2 2 3 2 3 3 2 2 3" xfId="17195"/>
    <cellStyle name="Normal 3 2 2 3 2 3 3 2 2 3 2" xfId="17196"/>
    <cellStyle name="Normal 3 2 2 3 2 3 3 2 2 4" xfId="17197"/>
    <cellStyle name="Normal 3 2 2 3 2 3 3 2 3" xfId="17198"/>
    <cellStyle name="Normal 3 2 2 3 2 3 3 2 3 2" xfId="17199"/>
    <cellStyle name="Normal 3 2 2 3 2 3 3 2 3 2 2" xfId="17200"/>
    <cellStyle name="Normal 3 2 2 3 2 3 3 2 3 3" xfId="17201"/>
    <cellStyle name="Normal 3 2 2 3 2 3 3 2 4" xfId="17202"/>
    <cellStyle name="Normal 3 2 2 3 2 3 3 2 4 2" xfId="17203"/>
    <cellStyle name="Normal 3 2 2 3 2 3 3 2 5" xfId="17204"/>
    <cellStyle name="Normal 3 2 2 3 2 3 3 3" xfId="17205"/>
    <cellStyle name="Normal 3 2 2 3 2 3 3 3 2" xfId="17206"/>
    <cellStyle name="Normal 3 2 2 3 2 3 3 3 2 2" xfId="17207"/>
    <cellStyle name="Normal 3 2 2 3 2 3 3 3 2 2 2" xfId="17208"/>
    <cellStyle name="Normal 3 2 2 3 2 3 3 3 2 3" xfId="17209"/>
    <cellStyle name="Normal 3 2 2 3 2 3 3 3 3" xfId="17210"/>
    <cellStyle name="Normal 3 2 2 3 2 3 3 3 3 2" xfId="17211"/>
    <cellStyle name="Normal 3 2 2 3 2 3 3 3 4" xfId="17212"/>
    <cellStyle name="Normal 3 2 2 3 2 3 3 4" xfId="17213"/>
    <cellStyle name="Normal 3 2 2 3 2 3 3 4 2" xfId="17214"/>
    <cellStyle name="Normal 3 2 2 3 2 3 3 4 2 2" xfId="17215"/>
    <cellStyle name="Normal 3 2 2 3 2 3 3 4 2 2 2" xfId="17216"/>
    <cellStyle name="Normal 3 2 2 3 2 3 3 4 2 3" xfId="17217"/>
    <cellStyle name="Normal 3 2 2 3 2 3 3 4 3" xfId="17218"/>
    <cellStyle name="Normal 3 2 2 3 2 3 3 4 3 2" xfId="17219"/>
    <cellStyle name="Normal 3 2 2 3 2 3 3 4 4" xfId="17220"/>
    <cellStyle name="Normal 3 2 2 3 2 3 3 5" xfId="17221"/>
    <cellStyle name="Normal 3 2 2 3 2 3 3 5 2" xfId="17222"/>
    <cellStyle name="Normal 3 2 2 3 2 3 3 5 2 2" xfId="17223"/>
    <cellStyle name="Normal 3 2 2 3 2 3 3 5 3" xfId="17224"/>
    <cellStyle name="Normal 3 2 2 3 2 3 3 6" xfId="17225"/>
    <cellStyle name="Normal 3 2 2 3 2 3 3 6 2" xfId="17226"/>
    <cellStyle name="Normal 3 2 2 3 2 3 3 7" xfId="17227"/>
    <cellStyle name="Normal 3 2 2 3 2 3 3 7 2" xfId="17228"/>
    <cellStyle name="Normal 3 2 2 3 2 3 3 8" xfId="17229"/>
    <cellStyle name="Normal 3 2 2 3 2 3 4" xfId="17230"/>
    <cellStyle name="Normal 3 2 2 3 2 3 4 2" xfId="17231"/>
    <cellStyle name="Normal 3 2 2 3 2 3 4 2 2" xfId="17232"/>
    <cellStyle name="Normal 3 2 2 3 2 3 4 2 2 2" xfId="17233"/>
    <cellStyle name="Normal 3 2 2 3 2 3 4 2 2 2 2" xfId="17234"/>
    <cellStyle name="Normal 3 2 2 3 2 3 4 2 2 3" xfId="17235"/>
    <cellStyle name="Normal 3 2 2 3 2 3 4 2 3" xfId="17236"/>
    <cellStyle name="Normal 3 2 2 3 2 3 4 2 3 2" xfId="17237"/>
    <cellStyle name="Normal 3 2 2 3 2 3 4 2 4" xfId="17238"/>
    <cellStyle name="Normal 3 2 2 3 2 3 4 3" xfId="17239"/>
    <cellStyle name="Normal 3 2 2 3 2 3 4 3 2" xfId="17240"/>
    <cellStyle name="Normal 3 2 2 3 2 3 4 3 2 2" xfId="17241"/>
    <cellStyle name="Normal 3 2 2 3 2 3 4 3 3" xfId="17242"/>
    <cellStyle name="Normal 3 2 2 3 2 3 4 4" xfId="17243"/>
    <cellStyle name="Normal 3 2 2 3 2 3 4 4 2" xfId="17244"/>
    <cellStyle name="Normal 3 2 2 3 2 3 4 5" xfId="17245"/>
    <cellStyle name="Normal 3 2 2 3 2 3 5" xfId="17246"/>
    <cellStyle name="Normal 3 2 2 3 2 3 5 2" xfId="17247"/>
    <cellStyle name="Normal 3 2 2 3 2 3 5 2 2" xfId="17248"/>
    <cellStyle name="Normal 3 2 2 3 2 3 5 2 2 2" xfId="17249"/>
    <cellStyle name="Normal 3 2 2 3 2 3 5 2 3" xfId="17250"/>
    <cellStyle name="Normal 3 2 2 3 2 3 5 3" xfId="17251"/>
    <cellStyle name="Normal 3 2 2 3 2 3 5 3 2" xfId="17252"/>
    <cellStyle name="Normal 3 2 2 3 2 3 5 4" xfId="17253"/>
    <cellStyle name="Normal 3 2 2 3 2 3 6" xfId="17254"/>
    <cellStyle name="Normal 3 2 2 3 2 3 6 2" xfId="17255"/>
    <cellStyle name="Normal 3 2 2 3 2 3 6 2 2" xfId="17256"/>
    <cellStyle name="Normal 3 2 2 3 2 3 6 2 2 2" xfId="17257"/>
    <cellStyle name="Normal 3 2 2 3 2 3 6 2 3" xfId="17258"/>
    <cellStyle name="Normal 3 2 2 3 2 3 6 3" xfId="17259"/>
    <cellStyle name="Normal 3 2 2 3 2 3 6 3 2" xfId="17260"/>
    <cellStyle name="Normal 3 2 2 3 2 3 6 4" xfId="17261"/>
    <cellStyle name="Normal 3 2 2 3 2 3 7" xfId="17262"/>
    <cellStyle name="Normal 3 2 2 3 2 3 7 2" xfId="17263"/>
    <cellStyle name="Normal 3 2 2 3 2 3 7 2 2" xfId="17264"/>
    <cellStyle name="Normal 3 2 2 3 2 3 7 3" xfId="17265"/>
    <cellStyle name="Normal 3 2 2 3 2 3 8" xfId="17266"/>
    <cellStyle name="Normal 3 2 2 3 2 3 8 2" xfId="17267"/>
    <cellStyle name="Normal 3 2 2 3 2 3 9" xfId="17268"/>
    <cellStyle name="Normal 3 2 2 3 2 3 9 2" xfId="17269"/>
    <cellStyle name="Normal 3 2 2 3 2 4" xfId="17270"/>
    <cellStyle name="Normal 3 2 2 3 2 4 10" xfId="17271"/>
    <cellStyle name="Normal 3 2 2 3 2 4 2" xfId="17272"/>
    <cellStyle name="Normal 3 2 2 3 2 4 2 2" xfId="17273"/>
    <cellStyle name="Normal 3 2 2 3 2 4 2 2 2" xfId="17274"/>
    <cellStyle name="Normal 3 2 2 3 2 4 2 2 2 2" xfId="17275"/>
    <cellStyle name="Normal 3 2 2 3 2 4 2 2 2 2 2" xfId="17276"/>
    <cellStyle name="Normal 3 2 2 3 2 4 2 2 2 2 2 2" xfId="17277"/>
    <cellStyle name="Normal 3 2 2 3 2 4 2 2 2 2 2 2 2" xfId="17278"/>
    <cellStyle name="Normal 3 2 2 3 2 4 2 2 2 2 2 3" xfId="17279"/>
    <cellStyle name="Normal 3 2 2 3 2 4 2 2 2 2 3" xfId="17280"/>
    <cellStyle name="Normal 3 2 2 3 2 4 2 2 2 2 3 2" xfId="17281"/>
    <cellStyle name="Normal 3 2 2 3 2 4 2 2 2 2 4" xfId="17282"/>
    <cellStyle name="Normal 3 2 2 3 2 4 2 2 2 3" xfId="17283"/>
    <cellStyle name="Normal 3 2 2 3 2 4 2 2 2 3 2" xfId="17284"/>
    <cellStyle name="Normal 3 2 2 3 2 4 2 2 2 3 2 2" xfId="17285"/>
    <cellStyle name="Normal 3 2 2 3 2 4 2 2 2 3 3" xfId="17286"/>
    <cellStyle name="Normal 3 2 2 3 2 4 2 2 2 4" xfId="17287"/>
    <cellStyle name="Normal 3 2 2 3 2 4 2 2 2 4 2" xfId="17288"/>
    <cellStyle name="Normal 3 2 2 3 2 4 2 2 2 5" xfId="17289"/>
    <cellStyle name="Normal 3 2 2 3 2 4 2 2 3" xfId="17290"/>
    <cellStyle name="Normal 3 2 2 3 2 4 2 2 3 2" xfId="17291"/>
    <cellStyle name="Normal 3 2 2 3 2 4 2 2 3 2 2" xfId="17292"/>
    <cellStyle name="Normal 3 2 2 3 2 4 2 2 3 2 2 2" xfId="17293"/>
    <cellStyle name="Normal 3 2 2 3 2 4 2 2 3 2 3" xfId="17294"/>
    <cellStyle name="Normal 3 2 2 3 2 4 2 2 3 3" xfId="17295"/>
    <cellStyle name="Normal 3 2 2 3 2 4 2 2 3 3 2" xfId="17296"/>
    <cellStyle name="Normal 3 2 2 3 2 4 2 2 3 4" xfId="17297"/>
    <cellStyle name="Normal 3 2 2 3 2 4 2 2 4" xfId="17298"/>
    <cellStyle name="Normal 3 2 2 3 2 4 2 2 4 2" xfId="17299"/>
    <cellStyle name="Normal 3 2 2 3 2 4 2 2 4 2 2" xfId="17300"/>
    <cellStyle name="Normal 3 2 2 3 2 4 2 2 4 2 2 2" xfId="17301"/>
    <cellStyle name="Normal 3 2 2 3 2 4 2 2 4 2 3" xfId="17302"/>
    <cellStyle name="Normal 3 2 2 3 2 4 2 2 4 3" xfId="17303"/>
    <cellStyle name="Normal 3 2 2 3 2 4 2 2 4 3 2" xfId="17304"/>
    <cellStyle name="Normal 3 2 2 3 2 4 2 2 4 4" xfId="17305"/>
    <cellStyle name="Normal 3 2 2 3 2 4 2 2 5" xfId="17306"/>
    <cellStyle name="Normal 3 2 2 3 2 4 2 2 5 2" xfId="17307"/>
    <cellStyle name="Normal 3 2 2 3 2 4 2 2 5 2 2" xfId="17308"/>
    <cellStyle name="Normal 3 2 2 3 2 4 2 2 5 3" xfId="17309"/>
    <cellStyle name="Normal 3 2 2 3 2 4 2 2 6" xfId="17310"/>
    <cellStyle name="Normal 3 2 2 3 2 4 2 2 6 2" xfId="17311"/>
    <cellStyle name="Normal 3 2 2 3 2 4 2 2 7" xfId="17312"/>
    <cellStyle name="Normal 3 2 2 3 2 4 2 2 7 2" xfId="17313"/>
    <cellStyle name="Normal 3 2 2 3 2 4 2 2 8" xfId="17314"/>
    <cellStyle name="Normal 3 2 2 3 2 4 2 3" xfId="17315"/>
    <cellStyle name="Normal 3 2 2 3 2 4 2 3 2" xfId="17316"/>
    <cellStyle name="Normal 3 2 2 3 2 4 2 3 2 2" xfId="17317"/>
    <cellStyle name="Normal 3 2 2 3 2 4 2 3 2 2 2" xfId="17318"/>
    <cellStyle name="Normal 3 2 2 3 2 4 2 3 2 2 2 2" xfId="17319"/>
    <cellStyle name="Normal 3 2 2 3 2 4 2 3 2 2 3" xfId="17320"/>
    <cellStyle name="Normal 3 2 2 3 2 4 2 3 2 3" xfId="17321"/>
    <cellStyle name="Normal 3 2 2 3 2 4 2 3 2 3 2" xfId="17322"/>
    <cellStyle name="Normal 3 2 2 3 2 4 2 3 2 4" xfId="17323"/>
    <cellStyle name="Normal 3 2 2 3 2 4 2 3 3" xfId="17324"/>
    <cellStyle name="Normal 3 2 2 3 2 4 2 3 3 2" xfId="17325"/>
    <cellStyle name="Normal 3 2 2 3 2 4 2 3 3 2 2" xfId="17326"/>
    <cellStyle name="Normal 3 2 2 3 2 4 2 3 3 3" xfId="17327"/>
    <cellStyle name="Normal 3 2 2 3 2 4 2 3 4" xfId="17328"/>
    <cellStyle name="Normal 3 2 2 3 2 4 2 3 4 2" xfId="17329"/>
    <cellStyle name="Normal 3 2 2 3 2 4 2 3 5" xfId="17330"/>
    <cellStyle name="Normal 3 2 2 3 2 4 2 4" xfId="17331"/>
    <cellStyle name="Normal 3 2 2 3 2 4 2 4 2" xfId="17332"/>
    <cellStyle name="Normal 3 2 2 3 2 4 2 4 2 2" xfId="17333"/>
    <cellStyle name="Normal 3 2 2 3 2 4 2 4 2 2 2" xfId="17334"/>
    <cellStyle name="Normal 3 2 2 3 2 4 2 4 2 3" xfId="17335"/>
    <cellStyle name="Normal 3 2 2 3 2 4 2 4 3" xfId="17336"/>
    <cellStyle name="Normal 3 2 2 3 2 4 2 4 3 2" xfId="17337"/>
    <cellStyle name="Normal 3 2 2 3 2 4 2 4 4" xfId="17338"/>
    <cellStyle name="Normal 3 2 2 3 2 4 2 5" xfId="17339"/>
    <cellStyle name="Normal 3 2 2 3 2 4 2 5 2" xfId="17340"/>
    <cellStyle name="Normal 3 2 2 3 2 4 2 5 2 2" xfId="17341"/>
    <cellStyle name="Normal 3 2 2 3 2 4 2 5 2 2 2" xfId="17342"/>
    <cellStyle name="Normal 3 2 2 3 2 4 2 5 2 3" xfId="17343"/>
    <cellStyle name="Normal 3 2 2 3 2 4 2 5 3" xfId="17344"/>
    <cellStyle name="Normal 3 2 2 3 2 4 2 5 3 2" xfId="17345"/>
    <cellStyle name="Normal 3 2 2 3 2 4 2 5 4" xfId="17346"/>
    <cellStyle name="Normal 3 2 2 3 2 4 2 6" xfId="17347"/>
    <cellStyle name="Normal 3 2 2 3 2 4 2 6 2" xfId="17348"/>
    <cellStyle name="Normal 3 2 2 3 2 4 2 6 2 2" xfId="17349"/>
    <cellStyle name="Normal 3 2 2 3 2 4 2 6 3" xfId="17350"/>
    <cellStyle name="Normal 3 2 2 3 2 4 2 7" xfId="17351"/>
    <cellStyle name="Normal 3 2 2 3 2 4 2 7 2" xfId="17352"/>
    <cellStyle name="Normal 3 2 2 3 2 4 2 8" xfId="17353"/>
    <cellStyle name="Normal 3 2 2 3 2 4 2 8 2" xfId="17354"/>
    <cellStyle name="Normal 3 2 2 3 2 4 2 9" xfId="17355"/>
    <cellStyle name="Normal 3 2 2 3 2 4 3" xfId="17356"/>
    <cellStyle name="Normal 3 2 2 3 2 4 3 2" xfId="17357"/>
    <cellStyle name="Normal 3 2 2 3 2 4 3 2 2" xfId="17358"/>
    <cellStyle name="Normal 3 2 2 3 2 4 3 2 2 2" xfId="17359"/>
    <cellStyle name="Normal 3 2 2 3 2 4 3 2 2 2 2" xfId="17360"/>
    <cellStyle name="Normal 3 2 2 3 2 4 3 2 2 2 2 2" xfId="17361"/>
    <cellStyle name="Normal 3 2 2 3 2 4 3 2 2 2 3" xfId="17362"/>
    <cellStyle name="Normal 3 2 2 3 2 4 3 2 2 3" xfId="17363"/>
    <cellStyle name="Normal 3 2 2 3 2 4 3 2 2 3 2" xfId="17364"/>
    <cellStyle name="Normal 3 2 2 3 2 4 3 2 2 4" xfId="17365"/>
    <cellStyle name="Normal 3 2 2 3 2 4 3 2 3" xfId="17366"/>
    <cellStyle name="Normal 3 2 2 3 2 4 3 2 3 2" xfId="17367"/>
    <cellStyle name="Normal 3 2 2 3 2 4 3 2 3 2 2" xfId="17368"/>
    <cellStyle name="Normal 3 2 2 3 2 4 3 2 3 3" xfId="17369"/>
    <cellStyle name="Normal 3 2 2 3 2 4 3 2 4" xfId="17370"/>
    <cellStyle name="Normal 3 2 2 3 2 4 3 2 4 2" xfId="17371"/>
    <cellStyle name="Normal 3 2 2 3 2 4 3 2 5" xfId="17372"/>
    <cellStyle name="Normal 3 2 2 3 2 4 3 3" xfId="17373"/>
    <cellStyle name="Normal 3 2 2 3 2 4 3 3 2" xfId="17374"/>
    <cellStyle name="Normal 3 2 2 3 2 4 3 3 2 2" xfId="17375"/>
    <cellStyle name="Normal 3 2 2 3 2 4 3 3 2 2 2" xfId="17376"/>
    <cellStyle name="Normal 3 2 2 3 2 4 3 3 2 3" xfId="17377"/>
    <cellStyle name="Normal 3 2 2 3 2 4 3 3 3" xfId="17378"/>
    <cellStyle name="Normal 3 2 2 3 2 4 3 3 3 2" xfId="17379"/>
    <cellStyle name="Normal 3 2 2 3 2 4 3 3 4" xfId="17380"/>
    <cellStyle name="Normal 3 2 2 3 2 4 3 4" xfId="17381"/>
    <cellStyle name="Normal 3 2 2 3 2 4 3 4 2" xfId="17382"/>
    <cellStyle name="Normal 3 2 2 3 2 4 3 4 2 2" xfId="17383"/>
    <cellStyle name="Normal 3 2 2 3 2 4 3 4 2 2 2" xfId="17384"/>
    <cellStyle name="Normal 3 2 2 3 2 4 3 4 2 3" xfId="17385"/>
    <cellStyle name="Normal 3 2 2 3 2 4 3 4 3" xfId="17386"/>
    <cellStyle name="Normal 3 2 2 3 2 4 3 4 3 2" xfId="17387"/>
    <cellStyle name="Normal 3 2 2 3 2 4 3 4 4" xfId="17388"/>
    <cellStyle name="Normal 3 2 2 3 2 4 3 5" xfId="17389"/>
    <cellStyle name="Normal 3 2 2 3 2 4 3 5 2" xfId="17390"/>
    <cellStyle name="Normal 3 2 2 3 2 4 3 5 2 2" xfId="17391"/>
    <cellStyle name="Normal 3 2 2 3 2 4 3 5 3" xfId="17392"/>
    <cellStyle name="Normal 3 2 2 3 2 4 3 6" xfId="17393"/>
    <cellStyle name="Normal 3 2 2 3 2 4 3 6 2" xfId="17394"/>
    <cellStyle name="Normal 3 2 2 3 2 4 3 7" xfId="17395"/>
    <cellStyle name="Normal 3 2 2 3 2 4 3 7 2" xfId="17396"/>
    <cellStyle name="Normal 3 2 2 3 2 4 3 8" xfId="17397"/>
    <cellStyle name="Normal 3 2 2 3 2 4 4" xfId="17398"/>
    <cellStyle name="Normal 3 2 2 3 2 4 4 2" xfId="17399"/>
    <cellStyle name="Normal 3 2 2 3 2 4 4 2 2" xfId="17400"/>
    <cellStyle name="Normal 3 2 2 3 2 4 4 2 2 2" xfId="17401"/>
    <cellStyle name="Normal 3 2 2 3 2 4 4 2 2 2 2" xfId="17402"/>
    <cellStyle name="Normal 3 2 2 3 2 4 4 2 2 3" xfId="17403"/>
    <cellStyle name="Normal 3 2 2 3 2 4 4 2 3" xfId="17404"/>
    <cellStyle name="Normal 3 2 2 3 2 4 4 2 3 2" xfId="17405"/>
    <cellStyle name="Normal 3 2 2 3 2 4 4 2 4" xfId="17406"/>
    <cellStyle name="Normal 3 2 2 3 2 4 4 3" xfId="17407"/>
    <cellStyle name="Normal 3 2 2 3 2 4 4 3 2" xfId="17408"/>
    <cellStyle name="Normal 3 2 2 3 2 4 4 3 2 2" xfId="17409"/>
    <cellStyle name="Normal 3 2 2 3 2 4 4 3 3" xfId="17410"/>
    <cellStyle name="Normal 3 2 2 3 2 4 4 4" xfId="17411"/>
    <cellStyle name="Normal 3 2 2 3 2 4 4 4 2" xfId="17412"/>
    <cellStyle name="Normal 3 2 2 3 2 4 4 5" xfId="17413"/>
    <cellStyle name="Normal 3 2 2 3 2 4 5" xfId="17414"/>
    <cellStyle name="Normal 3 2 2 3 2 4 5 2" xfId="17415"/>
    <cellStyle name="Normal 3 2 2 3 2 4 5 2 2" xfId="17416"/>
    <cellStyle name="Normal 3 2 2 3 2 4 5 2 2 2" xfId="17417"/>
    <cellStyle name="Normal 3 2 2 3 2 4 5 2 3" xfId="17418"/>
    <cellStyle name="Normal 3 2 2 3 2 4 5 3" xfId="17419"/>
    <cellStyle name="Normal 3 2 2 3 2 4 5 3 2" xfId="17420"/>
    <cellStyle name="Normal 3 2 2 3 2 4 5 4" xfId="17421"/>
    <cellStyle name="Normal 3 2 2 3 2 4 6" xfId="17422"/>
    <cellStyle name="Normal 3 2 2 3 2 4 6 2" xfId="17423"/>
    <cellStyle name="Normal 3 2 2 3 2 4 6 2 2" xfId="17424"/>
    <cellStyle name="Normal 3 2 2 3 2 4 6 2 2 2" xfId="17425"/>
    <cellStyle name="Normal 3 2 2 3 2 4 6 2 3" xfId="17426"/>
    <cellStyle name="Normal 3 2 2 3 2 4 6 3" xfId="17427"/>
    <cellStyle name="Normal 3 2 2 3 2 4 6 3 2" xfId="17428"/>
    <cellStyle name="Normal 3 2 2 3 2 4 6 4" xfId="17429"/>
    <cellStyle name="Normal 3 2 2 3 2 4 7" xfId="17430"/>
    <cellStyle name="Normal 3 2 2 3 2 4 7 2" xfId="17431"/>
    <cellStyle name="Normal 3 2 2 3 2 4 7 2 2" xfId="17432"/>
    <cellStyle name="Normal 3 2 2 3 2 4 7 3" xfId="17433"/>
    <cellStyle name="Normal 3 2 2 3 2 4 8" xfId="17434"/>
    <cellStyle name="Normal 3 2 2 3 2 4 8 2" xfId="17435"/>
    <cellStyle name="Normal 3 2 2 3 2 4 9" xfId="17436"/>
    <cellStyle name="Normal 3 2 2 3 2 4 9 2" xfId="17437"/>
    <cellStyle name="Normal 3 2 2 3 2 5" xfId="17438"/>
    <cellStyle name="Normal 3 2 2 3 2 5 2" xfId="17439"/>
    <cellStyle name="Normal 3 2 2 3 2 5 2 2" xfId="17440"/>
    <cellStyle name="Normal 3 2 2 3 2 5 2 2 2" xfId="17441"/>
    <cellStyle name="Normal 3 2 2 3 2 5 2 2 2 2" xfId="17442"/>
    <cellStyle name="Normal 3 2 2 3 2 5 2 2 2 2 2" xfId="17443"/>
    <cellStyle name="Normal 3 2 2 3 2 5 2 2 2 2 2 2" xfId="17444"/>
    <cellStyle name="Normal 3 2 2 3 2 5 2 2 2 2 3" xfId="17445"/>
    <cellStyle name="Normal 3 2 2 3 2 5 2 2 2 3" xfId="17446"/>
    <cellStyle name="Normal 3 2 2 3 2 5 2 2 2 3 2" xfId="17447"/>
    <cellStyle name="Normal 3 2 2 3 2 5 2 2 2 4" xfId="17448"/>
    <cellStyle name="Normal 3 2 2 3 2 5 2 2 3" xfId="17449"/>
    <cellStyle name="Normal 3 2 2 3 2 5 2 2 3 2" xfId="17450"/>
    <cellStyle name="Normal 3 2 2 3 2 5 2 2 3 2 2" xfId="17451"/>
    <cellStyle name="Normal 3 2 2 3 2 5 2 2 3 3" xfId="17452"/>
    <cellStyle name="Normal 3 2 2 3 2 5 2 2 4" xfId="17453"/>
    <cellStyle name="Normal 3 2 2 3 2 5 2 2 4 2" xfId="17454"/>
    <cellStyle name="Normal 3 2 2 3 2 5 2 2 5" xfId="17455"/>
    <cellStyle name="Normal 3 2 2 3 2 5 2 3" xfId="17456"/>
    <cellStyle name="Normal 3 2 2 3 2 5 2 3 2" xfId="17457"/>
    <cellStyle name="Normal 3 2 2 3 2 5 2 3 2 2" xfId="17458"/>
    <cellStyle name="Normal 3 2 2 3 2 5 2 3 2 2 2" xfId="17459"/>
    <cellStyle name="Normal 3 2 2 3 2 5 2 3 2 3" xfId="17460"/>
    <cellStyle name="Normal 3 2 2 3 2 5 2 3 3" xfId="17461"/>
    <cellStyle name="Normal 3 2 2 3 2 5 2 3 3 2" xfId="17462"/>
    <cellStyle name="Normal 3 2 2 3 2 5 2 3 4" xfId="17463"/>
    <cellStyle name="Normal 3 2 2 3 2 5 2 4" xfId="17464"/>
    <cellStyle name="Normal 3 2 2 3 2 5 2 4 2" xfId="17465"/>
    <cellStyle name="Normal 3 2 2 3 2 5 2 4 2 2" xfId="17466"/>
    <cellStyle name="Normal 3 2 2 3 2 5 2 4 2 2 2" xfId="17467"/>
    <cellStyle name="Normal 3 2 2 3 2 5 2 4 2 3" xfId="17468"/>
    <cellStyle name="Normal 3 2 2 3 2 5 2 4 3" xfId="17469"/>
    <cellStyle name="Normal 3 2 2 3 2 5 2 4 3 2" xfId="17470"/>
    <cellStyle name="Normal 3 2 2 3 2 5 2 4 4" xfId="17471"/>
    <cellStyle name="Normal 3 2 2 3 2 5 2 5" xfId="17472"/>
    <cellStyle name="Normal 3 2 2 3 2 5 2 5 2" xfId="17473"/>
    <cellStyle name="Normal 3 2 2 3 2 5 2 5 2 2" xfId="17474"/>
    <cellStyle name="Normal 3 2 2 3 2 5 2 5 3" xfId="17475"/>
    <cellStyle name="Normal 3 2 2 3 2 5 2 6" xfId="17476"/>
    <cellStyle name="Normal 3 2 2 3 2 5 2 6 2" xfId="17477"/>
    <cellStyle name="Normal 3 2 2 3 2 5 2 7" xfId="17478"/>
    <cellStyle name="Normal 3 2 2 3 2 5 2 7 2" xfId="17479"/>
    <cellStyle name="Normal 3 2 2 3 2 5 2 8" xfId="17480"/>
    <cellStyle name="Normal 3 2 2 3 2 5 3" xfId="17481"/>
    <cellStyle name="Normal 3 2 2 3 2 5 3 2" xfId="17482"/>
    <cellStyle name="Normal 3 2 2 3 2 5 3 2 2" xfId="17483"/>
    <cellStyle name="Normal 3 2 2 3 2 5 3 2 2 2" xfId="17484"/>
    <cellStyle name="Normal 3 2 2 3 2 5 3 2 2 2 2" xfId="17485"/>
    <cellStyle name="Normal 3 2 2 3 2 5 3 2 2 3" xfId="17486"/>
    <cellStyle name="Normal 3 2 2 3 2 5 3 2 3" xfId="17487"/>
    <cellStyle name="Normal 3 2 2 3 2 5 3 2 3 2" xfId="17488"/>
    <cellStyle name="Normal 3 2 2 3 2 5 3 2 4" xfId="17489"/>
    <cellStyle name="Normal 3 2 2 3 2 5 3 3" xfId="17490"/>
    <cellStyle name="Normal 3 2 2 3 2 5 3 3 2" xfId="17491"/>
    <cellStyle name="Normal 3 2 2 3 2 5 3 3 2 2" xfId="17492"/>
    <cellStyle name="Normal 3 2 2 3 2 5 3 3 3" xfId="17493"/>
    <cellStyle name="Normal 3 2 2 3 2 5 3 4" xfId="17494"/>
    <cellStyle name="Normal 3 2 2 3 2 5 3 4 2" xfId="17495"/>
    <cellStyle name="Normal 3 2 2 3 2 5 3 5" xfId="17496"/>
    <cellStyle name="Normal 3 2 2 3 2 5 4" xfId="17497"/>
    <cellStyle name="Normal 3 2 2 3 2 5 4 2" xfId="17498"/>
    <cellStyle name="Normal 3 2 2 3 2 5 4 2 2" xfId="17499"/>
    <cellStyle name="Normal 3 2 2 3 2 5 4 2 2 2" xfId="17500"/>
    <cellStyle name="Normal 3 2 2 3 2 5 4 2 3" xfId="17501"/>
    <cellStyle name="Normal 3 2 2 3 2 5 4 3" xfId="17502"/>
    <cellStyle name="Normal 3 2 2 3 2 5 4 3 2" xfId="17503"/>
    <cellStyle name="Normal 3 2 2 3 2 5 4 4" xfId="17504"/>
    <cellStyle name="Normal 3 2 2 3 2 5 5" xfId="17505"/>
    <cellStyle name="Normal 3 2 2 3 2 5 5 2" xfId="17506"/>
    <cellStyle name="Normal 3 2 2 3 2 5 5 2 2" xfId="17507"/>
    <cellStyle name="Normal 3 2 2 3 2 5 5 2 2 2" xfId="17508"/>
    <cellStyle name="Normal 3 2 2 3 2 5 5 2 3" xfId="17509"/>
    <cellStyle name="Normal 3 2 2 3 2 5 5 3" xfId="17510"/>
    <cellStyle name="Normal 3 2 2 3 2 5 5 3 2" xfId="17511"/>
    <cellStyle name="Normal 3 2 2 3 2 5 5 4" xfId="17512"/>
    <cellStyle name="Normal 3 2 2 3 2 5 6" xfId="17513"/>
    <cellStyle name="Normal 3 2 2 3 2 5 6 2" xfId="17514"/>
    <cellStyle name="Normal 3 2 2 3 2 5 6 2 2" xfId="17515"/>
    <cellStyle name="Normal 3 2 2 3 2 5 6 3" xfId="17516"/>
    <cellStyle name="Normal 3 2 2 3 2 5 7" xfId="17517"/>
    <cellStyle name="Normal 3 2 2 3 2 5 7 2" xfId="17518"/>
    <cellStyle name="Normal 3 2 2 3 2 5 8" xfId="17519"/>
    <cellStyle name="Normal 3 2 2 3 2 5 8 2" xfId="17520"/>
    <cellStyle name="Normal 3 2 2 3 2 5 9" xfId="17521"/>
    <cellStyle name="Normal 3 2 2 3 2 6" xfId="17522"/>
    <cellStyle name="Normal 3 2 2 3 2 6 2" xfId="17523"/>
    <cellStyle name="Normal 3 2 2 3 2 6 2 2" xfId="17524"/>
    <cellStyle name="Normal 3 2 2 3 2 6 2 2 2" xfId="17525"/>
    <cellStyle name="Normal 3 2 2 3 2 6 2 2 2 2" xfId="17526"/>
    <cellStyle name="Normal 3 2 2 3 2 6 2 2 2 2 2" xfId="17527"/>
    <cellStyle name="Normal 3 2 2 3 2 6 2 2 2 3" xfId="17528"/>
    <cellStyle name="Normal 3 2 2 3 2 6 2 2 3" xfId="17529"/>
    <cellStyle name="Normal 3 2 2 3 2 6 2 2 3 2" xfId="17530"/>
    <cellStyle name="Normal 3 2 2 3 2 6 2 2 4" xfId="17531"/>
    <cellStyle name="Normal 3 2 2 3 2 6 2 3" xfId="17532"/>
    <cellStyle name="Normal 3 2 2 3 2 6 2 3 2" xfId="17533"/>
    <cellStyle name="Normal 3 2 2 3 2 6 2 3 2 2" xfId="17534"/>
    <cellStyle name="Normal 3 2 2 3 2 6 2 3 3" xfId="17535"/>
    <cellStyle name="Normal 3 2 2 3 2 6 2 4" xfId="17536"/>
    <cellStyle name="Normal 3 2 2 3 2 6 2 4 2" xfId="17537"/>
    <cellStyle name="Normal 3 2 2 3 2 6 2 5" xfId="17538"/>
    <cellStyle name="Normal 3 2 2 3 2 6 3" xfId="17539"/>
    <cellStyle name="Normal 3 2 2 3 2 6 3 2" xfId="17540"/>
    <cellStyle name="Normal 3 2 2 3 2 6 3 2 2" xfId="17541"/>
    <cellStyle name="Normal 3 2 2 3 2 6 3 2 2 2" xfId="17542"/>
    <cellStyle name="Normal 3 2 2 3 2 6 3 2 3" xfId="17543"/>
    <cellStyle name="Normal 3 2 2 3 2 6 3 3" xfId="17544"/>
    <cellStyle name="Normal 3 2 2 3 2 6 3 3 2" xfId="17545"/>
    <cellStyle name="Normal 3 2 2 3 2 6 3 4" xfId="17546"/>
    <cellStyle name="Normal 3 2 2 3 2 6 4" xfId="17547"/>
    <cellStyle name="Normal 3 2 2 3 2 6 4 2" xfId="17548"/>
    <cellStyle name="Normal 3 2 2 3 2 6 4 2 2" xfId="17549"/>
    <cellStyle name="Normal 3 2 2 3 2 6 4 2 2 2" xfId="17550"/>
    <cellStyle name="Normal 3 2 2 3 2 6 4 2 3" xfId="17551"/>
    <cellStyle name="Normal 3 2 2 3 2 6 4 3" xfId="17552"/>
    <cellStyle name="Normal 3 2 2 3 2 6 4 3 2" xfId="17553"/>
    <cellStyle name="Normal 3 2 2 3 2 6 4 4" xfId="17554"/>
    <cellStyle name="Normal 3 2 2 3 2 6 5" xfId="17555"/>
    <cellStyle name="Normal 3 2 2 3 2 6 5 2" xfId="17556"/>
    <cellStyle name="Normal 3 2 2 3 2 6 5 2 2" xfId="17557"/>
    <cellStyle name="Normal 3 2 2 3 2 6 5 3" xfId="17558"/>
    <cellStyle name="Normal 3 2 2 3 2 6 6" xfId="17559"/>
    <cellStyle name="Normal 3 2 2 3 2 6 6 2" xfId="17560"/>
    <cellStyle name="Normal 3 2 2 3 2 6 7" xfId="17561"/>
    <cellStyle name="Normal 3 2 2 3 2 6 7 2" xfId="17562"/>
    <cellStyle name="Normal 3 2 2 3 2 6 8" xfId="17563"/>
    <cellStyle name="Normal 3 2 2 3 2 7" xfId="17564"/>
    <cellStyle name="Normal 3 2 2 3 2 7 2" xfId="17565"/>
    <cellStyle name="Normal 3 2 2 3 2 7 2 2" xfId="17566"/>
    <cellStyle name="Normal 3 2 2 3 2 7 2 2 2" xfId="17567"/>
    <cellStyle name="Normal 3 2 2 3 2 7 2 2 2 2" xfId="17568"/>
    <cellStyle name="Normal 3 2 2 3 2 7 2 2 2 2 2" xfId="17569"/>
    <cellStyle name="Normal 3 2 2 3 2 7 2 2 2 3" xfId="17570"/>
    <cellStyle name="Normal 3 2 2 3 2 7 2 2 3" xfId="17571"/>
    <cellStyle name="Normal 3 2 2 3 2 7 2 2 3 2" xfId="17572"/>
    <cellStyle name="Normal 3 2 2 3 2 7 2 2 4" xfId="17573"/>
    <cellStyle name="Normal 3 2 2 3 2 7 2 3" xfId="17574"/>
    <cellStyle name="Normal 3 2 2 3 2 7 2 3 2" xfId="17575"/>
    <cellStyle name="Normal 3 2 2 3 2 7 2 3 2 2" xfId="17576"/>
    <cellStyle name="Normal 3 2 2 3 2 7 2 3 3" xfId="17577"/>
    <cellStyle name="Normal 3 2 2 3 2 7 2 4" xfId="17578"/>
    <cellStyle name="Normal 3 2 2 3 2 7 2 4 2" xfId="17579"/>
    <cellStyle name="Normal 3 2 2 3 2 7 2 5" xfId="17580"/>
    <cellStyle name="Normal 3 2 2 3 2 7 3" xfId="17581"/>
    <cellStyle name="Normal 3 2 2 3 2 7 3 2" xfId="17582"/>
    <cellStyle name="Normal 3 2 2 3 2 7 3 2 2" xfId="17583"/>
    <cellStyle name="Normal 3 2 2 3 2 7 3 2 2 2" xfId="17584"/>
    <cellStyle name="Normal 3 2 2 3 2 7 3 2 3" xfId="17585"/>
    <cellStyle name="Normal 3 2 2 3 2 7 3 3" xfId="17586"/>
    <cellStyle name="Normal 3 2 2 3 2 7 3 3 2" xfId="17587"/>
    <cellStyle name="Normal 3 2 2 3 2 7 3 4" xfId="17588"/>
    <cellStyle name="Normal 3 2 2 3 2 7 4" xfId="17589"/>
    <cellStyle name="Normal 3 2 2 3 2 7 4 2" xfId="17590"/>
    <cellStyle name="Normal 3 2 2 3 2 7 4 2 2" xfId="17591"/>
    <cellStyle name="Normal 3 2 2 3 2 7 4 3" xfId="17592"/>
    <cellStyle name="Normal 3 2 2 3 2 7 5" xfId="17593"/>
    <cellStyle name="Normal 3 2 2 3 2 7 5 2" xfId="17594"/>
    <cellStyle name="Normal 3 2 2 3 2 7 6" xfId="17595"/>
    <cellStyle name="Normal 3 2 2 3 2 8" xfId="17596"/>
    <cellStyle name="Normal 3 2 2 3 2 8 2" xfId="17597"/>
    <cellStyle name="Normal 3 2 2 3 2 8 2 2" xfId="17598"/>
    <cellStyle name="Normal 3 2 2 3 2 8 2 2 2" xfId="17599"/>
    <cellStyle name="Normal 3 2 2 3 2 8 2 2 2 2" xfId="17600"/>
    <cellStyle name="Normal 3 2 2 3 2 8 2 2 2 2 2" xfId="17601"/>
    <cellStyle name="Normal 3 2 2 3 2 8 2 2 2 3" xfId="17602"/>
    <cellStyle name="Normal 3 2 2 3 2 8 2 2 3" xfId="17603"/>
    <cellStyle name="Normal 3 2 2 3 2 8 2 2 3 2" xfId="17604"/>
    <cellStyle name="Normal 3 2 2 3 2 8 2 2 4" xfId="17605"/>
    <cellStyle name="Normal 3 2 2 3 2 8 2 3" xfId="17606"/>
    <cellStyle name="Normal 3 2 2 3 2 8 2 3 2" xfId="17607"/>
    <cellStyle name="Normal 3 2 2 3 2 8 2 3 2 2" xfId="17608"/>
    <cellStyle name="Normal 3 2 2 3 2 8 2 3 3" xfId="17609"/>
    <cellStyle name="Normal 3 2 2 3 2 8 2 4" xfId="17610"/>
    <cellStyle name="Normal 3 2 2 3 2 8 2 4 2" xfId="17611"/>
    <cellStyle name="Normal 3 2 2 3 2 8 2 5" xfId="17612"/>
    <cellStyle name="Normal 3 2 2 3 2 8 3" xfId="17613"/>
    <cellStyle name="Normal 3 2 2 3 2 8 3 2" xfId="17614"/>
    <cellStyle name="Normal 3 2 2 3 2 8 3 2 2" xfId="17615"/>
    <cellStyle name="Normal 3 2 2 3 2 8 3 2 2 2" xfId="17616"/>
    <cellStyle name="Normal 3 2 2 3 2 8 3 2 3" xfId="17617"/>
    <cellStyle name="Normal 3 2 2 3 2 8 3 3" xfId="17618"/>
    <cellStyle name="Normal 3 2 2 3 2 8 3 3 2" xfId="17619"/>
    <cellStyle name="Normal 3 2 2 3 2 8 3 4" xfId="17620"/>
    <cellStyle name="Normal 3 2 2 3 2 8 4" xfId="17621"/>
    <cellStyle name="Normal 3 2 2 3 2 8 4 2" xfId="17622"/>
    <cellStyle name="Normal 3 2 2 3 2 8 4 2 2" xfId="17623"/>
    <cellStyle name="Normal 3 2 2 3 2 8 4 3" xfId="17624"/>
    <cellStyle name="Normal 3 2 2 3 2 8 5" xfId="17625"/>
    <cellStyle name="Normal 3 2 2 3 2 8 5 2" xfId="17626"/>
    <cellStyle name="Normal 3 2 2 3 2 8 6" xfId="17627"/>
    <cellStyle name="Normal 3 2 2 3 2 9" xfId="17628"/>
    <cellStyle name="Normal 3 2 2 3 2 9 2" xfId="17629"/>
    <cellStyle name="Normal 3 2 2 3 2 9 2 2" xfId="17630"/>
    <cellStyle name="Normal 3 2 2 3 2 9 2 2 2" xfId="17631"/>
    <cellStyle name="Normal 3 2 2 3 2 9 2 2 2 2" xfId="17632"/>
    <cellStyle name="Normal 3 2 2 3 2 9 2 2 3" xfId="17633"/>
    <cellStyle name="Normal 3 2 2 3 2 9 2 3" xfId="17634"/>
    <cellStyle name="Normal 3 2 2 3 2 9 2 3 2" xfId="17635"/>
    <cellStyle name="Normal 3 2 2 3 2 9 2 4" xfId="17636"/>
    <cellStyle name="Normal 3 2 2 3 2 9 3" xfId="17637"/>
    <cellStyle name="Normal 3 2 2 3 2 9 3 2" xfId="17638"/>
    <cellStyle name="Normal 3 2 2 3 2 9 3 2 2" xfId="17639"/>
    <cellStyle name="Normal 3 2 2 3 2 9 3 3" xfId="17640"/>
    <cellStyle name="Normal 3 2 2 3 2 9 4" xfId="17641"/>
    <cellStyle name="Normal 3 2 2 3 2 9 4 2" xfId="17642"/>
    <cellStyle name="Normal 3 2 2 3 2 9 5" xfId="17643"/>
    <cellStyle name="Normal 3 2 2 3 3" xfId="17644"/>
    <cellStyle name="Normal 3 2 2 3 3 10" xfId="17645"/>
    <cellStyle name="Normal 3 2 2 3 3 2" xfId="17646"/>
    <cellStyle name="Normal 3 2 2 3 3 2 2" xfId="17647"/>
    <cellStyle name="Normal 3 2 2 3 3 2 2 2" xfId="17648"/>
    <cellStyle name="Normal 3 2 2 3 3 2 2 2 2" xfId="17649"/>
    <cellStyle name="Normal 3 2 2 3 3 2 2 2 2 2" xfId="17650"/>
    <cellStyle name="Normal 3 2 2 3 3 2 2 2 2 2 2" xfId="17651"/>
    <cellStyle name="Normal 3 2 2 3 3 2 2 2 2 2 2 2" xfId="17652"/>
    <cellStyle name="Normal 3 2 2 3 3 2 2 2 2 2 3" xfId="17653"/>
    <cellStyle name="Normal 3 2 2 3 3 2 2 2 2 3" xfId="17654"/>
    <cellStyle name="Normal 3 2 2 3 3 2 2 2 2 3 2" xfId="17655"/>
    <cellStyle name="Normal 3 2 2 3 3 2 2 2 2 4" xfId="17656"/>
    <cellStyle name="Normal 3 2 2 3 3 2 2 2 3" xfId="17657"/>
    <cellStyle name="Normal 3 2 2 3 3 2 2 2 3 2" xfId="17658"/>
    <cellStyle name="Normal 3 2 2 3 3 2 2 2 3 2 2" xfId="17659"/>
    <cellStyle name="Normal 3 2 2 3 3 2 2 2 3 3" xfId="17660"/>
    <cellStyle name="Normal 3 2 2 3 3 2 2 2 4" xfId="17661"/>
    <cellStyle name="Normal 3 2 2 3 3 2 2 2 4 2" xfId="17662"/>
    <cellStyle name="Normal 3 2 2 3 3 2 2 2 5" xfId="17663"/>
    <cellStyle name="Normal 3 2 2 3 3 2 2 3" xfId="17664"/>
    <cellStyle name="Normal 3 2 2 3 3 2 2 3 2" xfId="17665"/>
    <cellStyle name="Normal 3 2 2 3 3 2 2 3 2 2" xfId="17666"/>
    <cellStyle name="Normal 3 2 2 3 3 2 2 3 2 2 2" xfId="17667"/>
    <cellStyle name="Normal 3 2 2 3 3 2 2 3 2 3" xfId="17668"/>
    <cellStyle name="Normal 3 2 2 3 3 2 2 3 3" xfId="17669"/>
    <cellStyle name="Normal 3 2 2 3 3 2 2 3 3 2" xfId="17670"/>
    <cellStyle name="Normal 3 2 2 3 3 2 2 3 4" xfId="17671"/>
    <cellStyle name="Normal 3 2 2 3 3 2 2 4" xfId="17672"/>
    <cellStyle name="Normal 3 2 2 3 3 2 2 4 2" xfId="17673"/>
    <cellStyle name="Normal 3 2 2 3 3 2 2 4 2 2" xfId="17674"/>
    <cellStyle name="Normal 3 2 2 3 3 2 2 4 2 2 2" xfId="17675"/>
    <cellStyle name="Normal 3 2 2 3 3 2 2 4 2 3" xfId="17676"/>
    <cellStyle name="Normal 3 2 2 3 3 2 2 4 3" xfId="17677"/>
    <cellStyle name="Normal 3 2 2 3 3 2 2 4 3 2" xfId="17678"/>
    <cellStyle name="Normal 3 2 2 3 3 2 2 4 4" xfId="17679"/>
    <cellStyle name="Normal 3 2 2 3 3 2 2 5" xfId="17680"/>
    <cellStyle name="Normal 3 2 2 3 3 2 2 5 2" xfId="17681"/>
    <cellStyle name="Normal 3 2 2 3 3 2 2 5 2 2" xfId="17682"/>
    <cellStyle name="Normal 3 2 2 3 3 2 2 5 3" xfId="17683"/>
    <cellStyle name="Normal 3 2 2 3 3 2 2 6" xfId="17684"/>
    <cellStyle name="Normal 3 2 2 3 3 2 2 6 2" xfId="17685"/>
    <cellStyle name="Normal 3 2 2 3 3 2 2 7" xfId="17686"/>
    <cellStyle name="Normal 3 2 2 3 3 2 2 7 2" xfId="17687"/>
    <cellStyle name="Normal 3 2 2 3 3 2 2 8" xfId="17688"/>
    <cellStyle name="Normal 3 2 2 3 3 2 3" xfId="17689"/>
    <cellStyle name="Normal 3 2 2 3 3 2 3 2" xfId="17690"/>
    <cellStyle name="Normal 3 2 2 3 3 2 3 2 2" xfId="17691"/>
    <cellStyle name="Normal 3 2 2 3 3 2 3 2 2 2" xfId="17692"/>
    <cellStyle name="Normal 3 2 2 3 3 2 3 2 2 2 2" xfId="17693"/>
    <cellStyle name="Normal 3 2 2 3 3 2 3 2 2 3" xfId="17694"/>
    <cellStyle name="Normal 3 2 2 3 3 2 3 2 3" xfId="17695"/>
    <cellStyle name="Normal 3 2 2 3 3 2 3 2 3 2" xfId="17696"/>
    <cellStyle name="Normal 3 2 2 3 3 2 3 2 4" xfId="17697"/>
    <cellStyle name="Normal 3 2 2 3 3 2 3 3" xfId="17698"/>
    <cellStyle name="Normal 3 2 2 3 3 2 3 3 2" xfId="17699"/>
    <cellStyle name="Normal 3 2 2 3 3 2 3 3 2 2" xfId="17700"/>
    <cellStyle name="Normal 3 2 2 3 3 2 3 3 3" xfId="17701"/>
    <cellStyle name="Normal 3 2 2 3 3 2 3 4" xfId="17702"/>
    <cellStyle name="Normal 3 2 2 3 3 2 3 4 2" xfId="17703"/>
    <cellStyle name="Normal 3 2 2 3 3 2 3 5" xfId="17704"/>
    <cellStyle name="Normal 3 2 2 3 3 2 4" xfId="17705"/>
    <cellStyle name="Normal 3 2 2 3 3 2 4 2" xfId="17706"/>
    <cellStyle name="Normal 3 2 2 3 3 2 4 2 2" xfId="17707"/>
    <cellStyle name="Normal 3 2 2 3 3 2 4 2 2 2" xfId="17708"/>
    <cellStyle name="Normal 3 2 2 3 3 2 4 2 3" xfId="17709"/>
    <cellStyle name="Normal 3 2 2 3 3 2 4 3" xfId="17710"/>
    <cellStyle name="Normal 3 2 2 3 3 2 4 3 2" xfId="17711"/>
    <cellStyle name="Normal 3 2 2 3 3 2 4 4" xfId="17712"/>
    <cellStyle name="Normal 3 2 2 3 3 2 5" xfId="17713"/>
    <cellStyle name="Normal 3 2 2 3 3 2 5 2" xfId="17714"/>
    <cellStyle name="Normal 3 2 2 3 3 2 5 2 2" xfId="17715"/>
    <cellStyle name="Normal 3 2 2 3 3 2 5 2 2 2" xfId="17716"/>
    <cellStyle name="Normal 3 2 2 3 3 2 5 2 3" xfId="17717"/>
    <cellStyle name="Normal 3 2 2 3 3 2 5 3" xfId="17718"/>
    <cellStyle name="Normal 3 2 2 3 3 2 5 3 2" xfId="17719"/>
    <cellStyle name="Normal 3 2 2 3 3 2 5 4" xfId="17720"/>
    <cellStyle name="Normal 3 2 2 3 3 2 6" xfId="17721"/>
    <cellStyle name="Normal 3 2 2 3 3 2 6 2" xfId="17722"/>
    <cellStyle name="Normal 3 2 2 3 3 2 6 2 2" xfId="17723"/>
    <cellStyle name="Normal 3 2 2 3 3 2 6 3" xfId="17724"/>
    <cellStyle name="Normal 3 2 2 3 3 2 7" xfId="17725"/>
    <cellStyle name="Normal 3 2 2 3 3 2 7 2" xfId="17726"/>
    <cellStyle name="Normal 3 2 2 3 3 2 8" xfId="17727"/>
    <cellStyle name="Normal 3 2 2 3 3 2 8 2" xfId="17728"/>
    <cellStyle name="Normal 3 2 2 3 3 2 9" xfId="17729"/>
    <cellStyle name="Normal 3 2 2 3 3 3" xfId="17730"/>
    <cellStyle name="Normal 3 2 2 3 3 3 2" xfId="17731"/>
    <cellStyle name="Normal 3 2 2 3 3 3 2 2" xfId="17732"/>
    <cellStyle name="Normal 3 2 2 3 3 3 2 2 2" xfId="17733"/>
    <cellStyle name="Normal 3 2 2 3 3 3 2 2 2 2" xfId="17734"/>
    <cellStyle name="Normal 3 2 2 3 3 3 2 2 2 2 2" xfId="17735"/>
    <cellStyle name="Normal 3 2 2 3 3 3 2 2 2 3" xfId="17736"/>
    <cellStyle name="Normal 3 2 2 3 3 3 2 2 3" xfId="17737"/>
    <cellStyle name="Normal 3 2 2 3 3 3 2 2 3 2" xfId="17738"/>
    <cellStyle name="Normal 3 2 2 3 3 3 2 2 4" xfId="17739"/>
    <cellStyle name="Normal 3 2 2 3 3 3 2 3" xfId="17740"/>
    <cellStyle name="Normal 3 2 2 3 3 3 2 3 2" xfId="17741"/>
    <cellStyle name="Normal 3 2 2 3 3 3 2 3 2 2" xfId="17742"/>
    <cellStyle name="Normal 3 2 2 3 3 3 2 3 3" xfId="17743"/>
    <cellStyle name="Normal 3 2 2 3 3 3 2 4" xfId="17744"/>
    <cellStyle name="Normal 3 2 2 3 3 3 2 4 2" xfId="17745"/>
    <cellStyle name="Normal 3 2 2 3 3 3 2 5" xfId="17746"/>
    <cellStyle name="Normal 3 2 2 3 3 3 3" xfId="17747"/>
    <cellStyle name="Normal 3 2 2 3 3 3 3 2" xfId="17748"/>
    <cellStyle name="Normal 3 2 2 3 3 3 3 2 2" xfId="17749"/>
    <cellStyle name="Normal 3 2 2 3 3 3 3 2 2 2" xfId="17750"/>
    <cellStyle name="Normal 3 2 2 3 3 3 3 2 3" xfId="17751"/>
    <cellStyle name="Normal 3 2 2 3 3 3 3 3" xfId="17752"/>
    <cellStyle name="Normal 3 2 2 3 3 3 3 3 2" xfId="17753"/>
    <cellStyle name="Normal 3 2 2 3 3 3 3 4" xfId="17754"/>
    <cellStyle name="Normal 3 2 2 3 3 3 4" xfId="17755"/>
    <cellStyle name="Normal 3 2 2 3 3 3 4 2" xfId="17756"/>
    <cellStyle name="Normal 3 2 2 3 3 3 4 2 2" xfId="17757"/>
    <cellStyle name="Normal 3 2 2 3 3 3 4 2 2 2" xfId="17758"/>
    <cellStyle name="Normal 3 2 2 3 3 3 4 2 3" xfId="17759"/>
    <cellStyle name="Normal 3 2 2 3 3 3 4 3" xfId="17760"/>
    <cellStyle name="Normal 3 2 2 3 3 3 4 3 2" xfId="17761"/>
    <cellStyle name="Normal 3 2 2 3 3 3 4 4" xfId="17762"/>
    <cellStyle name="Normal 3 2 2 3 3 3 5" xfId="17763"/>
    <cellStyle name="Normal 3 2 2 3 3 3 5 2" xfId="17764"/>
    <cellStyle name="Normal 3 2 2 3 3 3 5 2 2" xfId="17765"/>
    <cellStyle name="Normal 3 2 2 3 3 3 5 3" xfId="17766"/>
    <cellStyle name="Normal 3 2 2 3 3 3 6" xfId="17767"/>
    <cellStyle name="Normal 3 2 2 3 3 3 6 2" xfId="17768"/>
    <cellStyle name="Normal 3 2 2 3 3 3 7" xfId="17769"/>
    <cellStyle name="Normal 3 2 2 3 3 3 7 2" xfId="17770"/>
    <cellStyle name="Normal 3 2 2 3 3 3 8" xfId="17771"/>
    <cellStyle name="Normal 3 2 2 3 3 4" xfId="17772"/>
    <cellStyle name="Normal 3 2 2 3 3 4 2" xfId="17773"/>
    <cellStyle name="Normal 3 2 2 3 3 4 2 2" xfId="17774"/>
    <cellStyle name="Normal 3 2 2 3 3 4 2 2 2" xfId="17775"/>
    <cellStyle name="Normal 3 2 2 3 3 4 2 2 2 2" xfId="17776"/>
    <cellStyle name="Normal 3 2 2 3 3 4 2 2 3" xfId="17777"/>
    <cellStyle name="Normal 3 2 2 3 3 4 2 3" xfId="17778"/>
    <cellStyle name="Normal 3 2 2 3 3 4 2 3 2" xfId="17779"/>
    <cellStyle name="Normal 3 2 2 3 3 4 2 4" xfId="17780"/>
    <cellStyle name="Normal 3 2 2 3 3 4 3" xfId="17781"/>
    <cellStyle name="Normal 3 2 2 3 3 4 3 2" xfId="17782"/>
    <cellStyle name="Normal 3 2 2 3 3 4 3 2 2" xfId="17783"/>
    <cellStyle name="Normal 3 2 2 3 3 4 3 3" xfId="17784"/>
    <cellStyle name="Normal 3 2 2 3 3 4 4" xfId="17785"/>
    <cellStyle name="Normal 3 2 2 3 3 4 4 2" xfId="17786"/>
    <cellStyle name="Normal 3 2 2 3 3 4 5" xfId="17787"/>
    <cellStyle name="Normal 3 2 2 3 3 5" xfId="17788"/>
    <cellStyle name="Normal 3 2 2 3 3 5 2" xfId="17789"/>
    <cellStyle name="Normal 3 2 2 3 3 5 2 2" xfId="17790"/>
    <cellStyle name="Normal 3 2 2 3 3 5 2 2 2" xfId="17791"/>
    <cellStyle name="Normal 3 2 2 3 3 5 2 3" xfId="17792"/>
    <cellStyle name="Normal 3 2 2 3 3 5 3" xfId="17793"/>
    <cellStyle name="Normal 3 2 2 3 3 5 3 2" xfId="17794"/>
    <cellStyle name="Normal 3 2 2 3 3 5 4" xfId="17795"/>
    <cellStyle name="Normal 3 2 2 3 3 6" xfId="17796"/>
    <cellStyle name="Normal 3 2 2 3 3 6 2" xfId="17797"/>
    <cellStyle name="Normal 3 2 2 3 3 6 2 2" xfId="17798"/>
    <cellStyle name="Normal 3 2 2 3 3 6 2 2 2" xfId="17799"/>
    <cellStyle name="Normal 3 2 2 3 3 6 2 3" xfId="17800"/>
    <cellStyle name="Normal 3 2 2 3 3 6 3" xfId="17801"/>
    <cellStyle name="Normal 3 2 2 3 3 6 3 2" xfId="17802"/>
    <cellStyle name="Normal 3 2 2 3 3 6 4" xfId="17803"/>
    <cellStyle name="Normal 3 2 2 3 3 7" xfId="17804"/>
    <cellStyle name="Normal 3 2 2 3 3 7 2" xfId="17805"/>
    <cellStyle name="Normal 3 2 2 3 3 7 2 2" xfId="17806"/>
    <cellStyle name="Normal 3 2 2 3 3 7 3" xfId="17807"/>
    <cellStyle name="Normal 3 2 2 3 3 8" xfId="17808"/>
    <cellStyle name="Normal 3 2 2 3 3 8 2" xfId="17809"/>
    <cellStyle name="Normal 3 2 2 3 3 9" xfId="17810"/>
    <cellStyle name="Normal 3 2 2 3 3 9 2" xfId="17811"/>
    <cellStyle name="Normal 3 2 2 3 4" xfId="17812"/>
    <cellStyle name="Normal 3 2 2 3 4 10" xfId="17813"/>
    <cellStyle name="Normal 3 2 2 3 4 2" xfId="17814"/>
    <cellStyle name="Normal 3 2 2 3 4 2 2" xfId="17815"/>
    <cellStyle name="Normal 3 2 2 3 4 2 2 2" xfId="17816"/>
    <cellStyle name="Normal 3 2 2 3 4 2 2 2 2" xfId="17817"/>
    <cellStyle name="Normal 3 2 2 3 4 2 2 2 2 2" xfId="17818"/>
    <cellStyle name="Normal 3 2 2 3 4 2 2 2 2 2 2" xfId="17819"/>
    <cellStyle name="Normal 3 2 2 3 4 2 2 2 2 2 2 2" xfId="17820"/>
    <cellStyle name="Normal 3 2 2 3 4 2 2 2 2 2 3" xfId="17821"/>
    <cellStyle name="Normal 3 2 2 3 4 2 2 2 2 3" xfId="17822"/>
    <cellStyle name="Normal 3 2 2 3 4 2 2 2 2 3 2" xfId="17823"/>
    <cellStyle name="Normal 3 2 2 3 4 2 2 2 2 4" xfId="17824"/>
    <cellStyle name="Normal 3 2 2 3 4 2 2 2 3" xfId="17825"/>
    <cellStyle name="Normal 3 2 2 3 4 2 2 2 3 2" xfId="17826"/>
    <cellStyle name="Normal 3 2 2 3 4 2 2 2 3 2 2" xfId="17827"/>
    <cellStyle name="Normal 3 2 2 3 4 2 2 2 3 3" xfId="17828"/>
    <cellStyle name="Normal 3 2 2 3 4 2 2 2 4" xfId="17829"/>
    <cellStyle name="Normal 3 2 2 3 4 2 2 2 4 2" xfId="17830"/>
    <cellStyle name="Normal 3 2 2 3 4 2 2 2 5" xfId="17831"/>
    <cellStyle name="Normal 3 2 2 3 4 2 2 3" xfId="17832"/>
    <cellStyle name="Normal 3 2 2 3 4 2 2 3 2" xfId="17833"/>
    <cellStyle name="Normal 3 2 2 3 4 2 2 3 2 2" xfId="17834"/>
    <cellStyle name="Normal 3 2 2 3 4 2 2 3 2 2 2" xfId="17835"/>
    <cellStyle name="Normal 3 2 2 3 4 2 2 3 2 3" xfId="17836"/>
    <cellStyle name="Normal 3 2 2 3 4 2 2 3 3" xfId="17837"/>
    <cellStyle name="Normal 3 2 2 3 4 2 2 3 3 2" xfId="17838"/>
    <cellStyle name="Normal 3 2 2 3 4 2 2 3 4" xfId="17839"/>
    <cellStyle name="Normal 3 2 2 3 4 2 2 4" xfId="17840"/>
    <cellStyle name="Normal 3 2 2 3 4 2 2 4 2" xfId="17841"/>
    <cellStyle name="Normal 3 2 2 3 4 2 2 4 2 2" xfId="17842"/>
    <cellStyle name="Normal 3 2 2 3 4 2 2 4 2 2 2" xfId="17843"/>
    <cellStyle name="Normal 3 2 2 3 4 2 2 4 2 3" xfId="17844"/>
    <cellStyle name="Normal 3 2 2 3 4 2 2 4 3" xfId="17845"/>
    <cellStyle name="Normal 3 2 2 3 4 2 2 4 3 2" xfId="17846"/>
    <cellStyle name="Normal 3 2 2 3 4 2 2 4 4" xfId="17847"/>
    <cellStyle name="Normal 3 2 2 3 4 2 2 5" xfId="17848"/>
    <cellStyle name="Normal 3 2 2 3 4 2 2 5 2" xfId="17849"/>
    <cellStyle name="Normal 3 2 2 3 4 2 2 5 2 2" xfId="17850"/>
    <cellStyle name="Normal 3 2 2 3 4 2 2 5 3" xfId="17851"/>
    <cellStyle name="Normal 3 2 2 3 4 2 2 6" xfId="17852"/>
    <cellStyle name="Normal 3 2 2 3 4 2 2 6 2" xfId="17853"/>
    <cellStyle name="Normal 3 2 2 3 4 2 2 7" xfId="17854"/>
    <cellStyle name="Normal 3 2 2 3 4 2 2 7 2" xfId="17855"/>
    <cellStyle name="Normal 3 2 2 3 4 2 2 8" xfId="17856"/>
    <cellStyle name="Normal 3 2 2 3 4 2 3" xfId="17857"/>
    <cellStyle name="Normal 3 2 2 3 4 2 3 2" xfId="17858"/>
    <cellStyle name="Normal 3 2 2 3 4 2 3 2 2" xfId="17859"/>
    <cellStyle name="Normal 3 2 2 3 4 2 3 2 2 2" xfId="17860"/>
    <cellStyle name="Normal 3 2 2 3 4 2 3 2 2 2 2" xfId="17861"/>
    <cellStyle name="Normal 3 2 2 3 4 2 3 2 2 3" xfId="17862"/>
    <cellStyle name="Normal 3 2 2 3 4 2 3 2 3" xfId="17863"/>
    <cellStyle name="Normal 3 2 2 3 4 2 3 2 3 2" xfId="17864"/>
    <cellStyle name="Normal 3 2 2 3 4 2 3 2 4" xfId="17865"/>
    <cellStyle name="Normal 3 2 2 3 4 2 3 3" xfId="17866"/>
    <cellStyle name="Normal 3 2 2 3 4 2 3 3 2" xfId="17867"/>
    <cellStyle name="Normal 3 2 2 3 4 2 3 3 2 2" xfId="17868"/>
    <cellStyle name="Normal 3 2 2 3 4 2 3 3 3" xfId="17869"/>
    <cellStyle name="Normal 3 2 2 3 4 2 3 4" xfId="17870"/>
    <cellStyle name="Normal 3 2 2 3 4 2 3 4 2" xfId="17871"/>
    <cellStyle name="Normal 3 2 2 3 4 2 3 5" xfId="17872"/>
    <cellStyle name="Normal 3 2 2 3 4 2 4" xfId="17873"/>
    <cellStyle name="Normal 3 2 2 3 4 2 4 2" xfId="17874"/>
    <cellStyle name="Normal 3 2 2 3 4 2 4 2 2" xfId="17875"/>
    <cellStyle name="Normal 3 2 2 3 4 2 4 2 2 2" xfId="17876"/>
    <cellStyle name="Normal 3 2 2 3 4 2 4 2 3" xfId="17877"/>
    <cellStyle name="Normal 3 2 2 3 4 2 4 3" xfId="17878"/>
    <cellStyle name="Normal 3 2 2 3 4 2 4 3 2" xfId="17879"/>
    <cellStyle name="Normal 3 2 2 3 4 2 4 4" xfId="17880"/>
    <cellStyle name="Normal 3 2 2 3 4 2 5" xfId="17881"/>
    <cellStyle name="Normal 3 2 2 3 4 2 5 2" xfId="17882"/>
    <cellStyle name="Normal 3 2 2 3 4 2 5 2 2" xfId="17883"/>
    <cellStyle name="Normal 3 2 2 3 4 2 5 2 2 2" xfId="17884"/>
    <cellStyle name="Normal 3 2 2 3 4 2 5 2 3" xfId="17885"/>
    <cellStyle name="Normal 3 2 2 3 4 2 5 3" xfId="17886"/>
    <cellStyle name="Normal 3 2 2 3 4 2 5 3 2" xfId="17887"/>
    <cellStyle name="Normal 3 2 2 3 4 2 5 4" xfId="17888"/>
    <cellStyle name="Normal 3 2 2 3 4 2 6" xfId="17889"/>
    <cellStyle name="Normal 3 2 2 3 4 2 6 2" xfId="17890"/>
    <cellStyle name="Normal 3 2 2 3 4 2 6 2 2" xfId="17891"/>
    <cellStyle name="Normal 3 2 2 3 4 2 6 3" xfId="17892"/>
    <cellStyle name="Normal 3 2 2 3 4 2 7" xfId="17893"/>
    <cellStyle name="Normal 3 2 2 3 4 2 7 2" xfId="17894"/>
    <cellStyle name="Normal 3 2 2 3 4 2 8" xfId="17895"/>
    <cellStyle name="Normal 3 2 2 3 4 2 8 2" xfId="17896"/>
    <cellStyle name="Normal 3 2 2 3 4 2 9" xfId="17897"/>
    <cellStyle name="Normal 3 2 2 3 4 3" xfId="17898"/>
    <cellStyle name="Normal 3 2 2 3 4 3 2" xfId="17899"/>
    <cellStyle name="Normal 3 2 2 3 4 3 2 2" xfId="17900"/>
    <cellStyle name="Normal 3 2 2 3 4 3 2 2 2" xfId="17901"/>
    <cellStyle name="Normal 3 2 2 3 4 3 2 2 2 2" xfId="17902"/>
    <cellStyle name="Normal 3 2 2 3 4 3 2 2 2 2 2" xfId="17903"/>
    <cellStyle name="Normal 3 2 2 3 4 3 2 2 2 3" xfId="17904"/>
    <cellStyle name="Normal 3 2 2 3 4 3 2 2 3" xfId="17905"/>
    <cellStyle name="Normal 3 2 2 3 4 3 2 2 3 2" xfId="17906"/>
    <cellStyle name="Normal 3 2 2 3 4 3 2 2 4" xfId="17907"/>
    <cellStyle name="Normal 3 2 2 3 4 3 2 3" xfId="17908"/>
    <cellStyle name="Normal 3 2 2 3 4 3 2 3 2" xfId="17909"/>
    <cellStyle name="Normal 3 2 2 3 4 3 2 3 2 2" xfId="17910"/>
    <cellStyle name="Normal 3 2 2 3 4 3 2 3 3" xfId="17911"/>
    <cellStyle name="Normal 3 2 2 3 4 3 2 4" xfId="17912"/>
    <cellStyle name="Normal 3 2 2 3 4 3 2 4 2" xfId="17913"/>
    <cellStyle name="Normal 3 2 2 3 4 3 2 5" xfId="17914"/>
    <cellStyle name="Normal 3 2 2 3 4 3 3" xfId="17915"/>
    <cellStyle name="Normal 3 2 2 3 4 3 3 2" xfId="17916"/>
    <cellStyle name="Normal 3 2 2 3 4 3 3 2 2" xfId="17917"/>
    <cellStyle name="Normal 3 2 2 3 4 3 3 2 2 2" xfId="17918"/>
    <cellStyle name="Normal 3 2 2 3 4 3 3 2 3" xfId="17919"/>
    <cellStyle name="Normal 3 2 2 3 4 3 3 3" xfId="17920"/>
    <cellStyle name="Normal 3 2 2 3 4 3 3 3 2" xfId="17921"/>
    <cellStyle name="Normal 3 2 2 3 4 3 3 4" xfId="17922"/>
    <cellStyle name="Normal 3 2 2 3 4 3 4" xfId="17923"/>
    <cellStyle name="Normal 3 2 2 3 4 3 4 2" xfId="17924"/>
    <cellStyle name="Normal 3 2 2 3 4 3 4 2 2" xfId="17925"/>
    <cellStyle name="Normal 3 2 2 3 4 3 4 2 2 2" xfId="17926"/>
    <cellStyle name="Normal 3 2 2 3 4 3 4 2 3" xfId="17927"/>
    <cellStyle name="Normal 3 2 2 3 4 3 4 3" xfId="17928"/>
    <cellStyle name="Normal 3 2 2 3 4 3 4 3 2" xfId="17929"/>
    <cellStyle name="Normal 3 2 2 3 4 3 4 4" xfId="17930"/>
    <cellStyle name="Normal 3 2 2 3 4 3 5" xfId="17931"/>
    <cellStyle name="Normal 3 2 2 3 4 3 5 2" xfId="17932"/>
    <cellStyle name="Normal 3 2 2 3 4 3 5 2 2" xfId="17933"/>
    <cellStyle name="Normal 3 2 2 3 4 3 5 3" xfId="17934"/>
    <cellStyle name="Normal 3 2 2 3 4 3 6" xfId="17935"/>
    <cellStyle name="Normal 3 2 2 3 4 3 6 2" xfId="17936"/>
    <cellStyle name="Normal 3 2 2 3 4 3 7" xfId="17937"/>
    <cellStyle name="Normal 3 2 2 3 4 3 7 2" xfId="17938"/>
    <cellStyle name="Normal 3 2 2 3 4 3 8" xfId="17939"/>
    <cellStyle name="Normal 3 2 2 3 4 4" xfId="17940"/>
    <cellStyle name="Normal 3 2 2 3 4 4 2" xfId="17941"/>
    <cellStyle name="Normal 3 2 2 3 4 4 2 2" xfId="17942"/>
    <cellStyle name="Normal 3 2 2 3 4 4 2 2 2" xfId="17943"/>
    <cellStyle name="Normal 3 2 2 3 4 4 2 2 2 2" xfId="17944"/>
    <cellStyle name="Normal 3 2 2 3 4 4 2 2 3" xfId="17945"/>
    <cellStyle name="Normal 3 2 2 3 4 4 2 3" xfId="17946"/>
    <cellStyle name="Normal 3 2 2 3 4 4 2 3 2" xfId="17947"/>
    <cellStyle name="Normal 3 2 2 3 4 4 2 4" xfId="17948"/>
    <cellStyle name="Normal 3 2 2 3 4 4 3" xfId="17949"/>
    <cellStyle name="Normal 3 2 2 3 4 4 3 2" xfId="17950"/>
    <cellStyle name="Normal 3 2 2 3 4 4 3 2 2" xfId="17951"/>
    <cellStyle name="Normal 3 2 2 3 4 4 3 3" xfId="17952"/>
    <cellStyle name="Normal 3 2 2 3 4 4 4" xfId="17953"/>
    <cellStyle name="Normal 3 2 2 3 4 4 4 2" xfId="17954"/>
    <cellStyle name="Normal 3 2 2 3 4 4 5" xfId="17955"/>
    <cellStyle name="Normal 3 2 2 3 4 5" xfId="17956"/>
    <cellStyle name="Normal 3 2 2 3 4 5 2" xfId="17957"/>
    <cellStyle name="Normal 3 2 2 3 4 5 2 2" xfId="17958"/>
    <cellStyle name="Normal 3 2 2 3 4 5 2 2 2" xfId="17959"/>
    <cellStyle name="Normal 3 2 2 3 4 5 2 3" xfId="17960"/>
    <cellStyle name="Normal 3 2 2 3 4 5 3" xfId="17961"/>
    <cellStyle name="Normal 3 2 2 3 4 5 3 2" xfId="17962"/>
    <cellStyle name="Normal 3 2 2 3 4 5 4" xfId="17963"/>
    <cellStyle name="Normal 3 2 2 3 4 6" xfId="17964"/>
    <cellStyle name="Normal 3 2 2 3 4 6 2" xfId="17965"/>
    <cellStyle name="Normal 3 2 2 3 4 6 2 2" xfId="17966"/>
    <cellStyle name="Normal 3 2 2 3 4 6 2 2 2" xfId="17967"/>
    <cellStyle name="Normal 3 2 2 3 4 6 2 3" xfId="17968"/>
    <cellStyle name="Normal 3 2 2 3 4 6 3" xfId="17969"/>
    <cellStyle name="Normal 3 2 2 3 4 6 3 2" xfId="17970"/>
    <cellStyle name="Normal 3 2 2 3 4 6 4" xfId="17971"/>
    <cellStyle name="Normal 3 2 2 3 4 7" xfId="17972"/>
    <cellStyle name="Normal 3 2 2 3 4 7 2" xfId="17973"/>
    <cellStyle name="Normal 3 2 2 3 4 7 2 2" xfId="17974"/>
    <cellStyle name="Normal 3 2 2 3 4 7 3" xfId="17975"/>
    <cellStyle name="Normal 3 2 2 3 4 8" xfId="17976"/>
    <cellStyle name="Normal 3 2 2 3 4 8 2" xfId="17977"/>
    <cellStyle name="Normal 3 2 2 3 4 9" xfId="17978"/>
    <cellStyle name="Normal 3 2 2 3 4 9 2" xfId="17979"/>
    <cellStyle name="Normal 3 2 2 3 5" xfId="17980"/>
    <cellStyle name="Normal 3 2 2 3 5 10" xfId="17981"/>
    <cellStyle name="Normal 3 2 2 3 5 2" xfId="17982"/>
    <cellStyle name="Normal 3 2 2 3 5 2 2" xfId="17983"/>
    <cellStyle name="Normal 3 2 2 3 5 2 2 2" xfId="17984"/>
    <cellStyle name="Normal 3 2 2 3 5 2 2 2 2" xfId="17985"/>
    <cellStyle name="Normal 3 2 2 3 5 2 2 2 2 2" xfId="17986"/>
    <cellStyle name="Normal 3 2 2 3 5 2 2 2 2 2 2" xfId="17987"/>
    <cellStyle name="Normal 3 2 2 3 5 2 2 2 2 2 2 2" xfId="17988"/>
    <cellStyle name="Normal 3 2 2 3 5 2 2 2 2 2 3" xfId="17989"/>
    <cellStyle name="Normal 3 2 2 3 5 2 2 2 2 3" xfId="17990"/>
    <cellStyle name="Normal 3 2 2 3 5 2 2 2 2 3 2" xfId="17991"/>
    <cellStyle name="Normal 3 2 2 3 5 2 2 2 2 4" xfId="17992"/>
    <cellStyle name="Normal 3 2 2 3 5 2 2 2 3" xfId="17993"/>
    <cellStyle name="Normal 3 2 2 3 5 2 2 2 3 2" xfId="17994"/>
    <cellStyle name="Normal 3 2 2 3 5 2 2 2 3 2 2" xfId="17995"/>
    <cellStyle name="Normal 3 2 2 3 5 2 2 2 3 3" xfId="17996"/>
    <cellStyle name="Normal 3 2 2 3 5 2 2 2 4" xfId="17997"/>
    <cellStyle name="Normal 3 2 2 3 5 2 2 2 4 2" xfId="17998"/>
    <cellStyle name="Normal 3 2 2 3 5 2 2 2 5" xfId="17999"/>
    <cellStyle name="Normal 3 2 2 3 5 2 2 3" xfId="18000"/>
    <cellStyle name="Normal 3 2 2 3 5 2 2 3 2" xfId="18001"/>
    <cellStyle name="Normal 3 2 2 3 5 2 2 3 2 2" xfId="18002"/>
    <cellStyle name="Normal 3 2 2 3 5 2 2 3 2 2 2" xfId="18003"/>
    <cellStyle name="Normal 3 2 2 3 5 2 2 3 2 3" xfId="18004"/>
    <cellStyle name="Normal 3 2 2 3 5 2 2 3 3" xfId="18005"/>
    <cellStyle name="Normal 3 2 2 3 5 2 2 3 3 2" xfId="18006"/>
    <cellStyle name="Normal 3 2 2 3 5 2 2 3 4" xfId="18007"/>
    <cellStyle name="Normal 3 2 2 3 5 2 2 4" xfId="18008"/>
    <cellStyle name="Normal 3 2 2 3 5 2 2 4 2" xfId="18009"/>
    <cellStyle name="Normal 3 2 2 3 5 2 2 4 2 2" xfId="18010"/>
    <cellStyle name="Normal 3 2 2 3 5 2 2 4 2 2 2" xfId="18011"/>
    <cellStyle name="Normal 3 2 2 3 5 2 2 4 2 3" xfId="18012"/>
    <cellStyle name="Normal 3 2 2 3 5 2 2 4 3" xfId="18013"/>
    <cellStyle name="Normal 3 2 2 3 5 2 2 4 3 2" xfId="18014"/>
    <cellStyle name="Normal 3 2 2 3 5 2 2 4 4" xfId="18015"/>
    <cellStyle name="Normal 3 2 2 3 5 2 2 5" xfId="18016"/>
    <cellStyle name="Normal 3 2 2 3 5 2 2 5 2" xfId="18017"/>
    <cellStyle name="Normal 3 2 2 3 5 2 2 5 2 2" xfId="18018"/>
    <cellStyle name="Normal 3 2 2 3 5 2 2 5 3" xfId="18019"/>
    <cellStyle name="Normal 3 2 2 3 5 2 2 6" xfId="18020"/>
    <cellStyle name="Normal 3 2 2 3 5 2 2 6 2" xfId="18021"/>
    <cellStyle name="Normal 3 2 2 3 5 2 2 7" xfId="18022"/>
    <cellStyle name="Normal 3 2 2 3 5 2 2 7 2" xfId="18023"/>
    <cellStyle name="Normal 3 2 2 3 5 2 2 8" xfId="18024"/>
    <cellStyle name="Normal 3 2 2 3 5 2 3" xfId="18025"/>
    <cellStyle name="Normal 3 2 2 3 5 2 3 2" xfId="18026"/>
    <cellStyle name="Normal 3 2 2 3 5 2 3 2 2" xfId="18027"/>
    <cellStyle name="Normal 3 2 2 3 5 2 3 2 2 2" xfId="18028"/>
    <cellStyle name="Normal 3 2 2 3 5 2 3 2 2 2 2" xfId="18029"/>
    <cellStyle name="Normal 3 2 2 3 5 2 3 2 2 3" xfId="18030"/>
    <cellStyle name="Normal 3 2 2 3 5 2 3 2 3" xfId="18031"/>
    <cellStyle name="Normal 3 2 2 3 5 2 3 2 3 2" xfId="18032"/>
    <cellStyle name="Normal 3 2 2 3 5 2 3 2 4" xfId="18033"/>
    <cellStyle name="Normal 3 2 2 3 5 2 3 3" xfId="18034"/>
    <cellStyle name="Normal 3 2 2 3 5 2 3 3 2" xfId="18035"/>
    <cellStyle name="Normal 3 2 2 3 5 2 3 3 2 2" xfId="18036"/>
    <cellStyle name="Normal 3 2 2 3 5 2 3 3 3" xfId="18037"/>
    <cellStyle name="Normal 3 2 2 3 5 2 3 4" xfId="18038"/>
    <cellStyle name="Normal 3 2 2 3 5 2 3 4 2" xfId="18039"/>
    <cellStyle name="Normal 3 2 2 3 5 2 3 5" xfId="18040"/>
    <cellStyle name="Normal 3 2 2 3 5 2 4" xfId="18041"/>
    <cellStyle name="Normal 3 2 2 3 5 2 4 2" xfId="18042"/>
    <cellStyle name="Normal 3 2 2 3 5 2 4 2 2" xfId="18043"/>
    <cellStyle name="Normal 3 2 2 3 5 2 4 2 2 2" xfId="18044"/>
    <cellStyle name="Normal 3 2 2 3 5 2 4 2 3" xfId="18045"/>
    <cellStyle name="Normal 3 2 2 3 5 2 4 3" xfId="18046"/>
    <cellStyle name="Normal 3 2 2 3 5 2 4 3 2" xfId="18047"/>
    <cellStyle name="Normal 3 2 2 3 5 2 4 4" xfId="18048"/>
    <cellStyle name="Normal 3 2 2 3 5 2 5" xfId="18049"/>
    <cellStyle name="Normal 3 2 2 3 5 2 5 2" xfId="18050"/>
    <cellStyle name="Normal 3 2 2 3 5 2 5 2 2" xfId="18051"/>
    <cellStyle name="Normal 3 2 2 3 5 2 5 2 2 2" xfId="18052"/>
    <cellStyle name="Normal 3 2 2 3 5 2 5 2 3" xfId="18053"/>
    <cellStyle name="Normal 3 2 2 3 5 2 5 3" xfId="18054"/>
    <cellStyle name="Normal 3 2 2 3 5 2 5 3 2" xfId="18055"/>
    <cellStyle name="Normal 3 2 2 3 5 2 5 4" xfId="18056"/>
    <cellStyle name="Normal 3 2 2 3 5 2 6" xfId="18057"/>
    <cellStyle name="Normal 3 2 2 3 5 2 6 2" xfId="18058"/>
    <cellStyle name="Normal 3 2 2 3 5 2 6 2 2" xfId="18059"/>
    <cellStyle name="Normal 3 2 2 3 5 2 6 3" xfId="18060"/>
    <cellStyle name="Normal 3 2 2 3 5 2 7" xfId="18061"/>
    <cellStyle name="Normal 3 2 2 3 5 2 7 2" xfId="18062"/>
    <cellStyle name="Normal 3 2 2 3 5 2 8" xfId="18063"/>
    <cellStyle name="Normal 3 2 2 3 5 2 8 2" xfId="18064"/>
    <cellStyle name="Normal 3 2 2 3 5 2 9" xfId="18065"/>
    <cellStyle name="Normal 3 2 2 3 5 3" xfId="18066"/>
    <cellStyle name="Normal 3 2 2 3 5 3 2" xfId="18067"/>
    <cellStyle name="Normal 3 2 2 3 5 3 2 2" xfId="18068"/>
    <cellStyle name="Normal 3 2 2 3 5 3 2 2 2" xfId="18069"/>
    <cellStyle name="Normal 3 2 2 3 5 3 2 2 2 2" xfId="18070"/>
    <cellStyle name="Normal 3 2 2 3 5 3 2 2 2 2 2" xfId="18071"/>
    <cellStyle name="Normal 3 2 2 3 5 3 2 2 2 3" xfId="18072"/>
    <cellStyle name="Normal 3 2 2 3 5 3 2 2 3" xfId="18073"/>
    <cellStyle name="Normal 3 2 2 3 5 3 2 2 3 2" xfId="18074"/>
    <cellStyle name="Normal 3 2 2 3 5 3 2 2 4" xfId="18075"/>
    <cellStyle name="Normal 3 2 2 3 5 3 2 3" xfId="18076"/>
    <cellStyle name="Normal 3 2 2 3 5 3 2 3 2" xfId="18077"/>
    <cellStyle name="Normal 3 2 2 3 5 3 2 3 2 2" xfId="18078"/>
    <cellStyle name="Normal 3 2 2 3 5 3 2 3 3" xfId="18079"/>
    <cellStyle name="Normal 3 2 2 3 5 3 2 4" xfId="18080"/>
    <cellStyle name="Normal 3 2 2 3 5 3 2 4 2" xfId="18081"/>
    <cellStyle name="Normal 3 2 2 3 5 3 2 5" xfId="18082"/>
    <cellStyle name="Normal 3 2 2 3 5 3 3" xfId="18083"/>
    <cellStyle name="Normal 3 2 2 3 5 3 3 2" xfId="18084"/>
    <cellStyle name="Normal 3 2 2 3 5 3 3 2 2" xfId="18085"/>
    <cellStyle name="Normal 3 2 2 3 5 3 3 2 2 2" xfId="18086"/>
    <cellStyle name="Normal 3 2 2 3 5 3 3 2 3" xfId="18087"/>
    <cellStyle name="Normal 3 2 2 3 5 3 3 3" xfId="18088"/>
    <cellStyle name="Normal 3 2 2 3 5 3 3 3 2" xfId="18089"/>
    <cellStyle name="Normal 3 2 2 3 5 3 3 4" xfId="18090"/>
    <cellStyle name="Normal 3 2 2 3 5 3 4" xfId="18091"/>
    <cellStyle name="Normal 3 2 2 3 5 3 4 2" xfId="18092"/>
    <cellStyle name="Normal 3 2 2 3 5 3 4 2 2" xfId="18093"/>
    <cellStyle name="Normal 3 2 2 3 5 3 4 2 2 2" xfId="18094"/>
    <cellStyle name="Normal 3 2 2 3 5 3 4 2 3" xfId="18095"/>
    <cellStyle name="Normal 3 2 2 3 5 3 4 3" xfId="18096"/>
    <cellStyle name="Normal 3 2 2 3 5 3 4 3 2" xfId="18097"/>
    <cellStyle name="Normal 3 2 2 3 5 3 4 4" xfId="18098"/>
    <cellStyle name="Normal 3 2 2 3 5 3 5" xfId="18099"/>
    <cellStyle name="Normal 3 2 2 3 5 3 5 2" xfId="18100"/>
    <cellStyle name="Normal 3 2 2 3 5 3 5 2 2" xfId="18101"/>
    <cellStyle name="Normal 3 2 2 3 5 3 5 3" xfId="18102"/>
    <cellStyle name="Normal 3 2 2 3 5 3 6" xfId="18103"/>
    <cellStyle name="Normal 3 2 2 3 5 3 6 2" xfId="18104"/>
    <cellStyle name="Normal 3 2 2 3 5 3 7" xfId="18105"/>
    <cellStyle name="Normal 3 2 2 3 5 3 7 2" xfId="18106"/>
    <cellStyle name="Normal 3 2 2 3 5 3 8" xfId="18107"/>
    <cellStyle name="Normal 3 2 2 3 5 4" xfId="18108"/>
    <cellStyle name="Normal 3 2 2 3 5 4 2" xfId="18109"/>
    <cellStyle name="Normal 3 2 2 3 5 4 2 2" xfId="18110"/>
    <cellStyle name="Normal 3 2 2 3 5 4 2 2 2" xfId="18111"/>
    <cellStyle name="Normal 3 2 2 3 5 4 2 2 2 2" xfId="18112"/>
    <cellStyle name="Normal 3 2 2 3 5 4 2 2 3" xfId="18113"/>
    <cellStyle name="Normal 3 2 2 3 5 4 2 3" xfId="18114"/>
    <cellStyle name="Normal 3 2 2 3 5 4 2 3 2" xfId="18115"/>
    <cellStyle name="Normal 3 2 2 3 5 4 2 4" xfId="18116"/>
    <cellStyle name="Normal 3 2 2 3 5 4 3" xfId="18117"/>
    <cellStyle name="Normal 3 2 2 3 5 4 3 2" xfId="18118"/>
    <cellStyle name="Normal 3 2 2 3 5 4 3 2 2" xfId="18119"/>
    <cellStyle name="Normal 3 2 2 3 5 4 3 3" xfId="18120"/>
    <cellStyle name="Normal 3 2 2 3 5 4 4" xfId="18121"/>
    <cellStyle name="Normal 3 2 2 3 5 4 4 2" xfId="18122"/>
    <cellStyle name="Normal 3 2 2 3 5 4 5" xfId="18123"/>
    <cellStyle name="Normal 3 2 2 3 5 5" xfId="18124"/>
    <cellStyle name="Normal 3 2 2 3 5 5 2" xfId="18125"/>
    <cellStyle name="Normal 3 2 2 3 5 5 2 2" xfId="18126"/>
    <cellStyle name="Normal 3 2 2 3 5 5 2 2 2" xfId="18127"/>
    <cellStyle name="Normal 3 2 2 3 5 5 2 3" xfId="18128"/>
    <cellStyle name="Normal 3 2 2 3 5 5 3" xfId="18129"/>
    <cellStyle name="Normal 3 2 2 3 5 5 3 2" xfId="18130"/>
    <cellStyle name="Normal 3 2 2 3 5 5 4" xfId="18131"/>
    <cellStyle name="Normal 3 2 2 3 5 6" xfId="18132"/>
    <cellStyle name="Normal 3 2 2 3 5 6 2" xfId="18133"/>
    <cellStyle name="Normal 3 2 2 3 5 6 2 2" xfId="18134"/>
    <cellStyle name="Normal 3 2 2 3 5 6 2 2 2" xfId="18135"/>
    <cellStyle name="Normal 3 2 2 3 5 6 2 3" xfId="18136"/>
    <cellStyle name="Normal 3 2 2 3 5 6 3" xfId="18137"/>
    <cellStyle name="Normal 3 2 2 3 5 6 3 2" xfId="18138"/>
    <cellStyle name="Normal 3 2 2 3 5 6 4" xfId="18139"/>
    <cellStyle name="Normal 3 2 2 3 5 7" xfId="18140"/>
    <cellStyle name="Normal 3 2 2 3 5 7 2" xfId="18141"/>
    <cellStyle name="Normal 3 2 2 3 5 7 2 2" xfId="18142"/>
    <cellStyle name="Normal 3 2 2 3 5 7 3" xfId="18143"/>
    <cellStyle name="Normal 3 2 2 3 5 8" xfId="18144"/>
    <cellStyle name="Normal 3 2 2 3 5 8 2" xfId="18145"/>
    <cellStyle name="Normal 3 2 2 3 5 9" xfId="18146"/>
    <cellStyle name="Normal 3 2 2 3 5 9 2" xfId="18147"/>
    <cellStyle name="Normal 3 2 2 3 6" xfId="18148"/>
    <cellStyle name="Normal 3 2 2 3 6 2" xfId="18149"/>
    <cellStyle name="Normal 3 2 2 3 6 2 2" xfId="18150"/>
    <cellStyle name="Normal 3 2 2 3 6 2 2 2" xfId="18151"/>
    <cellStyle name="Normal 3 2 2 3 6 2 2 2 2" xfId="18152"/>
    <cellStyle name="Normal 3 2 2 3 6 2 2 2 2 2" xfId="18153"/>
    <cellStyle name="Normal 3 2 2 3 6 2 2 2 2 2 2" xfId="18154"/>
    <cellStyle name="Normal 3 2 2 3 6 2 2 2 2 3" xfId="18155"/>
    <cellStyle name="Normal 3 2 2 3 6 2 2 2 3" xfId="18156"/>
    <cellStyle name="Normal 3 2 2 3 6 2 2 2 3 2" xfId="18157"/>
    <cellStyle name="Normal 3 2 2 3 6 2 2 2 4" xfId="18158"/>
    <cellStyle name="Normal 3 2 2 3 6 2 2 3" xfId="18159"/>
    <cellStyle name="Normal 3 2 2 3 6 2 2 3 2" xfId="18160"/>
    <cellStyle name="Normal 3 2 2 3 6 2 2 3 2 2" xfId="18161"/>
    <cellStyle name="Normal 3 2 2 3 6 2 2 3 3" xfId="18162"/>
    <cellStyle name="Normal 3 2 2 3 6 2 2 4" xfId="18163"/>
    <cellStyle name="Normal 3 2 2 3 6 2 2 4 2" xfId="18164"/>
    <cellStyle name="Normal 3 2 2 3 6 2 2 5" xfId="18165"/>
    <cellStyle name="Normal 3 2 2 3 6 2 3" xfId="18166"/>
    <cellStyle name="Normal 3 2 2 3 6 2 3 2" xfId="18167"/>
    <cellStyle name="Normal 3 2 2 3 6 2 3 2 2" xfId="18168"/>
    <cellStyle name="Normal 3 2 2 3 6 2 3 2 2 2" xfId="18169"/>
    <cellStyle name="Normal 3 2 2 3 6 2 3 2 3" xfId="18170"/>
    <cellStyle name="Normal 3 2 2 3 6 2 3 3" xfId="18171"/>
    <cellStyle name="Normal 3 2 2 3 6 2 3 3 2" xfId="18172"/>
    <cellStyle name="Normal 3 2 2 3 6 2 3 4" xfId="18173"/>
    <cellStyle name="Normal 3 2 2 3 6 2 4" xfId="18174"/>
    <cellStyle name="Normal 3 2 2 3 6 2 4 2" xfId="18175"/>
    <cellStyle name="Normal 3 2 2 3 6 2 4 2 2" xfId="18176"/>
    <cellStyle name="Normal 3 2 2 3 6 2 4 2 2 2" xfId="18177"/>
    <cellStyle name="Normal 3 2 2 3 6 2 4 2 3" xfId="18178"/>
    <cellStyle name="Normal 3 2 2 3 6 2 4 3" xfId="18179"/>
    <cellStyle name="Normal 3 2 2 3 6 2 4 3 2" xfId="18180"/>
    <cellStyle name="Normal 3 2 2 3 6 2 4 4" xfId="18181"/>
    <cellStyle name="Normal 3 2 2 3 6 2 5" xfId="18182"/>
    <cellStyle name="Normal 3 2 2 3 6 2 5 2" xfId="18183"/>
    <cellStyle name="Normal 3 2 2 3 6 2 5 2 2" xfId="18184"/>
    <cellStyle name="Normal 3 2 2 3 6 2 5 3" xfId="18185"/>
    <cellStyle name="Normal 3 2 2 3 6 2 6" xfId="18186"/>
    <cellStyle name="Normal 3 2 2 3 6 2 6 2" xfId="18187"/>
    <cellStyle name="Normal 3 2 2 3 6 2 7" xfId="18188"/>
    <cellStyle name="Normal 3 2 2 3 6 2 7 2" xfId="18189"/>
    <cellStyle name="Normal 3 2 2 3 6 2 8" xfId="18190"/>
    <cellStyle name="Normal 3 2 2 3 6 3" xfId="18191"/>
    <cellStyle name="Normal 3 2 2 3 6 3 2" xfId="18192"/>
    <cellStyle name="Normal 3 2 2 3 6 3 2 2" xfId="18193"/>
    <cellStyle name="Normal 3 2 2 3 6 3 2 2 2" xfId="18194"/>
    <cellStyle name="Normal 3 2 2 3 6 3 2 2 2 2" xfId="18195"/>
    <cellStyle name="Normal 3 2 2 3 6 3 2 2 3" xfId="18196"/>
    <cellStyle name="Normal 3 2 2 3 6 3 2 3" xfId="18197"/>
    <cellStyle name="Normal 3 2 2 3 6 3 2 3 2" xfId="18198"/>
    <cellStyle name="Normal 3 2 2 3 6 3 2 4" xfId="18199"/>
    <cellStyle name="Normal 3 2 2 3 6 3 3" xfId="18200"/>
    <cellStyle name="Normal 3 2 2 3 6 3 3 2" xfId="18201"/>
    <cellStyle name="Normal 3 2 2 3 6 3 3 2 2" xfId="18202"/>
    <cellStyle name="Normal 3 2 2 3 6 3 3 3" xfId="18203"/>
    <cellStyle name="Normal 3 2 2 3 6 3 4" xfId="18204"/>
    <cellStyle name="Normal 3 2 2 3 6 3 4 2" xfId="18205"/>
    <cellStyle name="Normal 3 2 2 3 6 3 5" xfId="18206"/>
    <cellStyle name="Normal 3 2 2 3 6 4" xfId="18207"/>
    <cellStyle name="Normal 3 2 2 3 6 4 2" xfId="18208"/>
    <cellStyle name="Normal 3 2 2 3 6 4 2 2" xfId="18209"/>
    <cellStyle name="Normal 3 2 2 3 6 4 2 2 2" xfId="18210"/>
    <cellStyle name="Normal 3 2 2 3 6 4 2 3" xfId="18211"/>
    <cellStyle name="Normal 3 2 2 3 6 4 3" xfId="18212"/>
    <cellStyle name="Normal 3 2 2 3 6 4 3 2" xfId="18213"/>
    <cellStyle name="Normal 3 2 2 3 6 4 4" xfId="18214"/>
    <cellStyle name="Normal 3 2 2 3 6 5" xfId="18215"/>
    <cellStyle name="Normal 3 2 2 3 6 5 2" xfId="18216"/>
    <cellStyle name="Normal 3 2 2 3 6 5 2 2" xfId="18217"/>
    <cellStyle name="Normal 3 2 2 3 6 5 2 2 2" xfId="18218"/>
    <cellStyle name="Normal 3 2 2 3 6 5 2 3" xfId="18219"/>
    <cellStyle name="Normal 3 2 2 3 6 5 3" xfId="18220"/>
    <cellStyle name="Normal 3 2 2 3 6 5 3 2" xfId="18221"/>
    <cellStyle name="Normal 3 2 2 3 6 5 4" xfId="18222"/>
    <cellStyle name="Normal 3 2 2 3 6 6" xfId="18223"/>
    <cellStyle name="Normal 3 2 2 3 6 6 2" xfId="18224"/>
    <cellStyle name="Normal 3 2 2 3 6 6 2 2" xfId="18225"/>
    <cellStyle name="Normal 3 2 2 3 6 6 3" xfId="18226"/>
    <cellStyle name="Normal 3 2 2 3 6 7" xfId="18227"/>
    <cellStyle name="Normal 3 2 2 3 6 7 2" xfId="18228"/>
    <cellStyle name="Normal 3 2 2 3 6 8" xfId="18229"/>
    <cellStyle name="Normal 3 2 2 3 6 8 2" xfId="18230"/>
    <cellStyle name="Normal 3 2 2 3 6 9" xfId="18231"/>
    <cellStyle name="Normal 3 2 2 3 7" xfId="18232"/>
    <cellStyle name="Normal 3 2 2 3 7 2" xfId="18233"/>
    <cellStyle name="Normal 3 2 2 3 7 2 2" xfId="18234"/>
    <cellStyle name="Normal 3 2 2 3 7 2 2 2" xfId="18235"/>
    <cellStyle name="Normal 3 2 2 3 7 2 2 2 2" xfId="18236"/>
    <cellStyle name="Normal 3 2 2 3 7 2 2 2 2 2" xfId="18237"/>
    <cellStyle name="Normal 3 2 2 3 7 2 2 2 3" xfId="18238"/>
    <cellStyle name="Normal 3 2 2 3 7 2 2 3" xfId="18239"/>
    <cellStyle name="Normal 3 2 2 3 7 2 2 3 2" xfId="18240"/>
    <cellStyle name="Normal 3 2 2 3 7 2 2 4" xfId="18241"/>
    <cellStyle name="Normal 3 2 2 3 7 2 3" xfId="18242"/>
    <cellStyle name="Normal 3 2 2 3 7 2 3 2" xfId="18243"/>
    <cellStyle name="Normal 3 2 2 3 7 2 3 2 2" xfId="18244"/>
    <cellStyle name="Normal 3 2 2 3 7 2 3 3" xfId="18245"/>
    <cellStyle name="Normal 3 2 2 3 7 2 4" xfId="18246"/>
    <cellStyle name="Normal 3 2 2 3 7 2 4 2" xfId="18247"/>
    <cellStyle name="Normal 3 2 2 3 7 2 5" xfId="18248"/>
    <cellStyle name="Normal 3 2 2 3 7 3" xfId="18249"/>
    <cellStyle name="Normal 3 2 2 3 7 3 2" xfId="18250"/>
    <cellStyle name="Normal 3 2 2 3 7 3 2 2" xfId="18251"/>
    <cellStyle name="Normal 3 2 2 3 7 3 2 2 2" xfId="18252"/>
    <cellStyle name="Normal 3 2 2 3 7 3 2 3" xfId="18253"/>
    <cellStyle name="Normal 3 2 2 3 7 3 3" xfId="18254"/>
    <cellStyle name="Normal 3 2 2 3 7 3 3 2" xfId="18255"/>
    <cellStyle name="Normal 3 2 2 3 7 3 4" xfId="18256"/>
    <cellStyle name="Normal 3 2 2 3 7 4" xfId="18257"/>
    <cellStyle name="Normal 3 2 2 3 7 4 2" xfId="18258"/>
    <cellStyle name="Normal 3 2 2 3 7 4 2 2" xfId="18259"/>
    <cellStyle name="Normal 3 2 2 3 7 4 2 2 2" xfId="18260"/>
    <cellStyle name="Normal 3 2 2 3 7 4 2 3" xfId="18261"/>
    <cellStyle name="Normal 3 2 2 3 7 4 3" xfId="18262"/>
    <cellStyle name="Normal 3 2 2 3 7 4 3 2" xfId="18263"/>
    <cellStyle name="Normal 3 2 2 3 7 4 4" xfId="18264"/>
    <cellStyle name="Normal 3 2 2 3 7 5" xfId="18265"/>
    <cellStyle name="Normal 3 2 2 3 7 5 2" xfId="18266"/>
    <cellStyle name="Normal 3 2 2 3 7 5 2 2" xfId="18267"/>
    <cellStyle name="Normal 3 2 2 3 7 5 3" xfId="18268"/>
    <cellStyle name="Normal 3 2 2 3 7 6" xfId="18269"/>
    <cellStyle name="Normal 3 2 2 3 7 6 2" xfId="18270"/>
    <cellStyle name="Normal 3 2 2 3 7 7" xfId="18271"/>
    <cellStyle name="Normal 3 2 2 3 7 7 2" xfId="18272"/>
    <cellStyle name="Normal 3 2 2 3 7 8" xfId="18273"/>
    <cellStyle name="Normal 3 2 2 3 8" xfId="18274"/>
    <cellStyle name="Normal 3 2 2 3 8 2" xfId="18275"/>
    <cellStyle name="Normal 3 2 2 3 8 2 2" xfId="18276"/>
    <cellStyle name="Normal 3 2 2 3 8 2 2 2" xfId="18277"/>
    <cellStyle name="Normal 3 2 2 3 8 2 2 2 2" xfId="18278"/>
    <cellStyle name="Normal 3 2 2 3 8 2 2 2 2 2" xfId="18279"/>
    <cellStyle name="Normal 3 2 2 3 8 2 2 2 3" xfId="18280"/>
    <cellStyle name="Normal 3 2 2 3 8 2 2 3" xfId="18281"/>
    <cellStyle name="Normal 3 2 2 3 8 2 2 3 2" xfId="18282"/>
    <cellStyle name="Normal 3 2 2 3 8 2 2 4" xfId="18283"/>
    <cellStyle name="Normal 3 2 2 3 8 2 3" xfId="18284"/>
    <cellStyle name="Normal 3 2 2 3 8 2 3 2" xfId="18285"/>
    <cellStyle name="Normal 3 2 2 3 8 2 3 2 2" xfId="18286"/>
    <cellStyle name="Normal 3 2 2 3 8 2 3 3" xfId="18287"/>
    <cellStyle name="Normal 3 2 2 3 8 2 4" xfId="18288"/>
    <cellStyle name="Normal 3 2 2 3 8 2 4 2" xfId="18289"/>
    <cellStyle name="Normal 3 2 2 3 8 2 5" xfId="18290"/>
    <cellStyle name="Normal 3 2 2 3 8 3" xfId="18291"/>
    <cellStyle name="Normal 3 2 2 3 8 3 2" xfId="18292"/>
    <cellStyle name="Normal 3 2 2 3 8 3 2 2" xfId="18293"/>
    <cellStyle name="Normal 3 2 2 3 8 3 2 2 2" xfId="18294"/>
    <cellStyle name="Normal 3 2 2 3 8 3 2 3" xfId="18295"/>
    <cellStyle name="Normal 3 2 2 3 8 3 3" xfId="18296"/>
    <cellStyle name="Normal 3 2 2 3 8 3 3 2" xfId="18297"/>
    <cellStyle name="Normal 3 2 2 3 8 3 4" xfId="18298"/>
    <cellStyle name="Normal 3 2 2 3 8 4" xfId="18299"/>
    <cellStyle name="Normal 3 2 2 3 8 4 2" xfId="18300"/>
    <cellStyle name="Normal 3 2 2 3 8 4 2 2" xfId="18301"/>
    <cellStyle name="Normal 3 2 2 3 8 4 2 2 2" xfId="18302"/>
    <cellStyle name="Normal 3 2 2 3 8 4 2 3" xfId="18303"/>
    <cellStyle name="Normal 3 2 2 3 8 4 3" xfId="18304"/>
    <cellStyle name="Normal 3 2 2 3 8 4 3 2" xfId="18305"/>
    <cellStyle name="Normal 3 2 2 3 8 4 4" xfId="18306"/>
    <cellStyle name="Normal 3 2 2 3 8 5" xfId="18307"/>
    <cellStyle name="Normal 3 2 2 3 8 5 2" xfId="18308"/>
    <cellStyle name="Normal 3 2 2 3 8 5 2 2" xfId="18309"/>
    <cellStyle name="Normal 3 2 2 3 8 5 3" xfId="18310"/>
    <cellStyle name="Normal 3 2 2 3 8 6" xfId="18311"/>
    <cellStyle name="Normal 3 2 2 3 8 6 2" xfId="18312"/>
    <cellStyle name="Normal 3 2 2 3 8 7" xfId="18313"/>
    <cellStyle name="Normal 3 2 2 3 8 7 2" xfId="18314"/>
    <cellStyle name="Normal 3 2 2 3 8 8" xfId="18315"/>
    <cellStyle name="Normal 3 2 2 3 9" xfId="18316"/>
    <cellStyle name="Normal 3 2 2 3 9 2" xfId="18317"/>
    <cellStyle name="Normal 3 2 2 3 9 2 2" xfId="18318"/>
    <cellStyle name="Normal 3 2 2 3 9 2 2 2" xfId="18319"/>
    <cellStyle name="Normal 3 2 2 3 9 2 2 2 2" xfId="18320"/>
    <cellStyle name="Normal 3 2 2 3 9 2 2 2 2 2" xfId="18321"/>
    <cellStyle name="Normal 3 2 2 3 9 2 2 2 3" xfId="18322"/>
    <cellStyle name="Normal 3 2 2 3 9 2 2 3" xfId="18323"/>
    <cellStyle name="Normal 3 2 2 3 9 2 2 3 2" xfId="18324"/>
    <cellStyle name="Normal 3 2 2 3 9 2 2 4" xfId="18325"/>
    <cellStyle name="Normal 3 2 2 3 9 2 3" xfId="18326"/>
    <cellStyle name="Normal 3 2 2 3 9 2 3 2" xfId="18327"/>
    <cellStyle name="Normal 3 2 2 3 9 2 3 2 2" xfId="18328"/>
    <cellStyle name="Normal 3 2 2 3 9 2 3 3" xfId="18329"/>
    <cellStyle name="Normal 3 2 2 3 9 2 4" xfId="18330"/>
    <cellStyle name="Normal 3 2 2 3 9 2 4 2" xfId="18331"/>
    <cellStyle name="Normal 3 2 2 3 9 2 5" xfId="18332"/>
    <cellStyle name="Normal 3 2 2 3 9 3" xfId="18333"/>
    <cellStyle name="Normal 3 2 2 3 9 3 2" xfId="18334"/>
    <cellStyle name="Normal 3 2 2 3 9 3 2 2" xfId="18335"/>
    <cellStyle name="Normal 3 2 2 3 9 3 2 2 2" xfId="18336"/>
    <cellStyle name="Normal 3 2 2 3 9 3 2 3" xfId="18337"/>
    <cellStyle name="Normal 3 2 2 3 9 3 3" xfId="18338"/>
    <cellStyle name="Normal 3 2 2 3 9 3 3 2" xfId="18339"/>
    <cellStyle name="Normal 3 2 2 3 9 3 4" xfId="18340"/>
    <cellStyle name="Normal 3 2 2 3 9 4" xfId="18341"/>
    <cellStyle name="Normal 3 2 2 3 9 4 2" xfId="18342"/>
    <cellStyle name="Normal 3 2 2 3 9 4 2 2" xfId="18343"/>
    <cellStyle name="Normal 3 2 2 3 9 4 3" xfId="18344"/>
    <cellStyle name="Normal 3 2 2 3 9 5" xfId="18345"/>
    <cellStyle name="Normal 3 2 2 3 9 5 2" xfId="18346"/>
    <cellStyle name="Normal 3 2 2 3 9 6" xfId="18347"/>
    <cellStyle name="Normal 3 2 2 4" xfId="18348"/>
    <cellStyle name="Normal 3 2 2 4 10" xfId="18349"/>
    <cellStyle name="Normal 3 2 2 4 10 2" xfId="18350"/>
    <cellStyle name="Normal 3 2 2 4 10 2 2" xfId="18351"/>
    <cellStyle name="Normal 3 2 2 4 10 2 2 2" xfId="18352"/>
    <cellStyle name="Normal 3 2 2 4 10 2 3" xfId="18353"/>
    <cellStyle name="Normal 3 2 2 4 10 3" xfId="18354"/>
    <cellStyle name="Normal 3 2 2 4 10 3 2" xfId="18355"/>
    <cellStyle name="Normal 3 2 2 4 10 4" xfId="18356"/>
    <cellStyle name="Normal 3 2 2 4 11" xfId="18357"/>
    <cellStyle name="Normal 3 2 2 4 11 2" xfId="18358"/>
    <cellStyle name="Normal 3 2 2 4 11 2 2" xfId="18359"/>
    <cellStyle name="Normal 3 2 2 4 11 2 2 2" xfId="18360"/>
    <cellStyle name="Normal 3 2 2 4 11 2 3" xfId="18361"/>
    <cellStyle name="Normal 3 2 2 4 11 3" xfId="18362"/>
    <cellStyle name="Normal 3 2 2 4 11 3 2" xfId="18363"/>
    <cellStyle name="Normal 3 2 2 4 11 4" xfId="18364"/>
    <cellStyle name="Normal 3 2 2 4 12" xfId="18365"/>
    <cellStyle name="Normal 3 2 2 4 12 2" xfId="18366"/>
    <cellStyle name="Normal 3 2 2 4 12 2 2" xfId="18367"/>
    <cellStyle name="Normal 3 2 2 4 12 2 2 2" xfId="18368"/>
    <cellStyle name="Normal 3 2 2 4 12 2 3" xfId="18369"/>
    <cellStyle name="Normal 3 2 2 4 12 3" xfId="18370"/>
    <cellStyle name="Normal 3 2 2 4 12 3 2" xfId="18371"/>
    <cellStyle name="Normal 3 2 2 4 12 4" xfId="18372"/>
    <cellStyle name="Normal 3 2 2 4 13" xfId="18373"/>
    <cellStyle name="Normal 3 2 2 4 13 2" xfId="18374"/>
    <cellStyle name="Normal 3 2 2 4 13 2 2" xfId="18375"/>
    <cellStyle name="Normal 3 2 2 4 13 3" xfId="18376"/>
    <cellStyle name="Normal 3 2 2 4 14" xfId="18377"/>
    <cellStyle name="Normal 3 2 2 4 14 2" xfId="18378"/>
    <cellStyle name="Normal 3 2 2 4 15" xfId="18379"/>
    <cellStyle name="Normal 3 2 2 4 15 2" xfId="18380"/>
    <cellStyle name="Normal 3 2 2 4 16" xfId="18381"/>
    <cellStyle name="Normal 3 2 2 4 2" xfId="18382"/>
    <cellStyle name="Normal 3 2 2 4 2 10" xfId="18383"/>
    <cellStyle name="Normal 3 2 2 4 2 2" xfId="18384"/>
    <cellStyle name="Normal 3 2 2 4 2 2 2" xfId="18385"/>
    <cellStyle name="Normal 3 2 2 4 2 2 2 2" xfId="18386"/>
    <cellStyle name="Normal 3 2 2 4 2 2 2 2 2" xfId="18387"/>
    <cellStyle name="Normal 3 2 2 4 2 2 2 2 2 2" xfId="18388"/>
    <cellStyle name="Normal 3 2 2 4 2 2 2 2 2 2 2" xfId="18389"/>
    <cellStyle name="Normal 3 2 2 4 2 2 2 2 2 2 2 2" xfId="18390"/>
    <cellStyle name="Normal 3 2 2 4 2 2 2 2 2 2 3" xfId="18391"/>
    <cellStyle name="Normal 3 2 2 4 2 2 2 2 2 3" xfId="18392"/>
    <cellStyle name="Normal 3 2 2 4 2 2 2 2 2 3 2" xfId="18393"/>
    <cellStyle name="Normal 3 2 2 4 2 2 2 2 2 4" xfId="18394"/>
    <cellStyle name="Normal 3 2 2 4 2 2 2 2 3" xfId="18395"/>
    <cellStyle name="Normal 3 2 2 4 2 2 2 2 3 2" xfId="18396"/>
    <cellStyle name="Normal 3 2 2 4 2 2 2 2 3 2 2" xfId="18397"/>
    <cellStyle name="Normal 3 2 2 4 2 2 2 2 3 3" xfId="18398"/>
    <cellStyle name="Normal 3 2 2 4 2 2 2 2 4" xfId="18399"/>
    <cellStyle name="Normal 3 2 2 4 2 2 2 2 4 2" xfId="18400"/>
    <cellStyle name="Normal 3 2 2 4 2 2 2 2 5" xfId="18401"/>
    <cellStyle name="Normal 3 2 2 4 2 2 2 3" xfId="18402"/>
    <cellStyle name="Normal 3 2 2 4 2 2 2 3 2" xfId="18403"/>
    <cellStyle name="Normal 3 2 2 4 2 2 2 3 2 2" xfId="18404"/>
    <cellStyle name="Normal 3 2 2 4 2 2 2 3 2 2 2" xfId="18405"/>
    <cellStyle name="Normal 3 2 2 4 2 2 2 3 2 3" xfId="18406"/>
    <cellStyle name="Normal 3 2 2 4 2 2 2 3 3" xfId="18407"/>
    <cellStyle name="Normal 3 2 2 4 2 2 2 3 3 2" xfId="18408"/>
    <cellStyle name="Normal 3 2 2 4 2 2 2 3 4" xfId="18409"/>
    <cellStyle name="Normal 3 2 2 4 2 2 2 4" xfId="18410"/>
    <cellStyle name="Normal 3 2 2 4 2 2 2 4 2" xfId="18411"/>
    <cellStyle name="Normal 3 2 2 4 2 2 2 4 2 2" xfId="18412"/>
    <cellStyle name="Normal 3 2 2 4 2 2 2 4 2 2 2" xfId="18413"/>
    <cellStyle name="Normal 3 2 2 4 2 2 2 4 2 3" xfId="18414"/>
    <cellStyle name="Normal 3 2 2 4 2 2 2 4 3" xfId="18415"/>
    <cellStyle name="Normal 3 2 2 4 2 2 2 4 3 2" xfId="18416"/>
    <cellStyle name="Normal 3 2 2 4 2 2 2 4 4" xfId="18417"/>
    <cellStyle name="Normal 3 2 2 4 2 2 2 5" xfId="18418"/>
    <cellStyle name="Normal 3 2 2 4 2 2 2 5 2" xfId="18419"/>
    <cellStyle name="Normal 3 2 2 4 2 2 2 5 2 2" xfId="18420"/>
    <cellStyle name="Normal 3 2 2 4 2 2 2 5 3" xfId="18421"/>
    <cellStyle name="Normal 3 2 2 4 2 2 2 6" xfId="18422"/>
    <cellStyle name="Normal 3 2 2 4 2 2 2 6 2" xfId="18423"/>
    <cellStyle name="Normal 3 2 2 4 2 2 2 7" xfId="18424"/>
    <cellStyle name="Normal 3 2 2 4 2 2 2 7 2" xfId="18425"/>
    <cellStyle name="Normal 3 2 2 4 2 2 2 8" xfId="18426"/>
    <cellStyle name="Normal 3 2 2 4 2 2 3" xfId="18427"/>
    <cellStyle name="Normal 3 2 2 4 2 2 3 2" xfId="18428"/>
    <cellStyle name="Normal 3 2 2 4 2 2 3 2 2" xfId="18429"/>
    <cellStyle name="Normal 3 2 2 4 2 2 3 2 2 2" xfId="18430"/>
    <cellStyle name="Normal 3 2 2 4 2 2 3 2 2 2 2" xfId="18431"/>
    <cellStyle name="Normal 3 2 2 4 2 2 3 2 2 3" xfId="18432"/>
    <cellStyle name="Normal 3 2 2 4 2 2 3 2 3" xfId="18433"/>
    <cellStyle name="Normal 3 2 2 4 2 2 3 2 3 2" xfId="18434"/>
    <cellStyle name="Normal 3 2 2 4 2 2 3 2 4" xfId="18435"/>
    <cellStyle name="Normal 3 2 2 4 2 2 3 3" xfId="18436"/>
    <cellStyle name="Normal 3 2 2 4 2 2 3 3 2" xfId="18437"/>
    <cellStyle name="Normal 3 2 2 4 2 2 3 3 2 2" xfId="18438"/>
    <cellStyle name="Normal 3 2 2 4 2 2 3 3 3" xfId="18439"/>
    <cellStyle name="Normal 3 2 2 4 2 2 3 4" xfId="18440"/>
    <cellStyle name="Normal 3 2 2 4 2 2 3 4 2" xfId="18441"/>
    <cellStyle name="Normal 3 2 2 4 2 2 3 5" xfId="18442"/>
    <cellStyle name="Normal 3 2 2 4 2 2 4" xfId="18443"/>
    <cellStyle name="Normal 3 2 2 4 2 2 4 2" xfId="18444"/>
    <cellStyle name="Normal 3 2 2 4 2 2 4 2 2" xfId="18445"/>
    <cellStyle name="Normal 3 2 2 4 2 2 4 2 2 2" xfId="18446"/>
    <cellStyle name="Normal 3 2 2 4 2 2 4 2 3" xfId="18447"/>
    <cellStyle name="Normal 3 2 2 4 2 2 4 3" xfId="18448"/>
    <cellStyle name="Normal 3 2 2 4 2 2 4 3 2" xfId="18449"/>
    <cellStyle name="Normal 3 2 2 4 2 2 4 4" xfId="18450"/>
    <cellStyle name="Normal 3 2 2 4 2 2 5" xfId="18451"/>
    <cellStyle name="Normal 3 2 2 4 2 2 5 2" xfId="18452"/>
    <cellStyle name="Normal 3 2 2 4 2 2 5 2 2" xfId="18453"/>
    <cellStyle name="Normal 3 2 2 4 2 2 5 2 2 2" xfId="18454"/>
    <cellStyle name="Normal 3 2 2 4 2 2 5 2 3" xfId="18455"/>
    <cellStyle name="Normal 3 2 2 4 2 2 5 3" xfId="18456"/>
    <cellStyle name="Normal 3 2 2 4 2 2 5 3 2" xfId="18457"/>
    <cellStyle name="Normal 3 2 2 4 2 2 5 4" xfId="18458"/>
    <cellStyle name="Normal 3 2 2 4 2 2 6" xfId="18459"/>
    <cellStyle name="Normal 3 2 2 4 2 2 6 2" xfId="18460"/>
    <cellStyle name="Normal 3 2 2 4 2 2 6 2 2" xfId="18461"/>
    <cellStyle name="Normal 3 2 2 4 2 2 6 3" xfId="18462"/>
    <cellStyle name="Normal 3 2 2 4 2 2 7" xfId="18463"/>
    <cellStyle name="Normal 3 2 2 4 2 2 7 2" xfId="18464"/>
    <cellStyle name="Normal 3 2 2 4 2 2 8" xfId="18465"/>
    <cellStyle name="Normal 3 2 2 4 2 2 8 2" xfId="18466"/>
    <cellStyle name="Normal 3 2 2 4 2 2 9" xfId="18467"/>
    <cellStyle name="Normal 3 2 2 4 2 3" xfId="18468"/>
    <cellStyle name="Normal 3 2 2 4 2 3 2" xfId="18469"/>
    <cellStyle name="Normal 3 2 2 4 2 3 2 2" xfId="18470"/>
    <cellStyle name="Normal 3 2 2 4 2 3 2 2 2" xfId="18471"/>
    <cellStyle name="Normal 3 2 2 4 2 3 2 2 2 2" xfId="18472"/>
    <cellStyle name="Normal 3 2 2 4 2 3 2 2 2 2 2" xfId="18473"/>
    <cellStyle name="Normal 3 2 2 4 2 3 2 2 2 3" xfId="18474"/>
    <cellStyle name="Normal 3 2 2 4 2 3 2 2 3" xfId="18475"/>
    <cellStyle name="Normal 3 2 2 4 2 3 2 2 3 2" xfId="18476"/>
    <cellStyle name="Normal 3 2 2 4 2 3 2 2 4" xfId="18477"/>
    <cellStyle name="Normal 3 2 2 4 2 3 2 3" xfId="18478"/>
    <cellStyle name="Normal 3 2 2 4 2 3 2 3 2" xfId="18479"/>
    <cellStyle name="Normal 3 2 2 4 2 3 2 3 2 2" xfId="18480"/>
    <cellStyle name="Normal 3 2 2 4 2 3 2 3 3" xfId="18481"/>
    <cellStyle name="Normal 3 2 2 4 2 3 2 4" xfId="18482"/>
    <cellStyle name="Normal 3 2 2 4 2 3 2 4 2" xfId="18483"/>
    <cellStyle name="Normal 3 2 2 4 2 3 2 5" xfId="18484"/>
    <cellStyle name="Normal 3 2 2 4 2 3 3" xfId="18485"/>
    <cellStyle name="Normal 3 2 2 4 2 3 3 2" xfId="18486"/>
    <cellStyle name="Normal 3 2 2 4 2 3 3 2 2" xfId="18487"/>
    <cellStyle name="Normal 3 2 2 4 2 3 3 2 2 2" xfId="18488"/>
    <cellStyle name="Normal 3 2 2 4 2 3 3 2 3" xfId="18489"/>
    <cellStyle name="Normal 3 2 2 4 2 3 3 3" xfId="18490"/>
    <cellStyle name="Normal 3 2 2 4 2 3 3 3 2" xfId="18491"/>
    <cellStyle name="Normal 3 2 2 4 2 3 3 4" xfId="18492"/>
    <cellStyle name="Normal 3 2 2 4 2 3 4" xfId="18493"/>
    <cellStyle name="Normal 3 2 2 4 2 3 4 2" xfId="18494"/>
    <cellStyle name="Normal 3 2 2 4 2 3 4 2 2" xfId="18495"/>
    <cellStyle name="Normal 3 2 2 4 2 3 4 2 2 2" xfId="18496"/>
    <cellStyle name="Normal 3 2 2 4 2 3 4 2 3" xfId="18497"/>
    <cellStyle name="Normal 3 2 2 4 2 3 4 3" xfId="18498"/>
    <cellStyle name="Normal 3 2 2 4 2 3 4 3 2" xfId="18499"/>
    <cellStyle name="Normal 3 2 2 4 2 3 4 4" xfId="18500"/>
    <cellStyle name="Normal 3 2 2 4 2 3 5" xfId="18501"/>
    <cellStyle name="Normal 3 2 2 4 2 3 5 2" xfId="18502"/>
    <cellStyle name="Normal 3 2 2 4 2 3 5 2 2" xfId="18503"/>
    <cellStyle name="Normal 3 2 2 4 2 3 5 3" xfId="18504"/>
    <cellStyle name="Normal 3 2 2 4 2 3 6" xfId="18505"/>
    <cellStyle name="Normal 3 2 2 4 2 3 6 2" xfId="18506"/>
    <cellStyle name="Normal 3 2 2 4 2 3 7" xfId="18507"/>
    <cellStyle name="Normal 3 2 2 4 2 3 7 2" xfId="18508"/>
    <cellStyle name="Normal 3 2 2 4 2 3 8" xfId="18509"/>
    <cellStyle name="Normal 3 2 2 4 2 4" xfId="18510"/>
    <cellStyle name="Normal 3 2 2 4 2 4 2" xfId="18511"/>
    <cellStyle name="Normal 3 2 2 4 2 4 2 2" xfId="18512"/>
    <cellStyle name="Normal 3 2 2 4 2 4 2 2 2" xfId="18513"/>
    <cellStyle name="Normal 3 2 2 4 2 4 2 2 2 2" xfId="18514"/>
    <cellStyle name="Normal 3 2 2 4 2 4 2 2 3" xfId="18515"/>
    <cellStyle name="Normal 3 2 2 4 2 4 2 3" xfId="18516"/>
    <cellStyle name="Normal 3 2 2 4 2 4 2 3 2" xfId="18517"/>
    <cellStyle name="Normal 3 2 2 4 2 4 2 4" xfId="18518"/>
    <cellStyle name="Normal 3 2 2 4 2 4 3" xfId="18519"/>
    <cellStyle name="Normal 3 2 2 4 2 4 3 2" xfId="18520"/>
    <cellStyle name="Normal 3 2 2 4 2 4 3 2 2" xfId="18521"/>
    <cellStyle name="Normal 3 2 2 4 2 4 3 3" xfId="18522"/>
    <cellStyle name="Normal 3 2 2 4 2 4 4" xfId="18523"/>
    <cellStyle name="Normal 3 2 2 4 2 4 4 2" xfId="18524"/>
    <cellStyle name="Normal 3 2 2 4 2 4 5" xfId="18525"/>
    <cellStyle name="Normal 3 2 2 4 2 5" xfId="18526"/>
    <cellStyle name="Normal 3 2 2 4 2 5 2" xfId="18527"/>
    <cellStyle name="Normal 3 2 2 4 2 5 2 2" xfId="18528"/>
    <cellStyle name="Normal 3 2 2 4 2 5 2 2 2" xfId="18529"/>
    <cellStyle name="Normal 3 2 2 4 2 5 2 3" xfId="18530"/>
    <cellStyle name="Normal 3 2 2 4 2 5 3" xfId="18531"/>
    <cellStyle name="Normal 3 2 2 4 2 5 3 2" xfId="18532"/>
    <cellStyle name="Normal 3 2 2 4 2 5 4" xfId="18533"/>
    <cellStyle name="Normal 3 2 2 4 2 6" xfId="18534"/>
    <cellStyle name="Normal 3 2 2 4 2 6 2" xfId="18535"/>
    <cellStyle name="Normal 3 2 2 4 2 6 2 2" xfId="18536"/>
    <cellStyle name="Normal 3 2 2 4 2 6 2 2 2" xfId="18537"/>
    <cellStyle name="Normal 3 2 2 4 2 6 2 3" xfId="18538"/>
    <cellStyle name="Normal 3 2 2 4 2 6 3" xfId="18539"/>
    <cellStyle name="Normal 3 2 2 4 2 6 3 2" xfId="18540"/>
    <cellStyle name="Normal 3 2 2 4 2 6 4" xfId="18541"/>
    <cellStyle name="Normal 3 2 2 4 2 7" xfId="18542"/>
    <cellStyle name="Normal 3 2 2 4 2 7 2" xfId="18543"/>
    <cellStyle name="Normal 3 2 2 4 2 7 2 2" xfId="18544"/>
    <cellStyle name="Normal 3 2 2 4 2 7 3" xfId="18545"/>
    <cellStyle name="Normal 3 2 2 4 2 8" xfId="18546"/>
    <cellStyle name="Normal 3 2 2 4 2 8 2" xfId="18547"/>
    <cellStyle name="Normal 3 2 2 4 2 9" xfId="18548"/>
    <cellStyle name="Normal 3 2 2 4 2 9 2" xfId="18549"/>
    <cellStyle name="Normal 3 2 2 4 3" xfId="18550"/>
    <cellStyle name="Normal 3 2 2 4 3 10" xfId="18551"/>
    <cellStyle name="Normal 3 2 2 4 3 2" xfId="18552"/>
    <cellStyle name="Normal 3 2 2 4 3 2 2" xfId="18553"/>
    <cellStyle name="Normal 3 2 2 4 3 2 2 2" xfId="18554"/>
    <cellStyle name="Normal 3 2 2 4 3 2 2 2 2" xfId="18555"/>
    <cellStyle name="Normal 3 2 2 4 3 2 2 2 2 2" xfId="18556"/>
    <cellStyle name="Normal 3 2 2 4 3 2 2 2 2 2 2" xfId="18557"/>
    <cellStyle name="Normal 3 2 2 4 3 2 2 2 2 2 2 2" xfId="18558"/>
    <cellStyle name="Normal 3 2 2 4 3 2 2 2 2 2 3" xfId="18559"/>
    <cellStyle name="Normal 3 2 2 4 3 2 2 2 2 3" xfId="18560"/>
    <cellStyle name="Normal 3 2 2 4 3 2 2 2 2 3 2" xfId="18561"/>
    <cellStyle name="Normal 3 2 2 4 3 2 2 2 2 4" xfId="18562"/>
    <cellStyle name="Normal 3 2 2 4 3 2 2 2 3" xfId="18563"/>
    <cellStyle name="Normal 3 2 2 4 3 2 2 2 3 2" xfId="18564"/>
    <cellStyle name="Normal 3 2 2 4 3 2 2 2 3 2 2" xfId="18565"/>
    <cellStyle name="Normal 3 2 2 4 3 2 2 2 3 3" xfId="18566"/>
    <cellStyle name="Normal 3 2 2 4 3 2 2 2 4" xfId="18567"/>
    <cellStyle name="Normal 3 2 2 4 3 2 2 2 4 2" xfId="18568"/>
    <cellStyle name="Normal 3 2 2 4 3 2 2 2 5" xfId="18569"/>
    <cellStyle name="Normal 3 2 2 4 3 2 2 3" xfId="18570"/>
    <cellStyle name="Normal 3 2 2 4 3 2 2 3 2" xfId="18571"/>
    <cellStyle name="Normal 3 2 2 4 3 2 2 3 2 2" xfId="18572"/>
    <cellStyle name="Normal 3 2 2 4 3 2 2 3 2 2 2" xfId="18573"/>
    <cellStyle name="Normal 3 2 2 4 3 2 2 3 2 3" xfId="18574"/>
    <cellStyle name="Normal 3 2 2 4 3 2 2 3 3" xfId="18575"/>
    <cellStyle name="Normal 3 2 2 4 3 2 2 3 3 2" xfId="18576"/>
    <cellStyle name="Normal 3 2 2 4 3 2 2 3 4" xfId="18577"/>
    <cellStyle name="Normal 3 2 2 4 3 2 2 4" xfId="18578"/>
    <cellStyle name="Normal 3 2 2 4 3 2 2 4 2" xfId="18579"/>
    <cellStyle name="Normal 3 2 2 4 3 2 2 4 2 2" xfId="18580"/>
    <cellStyle name="Normal 3 2 2 4 3 2 2 4 2 2 2" xfId="18581"/>
    <cellStyle name="Normal 3 2 2 4 3 2 2 4 2 3" xfId="18582"/>
    <cellStyle name="Normal 3 2 2 4 3 2 2 4 3" xfId="18583"/>
    <cellStyle name="Normal 3 2 2 4 3 2 2 4 3 2" xfId="18584"/>
    <cellStyle name="Normal 3 2 2 4 3 2 2 4 4" xfId="18585"/>
    <cellStyle name="Normal 3 2 2 4 3 2 2 5" xfId="18586"/>
    <cellStyle name="Normal 3 2 2 4 3 2 2 5 2" xfId="18587"/>
    <cellStyle name="Normal 3 2 2 4 3 2 2 5 2 2" xfId="18588"/>
    <cellStyle name="Normal 3 2 2 4 3 2 2 5 3" xfId="18589"/>
    <cellStyle name="Normal 3 2 2 4 3 2 2 6" xfId="18590"/>
    <cellStyle name="Normal 3 2 2 4 3 2 2 6 2" xfId="18591"/>
    <cellStyle name="Normal 3 2 2 4 3 2 2 7" xfId="18592"/>
    <cellStyle name="Normal 3 2 2 4 3 2 2 7 2" xfId="18593"/>
    <cellStyle name="Normal 3 2 2 4 3 2 2 8" xfId="18594"/>
    <cellStyle name="Normal 3 2 2 4 3 2 3" xfId="18595"/>
    <cellStyle name="Normal 3 2 2 4 3 2 3 2" xfId="18596"/>
    <cellStyle name="Normal 3 2 2 4 3 2 3 2 2" xfId="18597"/>
    <cellStyle name="Normal 3 2 2 4 3 2 3 2 2 2" xfId="18598"/>
    <cellStyle name="Normal 3 2 2 4 3 2 3 2 2 2 2" xfId="18599"/>
    <cellStyle name="Normal 3 2 2 4 3 2 3 2 2 3" xfId="18600"/>
    <cellStyle name="Normal 3 2 2 4 3 2 3 2 3" xfId="18601"/>
    <cellStyle name="Normal 3 2 2 4 3 2 3 2 3 2" xfId="18602"/>
    <cellStyle name="Normal 3 2 2 4 3 2 3 2 4" xfId="18603"/>
    <cellStyle name="Normal 3 2 2 4 3 2 3 3" xfId="18604"/>
    <cellStyle name="Normal 3 2 2 4 3 2 3 3 2" xfId="18605"/>
    <cellStyle name="Normal 3 2 2 4 3 2 3 3 2 2" xfId="18606"/>
    <cellStyle name="Normal 3 2 2 4 3 2 3 3 3" xfId="18607"/>
    <cellStyle name="Normal 3 2 2 4 3 2 3 4" xfId="18608"/>
    <cellStyle name="Normal 3 2 2 4 3 2 3 4 2" xfId="18609"/>
    <cellStyle name="Normal 3 2 2 4 3 2 3 5" xfId="18610"/>
    <cellStyle name="Normal 3 2 2 4 3 2 4" xfId="18611"/>
    <cellStyle name="Normal 3 2 2 4 3 2 4 2" xfId="18612"/>
    <cellStyle name="Normal 3 2 2 4 3 2 4 2 2" xfId="18613"/>
    <cellStyle name="Normal 3 2 2 4 3 2 4 2 2 2" xfId="18614"/>
    <cellStyle name="Normal 3 2 2 4 3 2 4 2 3" xfId="18615"/>
    <cellStyle name="Normal 3 2 2 4 3 2 4 3" xfId="18616"/>
    <cellStyle name="Normal 3 2 2 4 3 2 4 3 2" xfId="18617"/>
    <cellStyle name="Normal 3 2 2 4 3 2 4 4" xfId="18618"/>
    <cellStyle name="Normal 3 2 2 4 3 2 5" xfId="18619"/>
    <cellStyle name="Normal 3 2 2 4 3 2 5 2" xfId="18620"/>
    <cellStyle name="Normal 3 2 2 4 3 2 5 2 2" xfId="18621"/>
    <cellStyle name="Normal 3 2 2 4 3 2 5 2 2 2" xfId="18622"/>
    <cellStyle name="Normal 3 2 2 4 3 2 5 2 3" xfId="18623"/>
    <cellStyle name="Normal 3 2 2 4 3 2 5 3" xfId="18624"/>
    <cellStyle name="Normal 3 2 2 4 3 2 5 3 2" xfId="18625"/>
    <cellStyle name="Normal 3 2 2 4 3 2 5 4" xfId="18626"/>
    <cellStyle name="Normal 3 2 2 4 3 2 6" xfId="18627"/>
    <cellStyle name="Normal 3 2 2 4 3 2 6 2" xfId="18628"/>
    <cellStyle name="Normal 3 2 2 4 3 2 6 2 2" xfId="18629"/>
    <cellStyle name="Normal 3 2 2 4 3 2 6 3" xfId="18630"/>
    <cellStyle name="Normal 3 2 2 4 3 2 7" xfId="18631"/>
    <cellStyle name="Normal 3 2 2 4 3 2 7 2" xfId="18632"/>
    <cellStyle name="Normal 3 2 2 4 3 2 8" xfId="18633"/>
    <cellStyle name="Normal 3 2 2 4 3 2 8 2" xfId="18634"/>
    <cellStyle name="Normal 3 2 2 4 3 2 9" xfId="18635"/>
    <cellStyle name="Normal 3 2 2 4 3 3" xfId="18636"/>
    <cellStyle name="Normal 3 2 2 4 3 3 2" xfId="18637"/>
    <cellStyle name="Normal 3 2 2 4 3 3 2 2" xfId="18638"/>
    <cellStyle name="Normal 3 2 2 4 3 3 2 2 2" xfId="18639"/>
    <cellStyle name="Normal 3 2 2 4 3 3 2 2 2 2" xfId="18640"/>
    <cellStyle name="Normal 3 2 2 4 3 3 2 2 2 2 2" xfId="18641"/>
    <cellStyle name="Normal 3 2 2 4 3 3 2 2 2 3" xfId="18642"/>
    <cellStyle name="Normal 3 2 2 4 3 3 2 2 3" xfId="18643"/>
    <cellStyle name="Normal 3 2 2 4 3 3 2 2 3 2" xfId="18644"/>
    <cellStyle name="Normal 3 2 2 4 3 3 2 2 4" xfId="18645"/>
    <cellStyle name="Normal 3 2 2 4 3 3 2 3" xfId="18646"/>
    <cellStyle name="Normal 3 2 2 4 3 3 2 3 2" xfId="18647"/>
    <cellStyle name="Normal 3 2 2 4 3 3 2 3 2 2" xfId="18648"/>
    <cellStyle name="Normal 3 2 2 4 3 3 2 3 3" xfId="18649"/>
    <cellStyle name="Normal 3 2 2 4 3 3 2 4" xfId="18650"/>
    <cellStyle name="Normal 3 2 2 4 3 3 2 4 2" xfId="18651"/>
    <cellStyle name="Normal 3 2 2 4 3 3 2 5" xfId="18652"/>
    <cellStyle name="Normal 3 2 2 4 3 3 3" xfId="18653"/>
    <cellStyle name="Normal 3 2 2 4 3 3 3 2" xfId="18654"/>
    <cellStyle name="Normal 3 2 2 4 3 3 3 2 2" xfId="18655"/>
    <cellStyle name="Normal 3 2 2 4 3 3 3 2 2 2" xfId="18656"/>
    <cellStyle name="Normal 3 2 2 4 3 3 3 2 3" xfId="18657"/>
    <cellStyle name="Normal 3 2 2 4 3 3 3 3" xfId="18658"/>
    <cellStyle name="Normal 3 2 2 4 3 3 3 3 2" xfId="18659"/>
    <cellStyle name="Normal 3 2 2 4 3 3 3 4" xfId="18660"/>
    <cellStyle name="Normal 3 2 2 4 3 3 4" xfId="18661"/>
    <cellStyle name="Normal 3 2 2 4 3 3 4 2" xfId="18662"/>
    <cellStyle name="Normal 3 2 2 4 3 3 4 2 2" xfId="18663"/>
    <cellStyle name="Normal 3 2 2 4 3 3 4 2 2 2" xfId="18664"/>
    <cellStyle name="Normal 3 2 2 4 3 3 4 2 3" xfId="18665"/>
    <cellStyle name="Normal 3 2 2 4 3 3 4 3" xfId="18666"/>
    <cellStyle name="Normal 3 2 2 4 3 3 4 3 2" xfId="18667"/>
    <cellStyle name="Normal 3 2 2 4 3 3 4 4" xfId="18668"/>
    <cellStyle name="Normal 3 2 2 4 3 3 5" xfId="18669"/>
    <cellStyle name="Normal 3 2 2 4 3 3 5 2" xfId="18670"/>
    <cellStyle name="Normal 3 2 2 4 3 3 5 2 2" xfId="18671"/>
    <cellStyle name="Normal 3 2 2 4 3 3 5 3" xfId="18672"/>
    <cellStyle name="Normal 3 2 2 4 3 3 6" xfId="18673"/>
    <cellStyle name="Normal 3 2 2 4 3 3 6 2" xfId="18674"/>
    <cellStyle name="Normal 3 2 2 4 3 3 7" xfId="18675"/>
    <cellStyle name="Normal 3 2 2 4 3 3 7 2" xfId="18676"/>
    <cellStyle name="Normal 3 2 2 4 3 3 8" xfId="18677"/>
    <cellStyle name="Normal 3 2 2 4 3 4" xfId="18678"/>
    <cellStyle name="Normal 3 2 2 4 3 4 2" xfId="18679"/>
    <cellStyle name="Normal 3 2 2 4 3 4 2 2" xfId="18680"/>
    <cellStyle name="Normal 3 2 2 4 3 4 2 2 2" xfId="18681"/>
    <cellStyle name="Normal 3 2 2 4 3 4 2 2 2 2" xfId="18682"/>
    <cellStyle name="Normal 3 2 2 4 3 4 2 2 3" xfId="18683"/>
    <cellStyle name="Normal 3 2 2 4 3 4 2 3" xfId="18684"/>
    <cellStyle name="Normal 3 2 2 4 3 4 2 3 2" xfId="18685"/>
    <cellStyle name="Normal 3 2 2 4 3 4 2 4" xfId="18686"/>
    <cellStyle name="Normal 3 2 2 4 3 4 3" xfId="18687"/>
    <cellStyle name="Normal 3 2 2 4 3 4 3 2" xfId="18688"/>
    <cellStyle name="Normal 3 2 2 4 3 4 3 2 2" xfId="18689"/>
    <cellStyle name="Normal 3 2 2 4 3 4 3 3" xfId="18690"/>
    <cellStyle name="Normal 3 2 2 4 3 4 4" xfId="18691"/>
    <cellStyle name="Normal 3 2 2 4 3 4 4 2" xfId="18692"/>
    <cellStyle name="Normal 3 2 2 4 3 4 5" xfId="18693"/>
    <cellStyle name="Normal 3 2 2 4 3 5" xfId="18694"/>
    <cellStyle name="Normal 3 2 2 4 3 5 2" xfId="18695"/>
    <cellStyle name="Normal 3 2 2 4 3 5 2 2" xfId="18696"/>
    <cellStyle name="Normal 3 2 2 4 3 5 2 2 2" xfId="18697"/>
    <cellStyle name="Normal 3 2 2 4 3 5 2 3" xfId="18698"/>
    <cellStyle name="Normal 3 2 2 4 3 5 3" xfId="18699"/>
    <cellStyle name="Normal 3 2 2 4 3 5 3 2" xfId="18700"/>
    <cellStyle name="Normal 3 2 2 4 3 5 4" xfId="18701"/>
    <cellStyle name="Normal 3 2 2 4 3 6" xfId="18702"/>
    <cellStyle name="Normal 3 2 2 4 3 6 2" xfId="18703"/>
    <cellStyle name="Normal 3 2 2 4 3 6 2 2" xfId="18704"/>
    <cellStyle name="Normal 3 2 2 4 3 6 2 2 2" xfId="18705"/>
    <cellStyle name="Normal 3 2 2 4 3 6 2 3" xfId="18706"/>
    <cellStyle name="Normal 3 2 2 4 3 6 3" xfId="18707"/>
    <cellStyle name="Normal 3 2 2 4 3 6 3 2" xfId="18708"/>
    <cellStyle name="Normal 3 2 2 4 3 6 4" xfId="18709"/>
    <cellStyle name="Normal 3 2 2 4 3 7" xfId="18710"/>
    <cellStyle name="Normal 3 2 2 4 3 7 2" xfId="18711"/>
    <cellStyle name="Normal 3 2 2 4 3 7 2 2" xfId="18712"/>
    <cellStyle name="Normal 3 2 2 4 3 7 3" xfId="18713"/>
    <cellStyle name="Normal 3 2 2 4 3 8" xfId="18714"/>
    <cellStyle name="Normal 3 2 2 4 3 8 2" xfId="18715"/>
    <cellStyle name="Normal 3 2 2 4 3 9" xfId="18716"/>
    <cellStyle name="Normal 3 2 2 4 3 9 2" xfId="18717"/>
    <cellStyle name="Normal 3 2 2 4 4" xfId="18718"/>
    <cellStyle name="Normal 3 2 2 4 4 10" xfId="18719"/>
    <cellStyle name="Normal 3 2 2 4 4 2" xfId="18720"/>
    <cellStyle name="Normal 3 2 2 4 4 2 2" xfId="18721"/>
    <cellStyle name="Normal 3 2 2 4 4 2 2 2" xfId="18722"/>
    <cellStyle name="Normal 3 2 2 4 4 2 2 2 2" xfId="18723"/>
    <cellStyle name="Normal 3 2 2 4 4 2 2 2 2 2" xfId="18724"/>
    <cellStyle name="Normal 3 2 2 4 4 2 2 2 2 2 2" xfId="18725"/>
    <cellStyle name="Normal 3 2 2 4 4 2 2 2 2 2 2 2" xfId="18726"/>
    <cellStyle name="Normal 3 2 2 4 4 2 2 2 2 2 3" xfId="18727"/>
    <cellStyle name="Normal 3 2 2 4 4 2 2 2 2 3" xfId="18728"/>
    <cellStyle name="Normal 3 2 2 4 4 2 2 2 2 3 2" xfId="18729"/>
    <cellStyle name="Normal 3 2 2 4 4 2 2 2 2 4" xfId="18730"/>
    <cellStyle name="Normal 3 2 2 4 4 2 2 2 3" xfId="18731"/>
    <cellStyle name="Normal 3 2 2 4 4 2 2 2 3 2" xfId="18732"/>
    <cellStyle name="Normal 3 2 2 4 4 2 2 2 3 2 2" xfId="18733"/>
    <cellStyle name="Normal 3 2 2 4 4 2 2 2 3 3" xfId="18734"/>
    <cellStyle name="Normal 3 2 2 4 4 2 2 2 4" xfId="18735"/>
    <cellStyle name="Normal 3 2 2 4 4 2 2 2 4 2" xfId="18736"/>
    <cellStyle name="Normal 3 2 2 4 4 2 2 2 5" xfId="18737"/>
    <cellStyle name="Normal 3 2 2 4 4 2 2 3" xfId="18738"/>
    <cellStyle name="Normal 3 2 2 4 4 2 2 3 2" xfId="18739"/>
    <cellStyle name="Normal 3 2 2 4 4 2 2 3 2 2" xfId="18740"/>
    <cellStyle name="Normal 3 2 2 4 4 2 2 3 2 2 2" xfId="18741"/>
    <cellStyle name="Normal 3 2 2 4 4 2 2 3 2 3" xfId="18742"/>
    <cellStyle name="Normal 3 2 2 4 4 2 2 3 3" xfId="18743"/>
    <cellStyle name="Normal 3 2 2 4 4 2 2 3 3 2" xfId="18744"/>
    <cellStyle name="Normal 3 2 2 4 4 2 2 3 4" xfId="18745"/>
    <cellStyle name="Normal 3 2 2 4 4 2 2 4" xfId="18746"/>
    <cellStyle name="Normal 3 2 2 4 4 2 2 4 2" xfId="18747"/>
    <cellStyle name="Normal 3 2 2 4 4 2 2 4 2 2" xfId="18748"/>
    <cellStyle name="Normal 3 2 2 4 4 2 2 4 2 2 2" xfId="18749"/>
    <cellStyle name="Normal 3 2 2 4 4 2 2 4 2 3" xfId="18750"/>
    <cellStyle name="Normal 3 2 2 4 4 2 2 4 3" xfId="18751"/>
    <cellStyle name="Normal 3 2 2 4 4 2 2 4 3 2" xfId="18752"/>
    <cellStyle name="Normal 3 2 2 4 4 2 2 4 4" xfId="18753"/>
    <cellStyle name="Normal 3 2 2 4 4 2 2 5" xfId="18754"/>
    <cellStyle name="Normal 3 2 2 4 4 2 2 5 2" xfId="18755"/>
    <cellStyle name="Normal 3 2 2 4 4 2 2 5 2 2" xfId="18756"/>
    <cellStyle name="Normal 3 2 2 4 4 2 2 5 3" xfId="18757"/>
    <cellStyle name="Normal 3 2 2 4 4 2 2 6" xfId="18758"/>
    <cellStyle name="Normal 3 2 2 4 4 2 2 6 2" xfId="18759"/>
    <cellStyle name="Normal 3 2 2 4 4 2 2 7" xfId="18760"/>
    <cellStyle name="Normal 3 2 2 4 4 2 2 7 2" xfId="18761"/>
    <cellStyle name="Normal 3 2 2 4 4 2 2 8" xfId="18762"/>
    <cellStyle name="Normal 3 2 2 4 4 2 3" xfId="18763"/>
    <cellStyle name="Normal 3 2 2 4 4 2 3 2" xfId="18764"/>
    <cellStyle name="Normal 3 2 2 4 4 2 3 2 2" xfId="18765"/>
    <cellStyle name="Normal 3 2 2 4 4 2 3 2 2 2" xfId="18766"/>
    <cellStyle name="Normal 3 2 2 4 4 2 3 2 2 2 2" xfId="18767"/>
    <cellStyle name="Normal 3 2 2 4 4 2 3 2 2 3" xfId="18768"/>
    <cellStyle name="Normal 3 2 2 4 4 2 3 2 3" xfId="18769"/>
    <cellStyle name="Normal 3 2 2 4 4 2 3 2 3 2" xfId="18770"/>
    <cellStyle name="Normal 3 2 2 4 4 2 3 2 4" xfId="18771"/>
    <cellStyle name="Normal 3 2 2 4 4 2 3 3" xfId="18772"/>
    <cellStyle name="Normal 3 2 2 4 4 2 3 3 2" xfId="18773"/>
    <cellStyle name="Normal 3 2 2 4 4 2 3 3 2 2" xfId="18774"/>
    <cellStyle name="Normal 3 2 2 4 4 2 3 3 3" xfId="18775"/>
    <cellStyle name="Normal 3 2 2 4 4 2 3 4" xfId="18776"/>
    <cellStyle name="Normal 3 2 2 4 4 2 3 4 2" xfId="18777"/>
    <cellStyle name="Normal 3 2 2 4 4 2 3 5" xfId="18778"/>
    <cellStyle name="Normal 3 2 2 4 4 2 4" xfId="18779"/>
    <cellStyle name="Normal 3 2 2 4 4 2 4 2" xfId="18780"/>
    <cellStyle name="Normal 3 2 2 4 4 2 4 2 2" xfId="18781"/>
    <cellStyle name="Normal 3 2 2 4 4 2 4 2 2 2" xfId="18782"/>
    <cellStyle name="Normal 3 2 2 4 4 2 4 2 3" xfId="18783"/>
    <cellStyle name="Normal 3 2 2 4 4 2 4 3" xfId="18784"/>
    <cellStyle name="Normal 3 2 2 4 4 2 4 3 2" xfId="18785"/>
    <cellStyle name="Normal 3 2 2 4 4 2 4 4" xfId="18786"/>
    <cellStyle name="Normal 3 2 2 4 4 2 5" xfId="18787"/>
    <cellStyle name="Normal 3 2 2 4 4 2 5 2" xfId="18788"/>
    <cellStyle name="Normal 3 2 2 4 4 2 5 2 2" xfId="18789"/>
    <cellStyle name="Normal 3 2 2 4 4 2 5 2 2 2" xfId="18790"/>
    <cellStyle name="Normal 3 2 2 4 4 2 5 2 3" xfId="18791"/>
    <cellStyle name="Normal 3 2 2 4 4 2 5 3" xfId="18792"/>
    <cellStyle name="Normal 3 2 2 4 4 2 5 3 2" xfId="18793"/>
    <cellStyle name="Normal 3 2 2 4 4 2 5 4" xfId="18794"/>
    <cellStyle name="Normal 3 2 2 4 4 2 6" xfId="18795"/>
    <cellStyle name="Normal 3 2 2 4 4 2 6 2" xfId="18796"/>
    <cellStyle name="Normal 3 2 2 4 4 2 6 2 2" xfId="18797"/>
    <cellStyle name="Normal 3 2 2 4 4 2 6 3" xfId="18798"/>
    <cellStyle name="Normal 3 2 2 4 4 2 7" xfId="18799"/>
    <cellStyle name="Normal 3 2 2 4 4 2 7 2" xfId="18800"/>
    <cellStyle name="Normal 3 2 2 4 4 2 8" xfId="18801"/>
    <cellStyle name="Normal 3 2 2 4 4 2 8 2" xfId="18802"/>
    <cellStyle name="Normal 3 2 2 4 4 2 9" xfId="18803"/>
    <cellStyle name="Normal 3 2 2 4 4 3" xfId="18804"/>
    <cellStyle name="Normal 3 2 2 4 4 3 2" xfId="18805"/>
    <cellStyle name="Normal 3 2 2 4 4 3 2 2" xfId="18806"/>
    <cellStyle name="Normal 3 2 2 4 4 3 2 2 2" xfId="18807"/>
    <cellStyle name="Normal 3 2 2 4 4 3 2 2 2 2" xfId="18808"/>
    <cellStyle name="Normal 3 2 2 4 4 3 2 2 2 2 2" xfId="18809"/>
    <cellStyle name="Normal 3 2 2 4 4 3 2 2 2 3" xfId="18810"/>
    <cellStyle name="Normal 3 2 2 4 4 3 2 2 3" xfId="18811"/>
    <cellStyle name="Normal 3 2 2 4 4 3 2 2 3 2" xfId="18812"/>
    <cellStyle name="Normal 3 2 2 4 4 3 2 2 4" xfId="18813"/>
    <cellStyle name="Normal 3 2 2 4 4 3 2 3" xfId="18814"/>
    <cellStyle name="Normal 3 2 2 4 4 3 2 3 2" xfId="18815"/>
    <cellStyle name="Normal 3 2 2 4 4 3 2 3 2 2" xfId="18816"/>
    <cellStyle name="Normal 3 2 2 4 4 3 2 3 3" xfId="18817"/>
    <cellStyle name="Normal 3 2 2 4 4 3 2 4" xfId="18818"/>
    <cellStyle name="Normal 3 2 2 4 4 3 2 4 2" xfId="18819"/>
    <cellStyle name="Normal 3 2 2 4 4 3 2 5" xfId="18820"/>
    <cellStyle name="Normal 3 2 2 4 4 3 3" xfId="18821"/>
    <cellStyle name="Normal 3 2 2 4 4 3 3 2" xfId="18822"/>
    <cellStyle name="Normal 3 2 2 4 4 3 3 2 2" xfId="18823"/>
    <cellStyle name="Normal 3 2 2 4 4 3 3 2 2 2" xfId="18824"/>
    <cellStyle name="Normal 3 2 2 4 4 3 3 2 3" xfId="18825"/>
    <cellStyle name="Normal 3 2 2 4 4 3 3 3" xfId="18826"/>
    <cellStyle name="Normal 3 2 2 4 4 3 3 3 2" xfId="18827"/>
    <cellStyle name="Normal 3 2 2 4 4 3 3 4" xfId="18828"/>
    <cellStyle name="Normal 3 2 2 4 4 3 4" xfId="18829"/>
    <cellStyle name="Normal 3 2 2 4 4 3 4 2" xfId="18830"/>
    <cellStyle name="Normal 3 2 2 4 4 3 4 2 2" xfId="18831"/>
    <cellStyle name="Normal 3 2 2 4 4 3 4 2 2 2" xfId="18832"/>
    <cellStyle name="Normal 3 2 2 4 4 3 4 2 3" xfId="18833"/>
    <cellStyle name="Normal 3 2 2 4 4 3 4 3" xfId="18834"/>
    <cellStyle name="Normal 3 2 2 4 4 3 4 3 2" xfId="18835"/>
    <cellStyle name="Normal 3 2 2 4 4 3 4 4" xfId="18836"/>
    <cellStyle name="Normal 3 2 2 4 4 3 5" xfId="18837"/>
    <cellStyle name="Normal 3 2 2 4 4 3 5 2" xfId="18838"/>
    <cellStyle name="Normal 3 2 2 4 4 3 5 2 2" xfId="18839"/>
    <cellStyle name="Normal 3 2 2 4 4 3 5 3" xfId="18840"/>
    <cellStyle name="Normal 3 2 2 4 4 3 6" xfId="18841"/>
    <cellStyle name="Normal 3 2 2 4 4 3 6 2" xfId="18842"/>
    <cellStyle name="Normal 3 2 2 4 4 3 7" xfId="18843"/>
    <cellStyle name="Normal 3 2 2 4 4 3 7 2" xfId="18844"/>
    <cellStyle name="Normal 3 2 2 4 4 3 8" xfId="18845"/>
    <cellStyle name="Normal 3 2 2 4 4 4" xfId="18846"/>
    <cellStyle name="Normal 3 2 2 4 4 4 2" xfId="18847"/>
    <cellStyle name="Normal 3 2 2 4 4 4 2 2" xfId="18848"/>
    <cellStyle name="Normal 3 2 2 4 4 4 2 2 2" xfId="18849"/>
    <cellStyle name="Normal 3 2 2 4 4 4 2 2 2 2" xfId="18850"/>
    <cellStyle name="Normal 3 2 2 4 4 4 2 2 3" xfId="18851"/>
    <cellStyle name="Normal 3 2 2 4 4 4 2 3" xfId="18852"/>
    <cellStyle name="Normal 3 2 2 4 4 4 2 3 2" xfId="18853"/>
    <cellStyle name="Normal 3 2 2 4 4 4 2 4" xfId="18854"/>
    <cellStyle name="Normal 3 2 2 4 4 4 3" xfId="18855"/>
    <cellStyle name="Normal 3 2 2 4 4 4 3 2" xfId="18856"/>
    <cellStyle name="Normal 3 2 2 4 4 4 3 2 2" xfId="18857"/>
    <cellStyle name="Normal 3 2 2 4 4 4 3 3" xfId="18858"/>
    <cellStyle name="Normal 3 2 2 4 4 4 4" xfId="18859"/>
    <cellStyle name="Normal 3 2 2 4 4 4 4 2" xfId="18860"/>
    <cellStyle name="Normal 3 2 2 4 4 4 5" xfId="18861"/>
    <cellStyle name="Normal 3 2 2 4 4 5" xfId="18862"/>
    <cellStyle name="Normal 3 2 2 4 4 5 2" xfId="18863"/>
    <cellStyle name="Normal 3 2 2 4 4 5 2 2" xfId="18864"/>
    <cellStyle name="Normal 3 2 2 4 4 5 2 2 2" xfId="18865"/>
    <cellStyle name="Normal 3 2 2 4 4 5 2 3" xfId="18866"/>
    <cellStyle name="Normal 3 2 2 4 4 5 3" xfId="18867"/>
    <cellStyle name="Normal 3 2 2 4 4 5 3 2" xfId="18868"/>
    <cellStyle name="Normal 3 2 2 4 4 5 4" xfId="18869"/>
    <cellStyle name="Normal 3 2 2 4 4 6" xfId="18870"/>
    <cellStyle name="Normal 3 2 2 4 4 6 2" xfId="18871"/>
    <cellStyle name="Normal 3 2 2 4 4 6 2 2" xfId="18872"/>
    <cellStyle name="Normal 3 2 2 4 4 6 2 2 2" xfId="18873"/>
    <cellStyle name="Normal 3 2 2 4 4 6 2 3" xfId="18874"/>
    <cellStyle name="Normal 3 2 2 4 4 6 3" xfId="18875"/>
    <cellStyle name="Normal 3 2 2 4 4 6 3 2" xfId="18876"/>
    <cellStyle name="Normal 3 2 2 4 4 6 4" xfId="18877"/>
    <cellStyle name="Normal 3 2 2 4 4 7" xfId="18878"/>
    <cellStyle name="Normal 3 2 2 4 4 7 2" xfId="18879"/>
    <cellStyle name="Normal 3 2 2 4 4 7 2 2" xfId="18880"/>
    <cellStyle name="Normal 3 2 2 4 4 7 3" xfId="18881"/>
    <cellStyle name="Normal 3 2 2 4 4 8" xfId="18882"/>
    <cellStyle name="Normal 3 2 2 4 4 8 2" xfId="18883"/>
    <cellStyle name="Normal 3 2 2 4 4 9" xfId="18884"/>
    <cellStyle name="Normal 3 2 2 4 4 9 2" xfId="18885"/>
    <cellStyle name="Normal 3 2 2 4 5" xfId="18886"/>
    <cellStyle name="Normal 3 2 2 4 5 2" xfId="18887"/>
    <cellStyle name="Normal 3 2 2 4 5 2 2" xfId="18888"/>
    <cellStyle name="Normal 3 2 2 4 5 2 2 2" xfId="18889"/>
    <cellStyle name="Normal 3 2 2 4 5 2 2 2 2" xfId="18890"/>
    <cellStyle name="Normal 3 2 2 4 5 2 2 2 2 2" xfId="18891"/>
    <cellStyle name="Normal 3 2 2 4 5 2 2 2 2 2 2" xfId="18892"/>
    <cellStyle name="Normal 3 2 2 4 5 2 2 2 2 3" xfId="18893"/>
    <cellStyle name="Normal 3 2 2 4 5 2 2 2 3" xfId="18894"/>
    <cellStyle name="Normal 3 2 2 4 5 2 2 2 3 2" xfId="18895"/>
    <cellStyle name="Normal 3 2 2 4 5 2 2 2 4" xfId="18896"/>
    <cellStyle name="Normal 3 2 2 4 5 2 2 3" xfId="18897"/>
    <cellStyle name="Normal 3 2 2 4 5 2 2 3 2" xfId="18898"/>
    <cellStyle name="Normal 3 2 2 4 5 2 2 3 2 2" xfId="18899"/>
    <cellStyle name="Normal 3 2 2 4 5 2 2 3 3" xfId="18900"/>
    <cellStyle name="Normal 3 2 2 4 5 2 2 4" xfId="18901"/>
    <cellStyle name="Normal 3 2 2 4 5 2 2 4 2" xfId="18902"/>
    <cellStyle name="Normal 3 2 2 4 5 2 2 5" xfId="18903"/>
    <cellStyle name="Normal 3 2 2 4 5 2 3" xfId="18904"/>
    <cellStyle name="Normal 3 2 2 4 5 2 3 2" xfId="18905"/>
    <cellStyle name="Normal 3 2 2 4 5 2 3 2 2" xfId="18906"/>
    <cellStyle name="Normal 3 2 2 4 5 2 3 2 2 2" xfId="18907"/>
    <cellStyle name="Normal 3 2 2 4 5 2 3 2 3" xfId="18908"/>
    <cellStyle name="Normal 3 2 2 4 5 2 3 3" xfId="18909"/>
    <cellStyle name="Normal 3 2 2 4 5 2 3 3 2" xfId="18910"/>
    <cellStyle name="Normal 3 2 2 4 5 2 3 4" xfId="18911"/>
    <cellStyle name="Normal 3 2 2 4 5 2 4" xfId="18912"/>
    <cellStyle name="Normal 3 2 2 4 5 2 4 2" xfId="18913"/>
    <cellStyle name="Normal 3 2 2 4 5 2 4 2 2" xfId="18914"/>
    <cellStyle name="Normal 3 2 2 4 5 2 4 2 2 2" xfId="18915"/>
    <cellStyle name="Normal 3 2 2 4 5 2 4 2 3" xfId="18916"/>
    <cellStyle name="Normal 3 2 2 4 5 2 4 3" xfId="18917"/>
    <cellStyle name="Normal 3 2 2 4 5 2 4 3 2" xfId="18918"/>
    <cellStyle name="Normal 3 2 2 4 5 2 4 4" xfId="18919"/>
    <cellStyle name="Normal 3 2 2 4 5 2 5" xfId="18920"/>
    <cellStyle name="Normal 3 2 2 4 5 2 5 2" xfId="18921"/>
    <cellStyle name="Normal 3 2 2 4 5 2 5 2 2" xfId="18922"/>
    <cellStyle name="Normal 3 2 2 4 5 2 5 3" xfId="18923"/>
    <cellStyle name="Normal 3 2 2 4 5 2 6" xfId="18924"/>
    <cellStyle name="Normal 3 2 2 4 5 2 6 2" xfId="18925"/>
    <cellStyle name="Normal 3 2 2 4 5 2 7" xfId="18926"/>
    <cellStyle name="Normal 3 2 2 4 5 2 7 2" xfId="18927"/>
    <cellStyle name="Normal 3 2 2 4 5 2 8" xfId="18928"/>
    <cellStyle name="Normal 3 2 2 4 5 3" xfId="18929"/>
    <cellStyle name="Normal 3 2 2 4 5 3 2" xfId="18930"/>
    <cellStyle name="Normal 3 2 2 4 5 3 2 2" xfId="18931"/>
    <cellStyle name="Normal 3 2 2 4 5 3 2 2 2" xfId="18932"/>
    <cellStyle name="Normal 3 2 2 4 5 3 2 2 2 2" xfId="18933"/>
    <cellStyle name="Normal 3 2 2 4 5 3 2 2 3" xfId="18934"/>
    <cellStyle name="Normal 3 2 2 4 5 3 2 3" xfId="18935"/>
    <cellStyle name="Normal 3 2 2 4 5 3 2 3 2" xfId="18936"/>
    <cellStyle name="Normal 3 2 2 4 5 3 2 4" xfId="18937"/>
    <cellStyle name="Normal 3 2 2 4 5 3 3" xfId="18938"/>
    <cellStyle name="Normal 3 2 2 4 5 3 3 2" xfId="18939"/>
    <cellStyle name="Normal 3 2 2 4 5 3 3 2 2" xfId="18940"/>
    <cellStyle name="Normal 3 2 2 4 5 3 3 3" xfId="18941"/>
    <cellStyle name="Normal 3 2 2 4 5 3 4" xfId="18942"/>
    <cellStyle name="Normal 3 2 2 4 5 3 4 2" xfId="18943"/>
    <cellStyle name="Normal 3 2 2 4 5 3 5" xfId="18944"/>
    <cellStyle name="Normal 3 2 2 4 5 4" xfId="18945"/>
    <cellStyle name="Normal 3 2 2 4 5 4 2" xfId="18946"/>
    <cellStyle name="Normal 3 2 2 4 5 4 2 2" xfId="18947"/>
    <cellStyle name="Normal 3 2 2 4 5 4 2 2 2" xfId="18948"/>
    <cellStyle name="Normal 3 2 2 4 5 4 2 3" xfId="18949"/>
    <cellStyle name="Normal 3 2 2 4 5 4 3" xfId="18950"/>
    <cellStyle name="Normal 3 2 2 4 5 4 3 2" xfId="18951"/>
    <cellStyle name="Normal 3 2 2 4 5 4 4" xfId="18952"/>
    <cellStyle name="Normal 3 2 2 4 5 5" xfId="18953"/>
    <cellStyle name="Normal 3 2 2 4 5 5 2" xfId="18954"/>
    <cellStyle name="Normal 3 2 2 4 5 5 2 2" xfId="18955"/>
    <cellStyle name="Normal 3 2 2 4 5 5 2 2 2" xfId="18956"/>
    <cellStyle name="Normal 3 2 2 4 5 5 2 3" xfId="18957"/>
    <cellStyle name="Normal 3 2 2 4 5 5 3" xfId="18958"/>
    <cellStyle name="Normal 3 2 2 4 5 5 3 2" xfId="18959"/>
    <cellStyle name="Normal 3 2 2 4 5 5 4" xfId="18960"/>
    <cellStyle name="Normal 3 2 2 4 5 6" xfId="18961"/>
    <cellStyle name="Normal 3 2 2 4 5 6 2" xfId="18962"/>
    <cellStyle name="Normal 3 2 2 4 5 6 2 2" xfId="18963"/>
    <cellStyle name="Normal 3 2 2 4 5 6 3" xfId="18964"/>
    <cellStyle name="Normal 3 2 2 4 5 7" xfId="18965"/>
    <cellStyle name="Normal 3 2 2 4 5 7 2" xfId="18966"/>
    <cellStyle name="Normal 3 2 2 4 5 8" xfId="18967"/>
    <cellStyle name="Normal 3 2 2 4 5 8 2" xfId="18968"/>
    <cellStyle name="Normal 3 2 2 4 5 9" xfId="18969"/>
    <cellStyle name="Normal 3 2 2 4 6" xfId="18970"/>
    <cellStyle name="Normal 3 2 2 4 6 2" xfId="18971"/>
    <cellStyle name="Normal 3 2 2 4 6 2 2" xfId="18972"/>
    <cellStyle name="Normal 3 2 2 4 6 2 2 2" xfId="18973"/>
    <cellStyle name="Normal 3 2 2 4 6 2 2 2 2" xfId="18974"/>
    <cellStyle name="Normal 3 2 2 4 6 2 2 2 2 2" xfId="18975"/>
    <cellStyle name="Normal 3 2 2 4 6 2 2 2 3" xfId="18976"/>
    <cellStyle name="Normal 3 2 2 4 6 2 2 3" xfId="18977"/>
    <cellStyle name="Normal 3 2 2 4 6 2 2 3 2" xfId="18978"/>
    <cellStyle name="Normal 3 2 2 4 6 2 2 4" xfId="18979"/>
    <cellStyle name="Normal 3 2 2 4 6 2 3" xfId="18980"/>
    <cellStyle name="Normal 3 2 2 4 6 2 3 2" xfId="18981"/>
    <cellStyle name="Normal 3 2 2 4 6 2 3 2 2" xfId="18982"/>
    <cellStyle name="Normal 3 2 2 4 6 2 3 3" xfId="18983"/>
    <cellStyle name="Normal 3 2 2 4 6 2 4" xfId="18984"/>
    <cellStyle name="Normal 3 2 2 4 6 2 4 2" xfId="18985"/>
    <cellStyle name="Normal 3 2 2 4 6 2 5" xfId="18986"/>
    <cellStyle name="Normal 3 2 2 4 6 3" xfId="18987"/>
    <cellStyle name="Normal 3 2 2 4 6 3 2" xfId="18988"/>
    <cellStyle name="Normal 3 2 2 4 6 3 2 2" xfId="18989"/>
    <cellStyle name="Normal 3 2 2 4 6 3 2 2 2" xfId="18990"/>
    <cellStyle name="Normal 3 2 2 4 6 3 2 3" xfId="18991"/>
    <cellStyle name="Normal 3 2 2 4 6 3 3" xfId="18992"/>
    <cellStyle name="Normal 3 2 2 4 6 3 3 2" xfId="18993"/>
    <cellStyle name="Normal 3 2 2 4 6 3 4" xfId="18994"/>
    <cellStyle name="Normal 3 2 2 4 6 4" xfId="18995"/>
    <cellStyle name="Normal 3 2 2 4 6 4 2" xfId="18996"/>
    <cellStyle name="Normal 3 2 2 4 6 4 2 2" xfId="18997"/>
    <cellStyle name="Normal 3 2 2 4 6 4 2 2 2" xfId="18998"/>
    <cellStyle name="Normal 3 2 2 4 6 4 2 3" xfId="18999"/>
    <cellStyle name="Normal 3 2 2 4 6 4 3" xfId="19000"/>
    <cellStyle name="Normal 3 2 2 4 6 4 3 2" xfId="19001"/>
    <cellStyle name="Normal 3 2 2 4 6 4 4" xfId="19002"/>
    <cellStyle name="Normal 3 2 2 4 6 5" xfId="19003"/>
    <cellStyle name="Normal 3 2 2 4 6 5 2" xfId="19004"/>
    <cellStyle name="Normal 3 2 2 4 6 5 2 2" xfId="19005"/>
    <cellStyle name="Normal 3 2 2 4 6 5 3" xfId="19006"/>
    <cellStyle name="Normal 3 2 2 4 6 6" xfId="19007"/>
    <cellStyle name="Normal 3 2 2 4 6 6 2" xfId="19008"/>
    <cellStyle name="Normal 3 2 2 4 6 7" xfId="19009"/>
    <cellStyle name="Normal 3 2 2 4 6 7 2" xfId="19010"/>
    <cellStyle name="Normal 3 2 2 4 6 8" xfId="19011"/>
    <cellStyle name="Normal 3 2 2 4 7" xfId="19012"/>
    <cellStyle name="Normal 3 2 2 4 7 2" xfId="19013"/>
    <cellStyle name="Normal 3 2 2 4 7 2 2" xfId="19014"/>
    <cellStyle name="Normal 3 2 2 4 7 2 2 2" xfId="19015"/>
    <cellStyle name="Normal 3 2 2 4 7 2 2 2 2" xfId="19016"/>
    <cellStyle name="Normal 3 2 2 4 7 2 2 2 2 2" xfId="19017"/>
    <cellStyle name="Normal 3 2 2 4 7 2 2 2 3" xfId="19018"/>
    <cellStyle name="Normal 3 2 2 4 7 2 2 3" xfId="19019"/>
    <cellStyle name="Normal 3 2 2 4 7 2 2 3 2" xfId="19020"/>
    <cellStyle name="Normal 3 2 2 4 7 2 2 4" xfId="19021"/>
    <cellStyle name="Normal 3 2 2 4 7 2 3" xfId="19022"/>
    <cellStyle name="Normal 3 2 2 4 7 2 3 2" xfId="19023"/>
    <cellStyle name="Normal 3 2 2 4 7 2 3 2 2" xfId="19024"/>
    <cellStyle name="Normal 3 2 2 4 7 2 3 3" xfId="19025"/>
    <cellStyle name="Normal 3 2 2 4 7 2 4" xfId="19026"/>
    <cellStyle name="Normal 3 2 2 4 7 2 4 2" xfId="19027"/>
    <cellStyle name="Normal 3 2 2 4 7 2 5" xfId="19028"/>
    <cellStyle name="Normal 3 2 2 4 7 3" xfId="19029"/>
    <cellStyle name="Normal 3 2 2 4 7 3 2" xfId="19030"/>
    <cellStyle name="Normal 3 2 2 4 7 3 2 2" xfId="19031"/>
    <cellStyle name="Normal 3 2 2 4 7 3 2 2 2" xfId="19032"/>
    <cellStyle name="Normal 3 2 2 4 7 3 2 3" xfId="19033"/>
    <cellStyle name="Normal 3 2 2 4 7 3 3" xfId="19034"/>
    <cellStyle name="Normal 3 2 2 4 7 3 3 2" xfId="19035"/>
    <cellStyle name="Normal 3 2 2 4 7 3 4" xfId="19036"/>
    <cellStyle name="Normal 3 2 2 4 7 4" xfId="19037"/>
    <cellStyle name="Normal 3 2 2 4 7 4 2" xfId="19038"/>
    <cellStyle name="Normal 3 2 2 4 7 4 2 2" xfId="19039"/>
    <cellStyle name="Normal 3 2 2 4 7 4 3" xfId="19040"/>
    <cellStyle name="Normal 3 2 2 4 7 5" xfId="19041"/>
    <cellStyle name="Normal 3 2 2 4 7 5 2" xfId="19042"/>
    <cellStyle name="Normal 3 2 2 4 7 6" xfId="19043"/>
    <cellStyle name="Normal 3 2 2 4 8" xfId="19044"/>
    <cellStyle name="Normal 3 2 2 4 8 2" xfId="19045"/>
    <cellStyle name="Normal 3 2 2 4 8 2 2" xfId="19046"/>
    <cellStyle name="Normal 3 2 2 4 8 2 2 2" xfId="19047"/>
    <cellStyle name="Normal 3 2 2 4 8 2 2 2 2" xfId="19048"/>
    <cellStyle name="Normal 3 2 2 4 8 2 2 2 2 2" xfId="19049"/>
    <cellStyle name="Normal 3 2 2 4 8 2 2 2 3" xfId="19050"/>
    <cellStyle name="Normal 3 2 2 4 8 2 2 3" xfId="19051"/>
    <cellStyle name="Normal 3 2 2 4 8 2 2 3 2" xfId="19052"/>
    <cellStyle name="Normal 3 2 2 4 8 2 2 4" xfId="19053"/>
    <cellStyle name="Normal 3 2 2 4 8 2 3" xfId="19054"/>
    <cellStyle name="Normal 3 2 2 4 8 2 3 2" xfId="19055"/>
    <cellStyle name="Normal 3 2 2 4 8 2 3 2 2" xfId="19056"/>
    <cellStyle name="Normal 3 2 2 4 8 2 3 3" xfId="19057"/>
    <cellStyle name="Normal 3 2 2 4 8 2 4" xfId="19058"/>
    <cellStyle name="Normal 3 2 2 4 8 2 4 2" xfId="19059"/>
    <cellStyle name="Normal 3 2 2 4 8 2 5" xfId="19060"/>
    <cellStyle name="Normal 3 2 2 4 8 3" xfId="19061"/>
    <cellStyle name="Normal 3 2 2 4 8 3 2" xfId="19062"/>
    <cellStyle name="Normal 3 2 2 4 8 3 2 2" xfId="19063"/>
    <cellStyle name="Normal 3 2 2 4 8 3 2 2 2" xfId="19064"/>
    <cellStyle name="Normal 3 2 2 4 8 3 2 3" xfId="19065"/>
    <cellStyle name="Normal 3 2 2 4 8 3 3" xfId="19066"/>
    <cellStyle name="Normal 3 2 2 4 8 3 3 2" xfId="19067"/>
    <cellStyle name="Normal 3 2 2 4 8 3 4" xfId="19068"/>
    <cellStyle name="Normal 3 2 2 4 8 4" xfId="19069"/>
    <cellStyle name="Normal 3 2 2 4 8 4 2" xfId="19070"/>
    <cellStyle name="Normal 3 2 2 4 8 4 2 2" xfId="19071"/>
    <cellStyle name="Normal 3 2 2 4 8 4 3" xfId="19072"/>
    <cellStyle name="Normal 3 2 2 4 8 5" xfId="19073"/>
    <cellStyle name="Normal 3 2 2 4 8 5 2" xfId="19074"/>
    <cellStyle name="Normal 3 2 2 4 8 6" xfId="19075"/>
    <cellStyle name="Normal 3 2 2 4 9" xfId="19076"/>
    <cellStyle name="Normal 3 2 2 4 9 2" xfId="19077"/>
    <cellStyle name="Normal 3 2 2 4 9 2 2" xfId="19078"/>
    <cellStyle name="Normal 3 2 2 4 9 2 2 2" xfId="19079"/>
    <cellStyle name="Normal 3 2 2 4 9 2 2 2 2" xfId="19080"/>
    <cellStyle name="Normal 3 2 2 4 9 2 2 3" xfId="19081"/>
    <cellStyle name="Normal 3 2 2 4 9 2 3" xfId="19082"/>
    <cellStyle name="Normal 3 2 2 4 9 2 3 2" xfId="19083"/>
    <cellStyle name="Normal 3 2 2 4 9 2 4" xfId="19084"/>
    <cellStyle name="Normal 3 2 2 4 9 3" xfId="19085"/>
    <cellStyle name="Normal 3 2 2 4 9 3 2" xfId="19086"/>
    <cellStyle name="Normal 3 2 2 4 9 3 2 2" xfId="19087"/>
    <cellStyle name="Normal 3 2 2 4 9 3 3" xfId="19088"/>
    <cellStyle name="Normal 3 2 2 4 9 4" xfId="19089"/>
    <cellStyle name="Normal 3 2 2 4 9 4 2" xfId="19090"/>
    <cellStyle name="Normal 3 2 2 4 9 5" xfId="19091"/>
    <cellStyle name="Normal 3 2 2 5" xfId="19092"/>
    <cellStyle name="Normal 3 2 2 5 10" xfId="19093"/>
    <cellStyle name="Normal 3 2 2 5 2" xfId="19094"/>
    <cellStyle name="Normal 3 2 2 5 2 2" xfId="19095"/>
    <cellStyle name="Normal 3 2 2 5 2 2 2" xfId="19096"/>
    <cellStyle name="Normal 3 2 2 5 2 2 2 2" xfId="19097"/>
    <cellStyle name="Normal 3 2 2 5 2 2 2 2 2" xfId="19098"/>
    <cellStyle name="Normal 3 2 2 5 2 2 2 2 2 2" xfId="19099"/>
    <cellStyle name="Normal 3 2 2 5 2 2 2 2 2 2 2" xfId="19100"/>
    <cellStyle name="Normal 3 2 2 5 2 2 2 2 2 3" xfId="19101"/>
    <cellStyle name="Normal 3 2 2 5 2 2 2 2 3" xfId="19102"/>
    <cellStyle name="Normal 3 2 2 5 2 2 2 2 3 2" xfId="19103"/>
    <cellStyle name="Normal 3 2 2 5 2 2 2 2 4" xfId="19104"/>
    <cellStyle name="Normal 3 2 2 5 2 2 2 3" xfId="19105"/>
    <cellStyle name="Normal 3 2 2 5 2 2 2 3 2" xfId="19106"/>
    <cellStyle name="Normal 3 2 2 5 2 2 2 3 2 2" xfId="19107"/>
    <cellStyle name="Normal 3 2 2 5 2 2 2 3 3" xfId="19108"/>
    <cellStyle name="Normal 3 2 2 5 2 2 2 4" xfId="19109"/>
    <cellStyle name="Normal 3 2 2 5 2 2 2 4 2" xfId="19110"/>
    <cellStyle name="Normal 3 2 2 5 2 2 2 5" xfId="19111"/>
    <cellStyle name="Normal 3 2 2 5 2 2 3" xfId="19112"/>
    <cellStyle name="Normal 3 2 2 5 2 2 3 2" xfId="19113"/>
    <cellStyle name="Normal 3 2 2 5 2 2 3 2 2" xfId="19114"/>
    <cellStyle name="Normal 3 2 2 5 2 2 3 2 2 2" xfId="19115"/>
    <cellStyle name="Normal 3 2 2 5 2 2 3 2 3" xfId="19116"/>
    <cellStyle name="Normal 3 2 2 5 2 2 3 3" xfId="19117"/>
    <cellStyle name="Normal 3 2 2 5 2 2 3 3 2" xfId="19118"/>
    <cellStyle name="Normal 3 2 2 5 2 2 3 4" xfId="19119"/>
    <cellStyle name="Normal 3 2 2 5 2 2 4" xfId="19120"/>
    <cellStyle name="Normal 3 2 2 5 2 2 4 2" xfId="19121"/>
    <cellStyle name="Normal 3 2 2 5 2 2 4 2 2" xfId="19122"/>
    <cellStyle name="Normal 3 2 2 5 2 2 4 2 2 2" xfId="19123"/>
    <cellStyle name="Normal 3 2 2 5 2 2 4 2 3" xfId="19124"/>
    <cellStyle name="Normal 3 2 2 5 2 2 4 3" xfId="19125"/>
    <cellStyle name="Normal 3 2 2 5 2 2 4 3 2" xfId="19126"/>
    <cellStyle name="Normal 3 2 2 5 2 2 4 4" xfId="19127"/>
    <cellStyle name="Normal 3 2 2 5 2 2 5" xfId="19128"/>
    <cellStyle name="Normal 3 2 2 5 2 2 5 2" xfId="19129"/>
    <cellStyle name="Normal 3 2 2 5 2 2 5 2 2" xfId="19130"/>
    <cellStyle name="Normal 3 2 2 5 2 2 5 3" xfId="19131"/>
    <cellStyle name="Normal 3 2 2 5 2 2 6" xfId="19132"/>
    <cellStyle name="Normal 3 2 2 5 2 2 6 2" xfId="19133"/>
    <cellStyle name="Normal 3 2 2 5 2 2 7" xfId="19134"/>
    <cellStyle name="Normal 3 2 2 5 2 2 7 2" xfId="19135"/>
    <cellStyle name="Normal 3 2 2 5 2 2 8" xfId="19136"/>
    <cellStyle name="Normal 3 2 2 5 2 3" xfId="19137"/>
    <cellStyle name="Normal 3 2 2 5 2 3 2" xfId="19138"/>
    <cellStyle name="Normal 3 2 2 5 2 3 2 2" xfId="19139"/>
    <cellStyle name="Normal 3 2 2 5 2 3 2 2 2" xfId="19140"/>
    <cellStyle name="Normal 3 2 2 5 2 3 2 2 2 2" xfId="19141"/>
    <cellStyle name="Normal 3 2 2 5 2 3 2 2 3" xfId="19142"/>
    <cellStyle name="Normal 3 2 2 5 2 3 2 3" xfId="19143"/>
    <cellStyle name="Normal 3 2 2 5 2 3 2 3 2" xfId="19144"/>
    <cellStyle name="Normal 3 2 2 5 2 3 2 4" xfId="19145"/>
    <cellStyle name="Normal 3 2 2 5 2 3 3" xfId="19146"/>
    <cellStyle name="Normal 3 2 2 5 2 3 3 2" xfId="19147"/>
    <cellStyle name="Normal 3 2 2 5 2 3 3 2 2" xfId="19148"/>
    <cellStyle name="Normal 3 2 2 5 2 3 3 3" xfId="19149"/>
    <cellStyle name="Normal 3 2 2 5 2 3 4" xfId="19150"/>
    <cellStyle name="Normal 3 2 2 5 2 3 4 2" xfId="19151"/>
    <cellStyle name="Normal 3 2 2 5 2 3 5" xfId="19152"/>
    <cellStyle name="Normal 3 2 2 5 2 4" xfId="19153"/>
    <cellStyle name="Normal 3 2 2 5 2 4 2" xfId="19154"/>
    <cellStyle name="Normal 3 2 2 5 2 4 2 2" xfId="19155"/>
    <cellStyle name="Normal 3 2 2 5 2 4 2 2 2" xfId="19156"/>
    <cellStyle name="Normal 3 2 2 5 2 4 2 3" xfId="19157"/>
    <cellStyle name="Normal 3 2 2 5 2 4 3" xfId="19158"/>
    <cellStyle name="Normal 3 2 2 5 2 4 3 2" xfId="19159"/>
    <cellStyle name="Normal 3 2 2 5 2 4 4" xfId="19160"/>
    <cellStyle name="Normal 3 2 2 5 2 5" xfId="19161"/>
    <cellStyle name="Normal 3 2 2 5 2 5 2" xfId="19162"/>
    <cellStyle name="Normal 3 2 2 5 2 5 2 2" xfId="19163"/>
    <cellStyle name="Normal 3 2 2 5 2 5 2 2 2" xfId="19164"/>
    <cellStyle name="Normal 3 2 2 5 2 5 2 3" xfId="19165"/>
    <cellStyle name="Normal 3 2 2 5 2 5 3" xfId="19166"/>
    <cellStyle name="Normal 3 2 2 5 2 5 3 2" xfId="19167"/>
    <cellStyle name="Normal 3 2 2 5 2 5 4" xfId="19168"/>
    <cellStyle name="Normal 3 2 2 5 2 6" xfId="19169"/>
    <cellStyle name="Normal 3 2 2 5 2 6 2" xfId="19170"/>
    <cellStyle name="Normal 3 2 2 5 2 6 2 2" xfId="19171"/>
    <cellStyle name="Normal 3 2 2 5 2 6 3" xfId="19172"/>
    <cellStyle name="Normal 3 2 2 5 2 7" xfId="19173"/>
    <cellStyle name="Normal 3 2 2 5 2 7 2" xfId="19174"/>
    <cellStyle name="Normal 3 2 2 5 2 8" xfId="19175"/>
    <cellStyle name="Normal 3 2 2 5 2 8 2" xfId="19176"/>
    <cellStyle name="Normal 3 2 2 5 2 9" xfId="19177"/>
    <cellStyle name="Normal 3 2 2 5 3" xfId="19178"/>
    <cellStyle name="Normal 3 2 2 5 3 2" xfId="19179"/>
    <cellStyle name="Normal 3 2 2 5 3 2 2" xfId="19180"/>
    <cellStyle name="Normal 3 2 2 5 3 2 2 2" xfId="19181"/>
    <cellStyle name="Normal 3 2 2 5 3 2 2 2 2" xfId="19182"/>
    <cellStyle name="Normal 3 2 2 5 3 2 2 2 2 2" xfId="19183"/>
    <cellStyle name="Normal 3 2 2 5 3 2 2 2 3" xfId="19184"/>
    <cellStyle name="Normal 3 2 2 5 3 2 2 3" xfId="19185"/>
    <cellStyle name="Normal 3 2 2 5 3 2 2 3 2" xfId="19186"/>
    <cellStyle name="Normal 3 2 2 5 3 2 2 4" xfId="19187"/>
    <cellStyle name="Normal 3 2 2 5 3 2 3" xfId="19188"/>
    <cellStyle name="Normal 3 2 2 5 3 2 3 2" xfId="19189"/>
    <cellStyle name="Normal 3 2 2 5 3 2 3 2 2" xfId="19190"/>
    <cellStyle name="Normal 3 2 2 5 3 2 3 3" xfId="19191"/>
    <cellStyle name="Normal 3 2 2 5 3 2 4" xfId="19192"/>
    <cellStyle name="Normal 3 2 2 5 3 2 4 2" xfId="19193"/>
    <cellStyle name="Normal 3 2 2 5 3 2 5" xfId="19194"/>
    <cellStyle name="Normal 3 2 2 5 3 3" xfId="19195"/>
    <cellStyle name="Normal 3 2 2 5 3 3 2" xfId="19196"/>
    <cellStyle name="Normal 3 2 2 5 3 3 2 2" xfId="19197"/>
    <cellStyle name="Normal 3 2 2 5 3 3 2 2 2" xfId="19198"/>
    <cellStyle name="Normal 3 2 2 5 3 3 2 3" xfId="19199"/>
    <cellStyle name="Normal 3 2 2 5 3 3 3" xfId="19200"/>
    <cellStyle name="Normal 3 2 2 5 3 3 3 2" xfId="19201"/>
    <cellStyle name="Normal 3 2 2 5 3 3 4" xfId="19202"/>
    <cellStyle name="Normal 3 2 2 5 3 4" xfId="19203"/>
    <cellStyle name="Normal 3 2 2 5 3 4 2" xfId="19204"/>
    <cellStyle name="Normal 3 2 2 5 3 4 2 2" xfId="19205"/>
    <cellStyle name="Normal 3 2 2 5 3 4 2 2 2" xfId="19206"/>
    <cellStyle name="Normal 3 2 2 5 3 4 2 3" xfId="19207"/>
    <cellStyle name="Normal 3 2 2 5 3 4 3" xfId="19208"/>
    <cellStyle name="Normal 3 2 2 5 3 4 3 2" xfId="19209"/>
    <cellStyle name="Normal 3 2 2 5 3 4 4" xfId="19210"/>
    <cellStyle name="Normal 3 2 2 5 3 5" xfId="19211"/>
    <cellStyle name="Normal 3 2 2 5 3 5 2" xfId="19212"/>
    <cellStyle name="Normal 3 2 2 5 3 5 2 2" xfId="19213"/>
    <cellStyle name="Normal 3 2 2 5 3 5 3" xfId="19214"/>
    <cellStyle name="Normal 3 2 2 5 3 6" xfId="19215"/>
    <cellStyle name="Normal 3 2 2 5 3 6 2" xfId="19216"/>
    <cellStyle name="Normal 3 2 2 5 3 7" xfId="19217"/>
    <cellStyle name="Normal 3 2 2 5 3 7 2" xfId="19218"/>
    <cellStyle name="Normal 3 2 2 5 3 8" xfId="19219"/>
    <cellStyle name="Normal 3 2 2 5 4" xfId="19220"/>
    <cellStyle name="Normal 3 2 2 5 4 2" xfId="19221"/>
    <cellStyle name="Normal 3 2 2 5 4 2 2" xfId="19222"/>
    <cellStyle name="Normal 3 2 2 5 4 2 2 2" xfId="19223"/>
    <cellStyle name="Normal 3 2 2 5 4 2 2 2 2" xfId="19224"/>
    <cellStyle name="Normal 3 2 2 5 4 2 2 3" xfId="19225"/>
    <cellStyle name="Normal 3 2 2 5 4 2 3" xfId="19226"/>
    <cellStyle name="Normal 3 2 2 5 4 2 3 2" xfId="19227"/>
    <cellStyle name="Normal 3 2 2 5 4 2 4" xfId="19228"/>
    <cellStyle name="Normal 3 2 2 5 4 3" xfId="19229"/>
    <cellStyle name="Normal 3 2 2 5 4 3 2" xfId="19230"/>
    <cellStyle name="Normal 3 2 2 5 4 3 2 2" xfId="19231"/>
    <cellStyle name="Normal 3 2 2 5 4 3 3" xfId="19232"/>
    <cellStyle name="Normal 3 2 2 5 4 4" xfId="19233"/>
    <cellStyle name="Normal 3 2 2 5 4 4 2" xfId="19234"/>
    <cellStyle name="Normal 3 2 2 5 4 5" xfId="19235"/>
    <cellStyle name="Normal 3 2 2 5 5" xfId="19236"/>
    <cellStyle name="Normal 3 2 2 5 5 2" xfId="19237"/>
    <cellStyle name="Normal 3 2 2 5 5 2 2" xfId="19238"/>
    <cellStyle name="Normal 3 2 2 5 5 2 2 2" xfId="19239"/>
    <cellStyle name="Normal 3 2 2 5 5 2 3" xfId="19240"/>
    <cellStyle name="Normal 3 2 2 5 5 3" xfId="19241"/>
    <cellStyle name="Normal 3 2 2 5 5 3 2" xfId="19242"/>
    <cellStyle name="Normal 3 2 2 5 5 4" xfId="19243"/>
    <cellStyle name="Normal 3 2 2 5 6" xfId="19244"/>
    <cellStyle name="Normal 3 2 2 5 6 2" xfId="19245"/>
    <cellStyle name="Normal 3 2 2 5 6 2 2" xfId="19246"/>
    <cellStyle name="Normal 3 2 2 5 6 2 2 2" xfId="19247"/>
    <cellStyle name="Normal 3 2 2 5 6 2 3" xfId="19248"/>
    <cellStyle name="Normal 3 2 2 5 6 3" xfId="19249"/>
    <cellStyle name="Normal 3 2 2 5 6 3 2" xfId="19250"/>
    <cellStyle name="Normal 3 2 2 5 6 4" xfId="19251"/>
    <cellStyle name="Normal 3 2 2 5 7" xfId="19252"/>
    <cellStyle name="Normal 3 2 2 5 7 2" xfId="19253"/>
    <cellStyle name="Normal 3 2 2 5 7 2 2" xfId="19254"/>
    <cellStyle name="Normal 3 2 2 5 7 3" xfId="19255"/>
    <cellStyle name="Normal 3 2 2 5 8" xfId="19256"/>
    <cellStyle name="Normal 3 2 2 5 8 2" xfId="19257"/>
    <cellStyle name="Normal 3 2 2 5 9" xfId="19258"/>
    <cellStyle name="Normal 3 2 2 5 9 2" xfId="19259"/>
    <cellStyle name="Normal 3 2 2 6" xfId="19260"/>
    <cellStyle name="Normal 3 2 2 6 10" xfId="19261"/>
    <cellStyle name="Normal 3 2 2 6 2" xfId="19262"/>
    <cellStyle name="Normal 3 2 2 6 2 2" xfId="19263"/>
    <cellStyle name="Normal 3 2 2 6 2 2 2" xfId="19264"/>
    <cellStyle name="Normal 3 2 2 6 2 2 2 2" xfId="19265"/>
    <cellStyle name="Normal 3 2 2 6 2 2 2 2 2" xfId="19266"/>
    <cellStyle name="Normal 3 2 2 6 2 2 2 2 2 2" xfId="19267"/>
    <cellStyle name="Normal 3 2 2 6 2 2 2 2 2 2 2" xfId="19268"/>
    <cellStyle name="Normal 3 2 2 6 2 2 2 2 2 3" xfId="19269"/>
    <cellStyle name="Normal 3 2 2 6 2 2 2 2 3" xfId="19270"/>
    <cellStyle name="Normal 3 2 2 6 2 2 2 2 3 2" xfId="19271"/>
    <cellStyle name="Normal 3 2 2 6 2 2 2 2 4" xfId="19272"/>
    <cellStyle name="Normal 3 2 2 6 2 2 2 3" xfId="19273"/>
    <cellStyle name="Normal 3 2 2 6 2 2 2 3 2" xfId="19274"/>
    <cellStyle name="Normal 3 2 2 6 2 2 2 3 2 2" xfId="19275"/>
    <cellStyle name="Normal 3 2 2 6 2 2 2 3 3" xfId="19276"/>
    <cellStyle name="Normal 3 2 2 6 2 2 2 4" xfId="19277"/>
    <cellStyle name="Normal 3 2 2 6 2 2 2 4 2" xfId="19278"/>
    <cellStyle name="Normal 3 2 2 6 2 2 2 5" xfId="19279"/>
    <cellStyle name="Normal 3 2 2 6 2 2 3" xfId="19280"/>
    <cellStyle name="Normal 3 2 2 6 2 2 3 2" xfId="19281"/>
    <cellStyle name="Normal 3 2 2 6 2 2 3 2 2" xfId="19282"/>
    <cellStyle name="Normal 3 2 2 6 2 2 3 2 2 2" xfId="19283"/>
    <cellStyle name="Normal 3 2 2 6 2 2 3 2 3" xfId="19284"/>
    <cellStyle name="Normal 3 2 2 6 2 2 3 3" xfId="19285"/>
    <cellStyle name="Normal 3 2 2 6 2 2 3 3 2" xfId="19286"/>
    <cellStyle name="Normal 3 2 2 6 2 2 3 4" xfId="19287"/>
    <cellStyle name="Normal 3 2 2 6 2 2 4" xfId="19288"/>
    <cellStyle name="Normal 3 2 2 6 2 2 4 2" xfId="19289"/>
    <cellStyle name="Normal 3 2 2 6 2 2 4 2 2" xfId="19290"/>
    <cellStyle name="Normal 3 2 2 6 2 2 4 2 2 2" xfId="19291"/>
    <cellStyle name="Normal 3 2 2 6 2 2 4 2 3" xfId="19292"/>
    <cellStyle name="Normal 3 2 2 6 2 2 4 3" xfId="19293"/>
    <cellStyle name="Normal 3 2 2 6 2 2 4 3 2" xfId="19294"/>
    <cellStyle name="Normal 3 2 2 6 2 2 4 4" xfId="19295"/>
    <cellStyle name="Normal 3 2 2 6 2 2 5" xfId="19296"/>
    <cellStyle name="Normal 3 2 2 6 2 2 5 2" xfId="19297"/>
    <cellStyle name="Normal 3 2 2 6 2 2 5 2 2" xfId="19298"/>
    <cellStyle name="Normal 3 2 2 6 2 2 5 3" xfId="19299"/>
    <cellStyle name="Normal 3 2 2 6 2 2 6" xfId="19300"/>
    <cellStyle name="Normal 3 2 2 6 2 2 6 2" xfId="19301"/>
    <cellStyle name="Normal 3 2 2 6 2 2 7" xfId="19302"/>
    <cellStyle name="Normal 3 2 2 6 2 2 7 2" xfId="19303"/>
    <cellStyle name="Normal 3 2 2 6 2 2 8" xfId="19304"/>
    <cellStyle name="Normal 3 2 2 6 2 3" xfId="19305"/>
    <cellStyle name="Normal 3 2 2 6 2 3 2" xfId="19306"/>
    <cellStyle name="Normal 3 2 2 6 2 3 2 2" xfId="19307"/>
    <cellStyle name="Normal 3 2 2 6 2 3 2 2 2" xfId="19308"/>
    <cellStyle name="Normal 3 2 2 6 2 3 2 2 2 2" xfId="19309"/>
    <cellStyle name="Normal 3 2 2 6 2 3 2 2 3" xfId="19310"/>
    <cellStyle name="Normal 3 2 2 6 2 3 2 3" xfId="19311"/>
    <cellStyle name="Normal 3 2 2 6 2 3 2 3 2" xfId="19312"/>
    <cellStyle name="Normal 3 2 2 6 2 3 2 4" xfId="19313"/>
    <cellStyle name="Normal 3 2 2 6 2 3 3" xfId="19314"/>
    <cellStyle name="Normal 3 2 2 6 2 3 3 2" xfId="19315"/>
    <cellStyle name="Normal 3 2 2 6 2 3 3 2 2" xfId="19316"/>
    <cellStyle name="Normal 3 2 2 6 2 3 3 3" xfId="19317"/>
    <cellStyle name="Normal 3 2 2 6 2 3 4" xfId="19318"/>
    <cellStyle name="Normal 3 2 2 6 2 3 4 2" xfId="19319"/>
    <cellStyle name="Normal 3 2 2 6 2 3 5" xfId="19320"/>
    <cellStyle name="Normal 3 2 2 6 2 4" xfId="19321"/>
    <cellStyle name="Normal 3 2 2 6 2 4 2" xfId="19322"/>
    <cellStyle name="Normal 3 2 2 6 2 4 2 2" xfId="19323"/>
    <cellStyle name="Normal 3 2 2 6 2 4 2 2 2" xfId="19324"/>
    <cellStyle name="Normal 3 2 2 6 2 4 2 3" xfId="19325"/>
    <cellStyle name="Normal 3 2 2 6 2 4 3" xfId="19326"/>
    <cellStyle name="Normal 3 2 2 6 2 4 3 2" xfId="19327"/>
    <cellStyle name="Normal 3 2 2 6 2 4 4" xfId="19328"/>
    <cellStyle name="Normal 3 2 2 6 2 5" xfId="19329"/>
    <cellStyle name="Normal 3 2 2 6 2 5 2" xfId="19330"/>
    <cellStyle name="Normal 3 2 2 6 2 5 2 2" xfId="19331"/>
    <cellStyle name="Normal 3 2 2 6 2 5 2 2 2" xfId="19332"/>
    <cellStyle name="Normal 3 2 2 6 2 5 2 3" xfId="19333"/>
    <cellStyle name="Normal 3 2 2 6 2 5 3" xfId="19334"/>
    <cellStyle name="Normal 3 2 2 6 2 5 3 2" xfId="19335"/>
    <cellStyle name="Normal 3 2 2 6 2 5 4" xfId="19336"/>
    <cellStyle name="Normal 3 2 2 6 2 6" xfId="19337"/>
    <cellStyle name="Normal 3 2 2 6 2 6 2" xfId="19338"/>
    <cellStyle name="Normal 3 2 2 6 2 6 2 2" xfId="19339"/>
    <cellStyle name="Normal 3 2 2 6 2 6 3" xfId="19340"/>
    <cellStyle name="Normal 3 2 2 6 2 7" xfId="19341"/>
    <cellStyle name="Normal 3 2 2 6 2 7 2" xfId="19342"/>
    <cellStyle name="Normal 3 2 2 6 2 8" xfId="19343"/>
    <cellStyle name="Normal 3 2 2 6 2 8 2" xfId="19344"/>
    <cellStyle name="Normal 3 2 2 6 2 9" xfId="19345"/>
    <cellStyle name="Normal 3 2 2 6 3" xfId="19346"/>
    <cellStyle name="Normal 3 2 2 6 3 2" xfId="19347"/>
    <cellStyle name="Normal 3 2 2 6 3 2 2" xfId="19348"/>
    <cellStyle name="Normal 3 2 2 6 3 2 2 2" xfId="19349"/>
    <cellStyle name="Normal 3 2 2 6 3 2 2 2 2" xfId="19350"/>
    <cellStyle name="Normal 3 2 2 6 3 2 2 2 2 2" xfId="19351"/>
    <cellStyle name="Normal 3 2 2 6 3 2 2 2 3" xfId="19352"/>
    <cellStyle name="Normal 3 2 2 6 3 2 2 3" xfId="19353"/>
    <cellStyle name="Normal 3 2 2 6 3 2 2 3 2" xfId="19354"/>
    <cellStyle name="Normal 3 2 2 6 3 2 2 4" xfId="19355"/>
    <cellStyle name="Normal 3 2 2 6 3 2 3" xfId="19356"/>
    <cellStyle name="Normal 3 2 2 6 3 2 3 2" xfId="19357"/>
    <cellStyle name="Normal 3 2 2 6 3 2 3 2 2" xfId="19358"/>
    <cellStyle name="Normal 3 2 2 6 3 2 3 3" xfId="19359"/>
    <cellStyle name="Normal 3 2 2 6 3 2 4" xfId="19360"/>
    <cellStyle name="Normal 3 2 2 6 3 2 4 2" xfId="19361"/>
    <cellStyle name="Normal 3 2 2 6 3 2 5" xfId="19362"/>
    <cellStyle name="Normal 3 2 2 6 3 3" xfId="19363"/>
    <cellStyle name="Normal 3 2 2 6 3 3 2" xfId="19364"/>
    <cellStyle name="Normal 3 2 2 6 3 3 2 2" xfId="19365"/>
    <cellStyle name="Normal 3 2 2 6 3 3 2 2 2" xfId="19366"/>
    <cellStyle name="Normal 3 2 2 6 3 3 2 3" xfId="19367"/>
    <cellStyle name="Normal 3 2 2 6 3 3 3" xfId="19368"/>
    <cellStyle name="Normal 3 2 2 6 3 3 3 2" xfId="19369"/>
    <cellStyle name="Normal 3 2 2 6 3 3 4" xfId="19370"/>
    <cellStyle name="Normal 3 2 2 6 3 4" xfId="19371"/>
    <cellStyle name="Normal 3 2 2 6 3 4 2" xfId="19372"/>
    <cellStyle name="Normal 3 2 2 6 3 4 2 2" xfId="19373"/>
    <cellStyle name="Normal 3 2 2 6 3 4 2 2 2" xfId="19374"/>
    <cellStyle name="Normal 3 2 2 6 3 4 2 3" xfId="19375"/>
    <cellStyle name="Normal 3 2 2 6 3 4 3" xfId="19376"/>
    <cellStyle name="Normal 3 2 2 6 3 4 3 2" xfId="19377"/>
    <cellStyle name="Normal 3 2 2 6 3 4 4" xfId="19378"/>
    <cellStyle name="Normal 3 2 2 6 3 5" xfId="19379"/>
    <cellStyle name="Normal 3 2 2 6 3 5 2" xfId="19380"/>
    <cellStyle name="Normal 3 2 2 6 3 5 2 2" xfId="19381"/>
    <cellStyle name="Normal 3 2 2 6 3 5 3" xfId="19382"/>
    <cellStyle name="Normal 3 2 2 6 3 6" xfId="19383"/>
    <cellStyle name="Normal 3 2 2 6 3 6 2" xfId="19384"/>
    <cellStyle name="Normal 3 2 2 6 3 7" xfId="19385"/>
    <cellStyle name="Normal 3 2 2 6 3 7 2" xfId="19386"/>
    <cellStyle name="Normal 3 2 2 6 3 8" xfId="19387"/>
    <cellStyle name="Normal 3 2 2 6 4" xfId="19388"/>
    <cellStyle name="Normal 3 2 2 6 4 2" xfId="19389"/>
    <cellStyle name="Normal 3 2 2 6 4 2 2" xfId="19390"/>
    <cellStyle name="Normal 3 2 2 6 4 2 2 2" xfId="19391"/>
    <cellStyle name="Normal 3 2 2 6 4 2 2 2 2" xfId="19392"/>
    <cellStyle name="Normal 3 2 2 6 4 2 2 3" xfId="19393"/>
    <cellStyle name="Normal 3 2 2 6 4 2 3" xfId="19394"/>
    <cellStyle name="Normal 3 2 2 6 4 2 3 2" xfId="19395"/>
    <cellStyle name="Normal 3 2 2 6 4 2 4" xfId="19396"/>
    <cellStyle name="Normal 3 2 2 6 4 3" xfId="19397"/>
    <cellStyle name="Normal 3 2 2 6 4 3 2" xfId="19398"/>
    <cellStyle name="Normal 3 2 2 6 4 3 2 2" xfId="19399"/>
    <cellStyle name="Normal 3 2 2 6 4 3 3" xfId="19400"/>
    <cellStyle name="Normal 3 2 2 6 4 4" xfId="19401"/>
    <cellStyle name="Normal 3 2 2 6 4 4 2" xfId="19402"/>
    <cellStyle name="Normal 3 2 2 6 4 5" xfId="19403"/>
    <cellStyle name="Normal 3 2 2 6 5" xfId="19404"/>
    <cellStyle name="Normal 3 2 2 6 5 2" xfId="19405"/>
    <cellStyle name="Normal 3 2 2 6 5 2 2" xfId="19406"/>
    <cellStyle name="Normal 3 2 2 6 5 2 2 2" xfId="19407"/>
    <cellStyle name="Normal 3 2 2 6 5 2 3" xfId="19408"/>
    <cellStyle name="Normal 3 2 2 6 5 3" xfId="19409"/>
    <cellStyle name="Normal 3 2 2 6 5 3 2" xfId="19410"/>
    <cellStyle name="Normal 3 2 2 6 5 4" xfId="19411"/>
    <cellStyle name="Normal 3 2 2 6 6" xfId="19412"/>
    <cellStyle name="Normal 3 2 2 6 6 2" xfId="19413"/>
    <cellStyle name="Normal 3 2 2 6 6 2 2" xfId="19414"/>
    <cellStyle name="Normal 3 2 2 6 6 2 2 2" xfId="19415"/>
    <cellStyle name="Normal 3 2 2 6 6 2 3" xfId="19416"/>
    <cellStyle name="Normal 3 2 2 6 6 3" xfId="19417"/>
    <cellStyle name="Normal 3 2 2 6 6 3 2" xfId="19418"/>
    <cellStyle name="Normal 3 2 2 6 6 4" xfId="19419"/>
    <cellStyle name="Normal 3 2 2 6 7" xfId="19420"/>
    <cellStyle name="Normal 3 2 2 6 7 2" xfId="19421"/>
    <cellStyle name="Normal 3 2 2 6 7 2 2" xfId="19422"/>
    <cellStyle name="Normal 3 2 2 6 7 3" xfId="19423"/>
    <cellStyle name="Normal 3 2 2 6 8" xfId="19424"/>
    <cellStyle name="Normal 3 2 2 6 8 2" xfId="19425"/>
    <cellStyle name="Normal 3 2 2 6 9" xfId="19426"/>
    <cellStyle name="Normal 3 2 2 6 9 2" xfId="19427"/>
    <cellStyle name="Normal 3 2 2 7" xfId="19428"/>
    <cellStyle name="Normal 3 2 2 7 10" xfId="19429"/>
    <cellStyle name="Normal 3 2 2 7 2" xfId="19430"/>
    <cellStyle name="Normal 3 2 2 7 2 2" xfId="19431"/>
    <cellStyle name="Normal 3 2 2 7 2 2 2" xfId="19432"/>
    <cellStyle name="Normal 3 2 2 7 2 2 2 2" xfId="19433"/>
    <cellStyle name="Normal 3 2 2 7 2 2 2 2 2" xfId="19434"/>
    <cellStyle name="Normal 3 2 2 7 2 2 2 2 2 2" xfId="19435"/>
    <cellStyle name="Normal 3 2 2 7 2 2 2 2 2 2 2" xfId="19436"/>
    <cellStyle name="Normal 3 2 2 7 2 2 2 2 2 3" xfId="19437"/>
    <cellStyle name="Normal 3 2 2 7 2 2 2 2 3" xfId="19438"/>
    <cellStyle name="Normal 3 2 2 7 2 2 2 2 3 2" xfId="19439"/>
    <cellStyle name="Normal 3 2 2 7 2 2 2 2 4" xfId="19440"/>
    <cellStyle name="Normal 3 2 2 7 2 2 2 3" xfId="19441"/>
    <cellStyle name="Normal 3 2 2 7 2 2 2 3 2" xfId="19442"/>
    <cellStyle name="Normal 3 2 2 7 2 2 2 3 2 2" xfId="19443"/>
    <cellStyle name="Normal 3 2 2 7 2 2 2 3 3" xfId="19444"/>
    <cellStyle name="Normal 3 2 2 7 2 2 2 4" xfId="19445"/>
    <cellStyle name="Normal 3 2 2 7 2 2 2 4 2" xfId="19446"/>
    <cellStyle name="Normal 3 2 2 7 2 2 2 5" xfId="19447"/>
    <cellStyle name="Normal 3 2 2 7 2 2 3" xfId="19448"/>
    <cellStyle name="Normal 3 2 2 7 2 2 3 2" xfId="19449"/>
    <cellStyle name="Normal 3 2 2 7 2 2 3 2 2" xfId="19450"/>
    <cellStyle name="Normal 3 2 2 7 2 2 3 2 2 2" xfId="19451"/>
    <cellStyle name="Normal 3 2 2 7 2 2 3 2 3" xfId="19452"/>
    <cellStyle name="Normal 3 2 2 7 2 2 3 3" xfId="19453"/>
    <cellStyle name="Normal 3 2 2 7 2 2 3 3 2" xfId="19454"/>
    <cellStyle name="Normal 3 2 2 7 2 2 3 4" xfId="19455"/>
    <cellStyle name="Normal 3 2 2 7 2 2 4" xfId="19456"/>
    <cellStyle name="Normal 3 2 2 7 2 2 4 2" xfId="19457"/>
    <cellStyle name="Normal 3 2 2 7 2 2 4 2 2" xfId="19458"/>
    <cellStyle name="Normal 3 2 2 7 2 2 4 2 2 2" xfId="19459"/>
    <cellStyle name="Normal 3 2 2 7 2 2 4 2 3" xfId="19460"/>
    <cellStyle name="Normal 3 2 2 7 2 2 4 3" xfId="19461"/>
    <cellStyle name="Normal 3 2 2 7 2 2 4 3 2" xfId="19462"/>
    <cellStyle name="Normal 3 2 2 7 2 2 4 4" xfId="19463"/>
    <cellStyle name="Normal 3 2 2 7 2 2 5" xfId="19464"/>
    <cellStyle name="Normal 3 2 2 7 2 2 5 2" xfId="19465"/>
    <cellStyle name="Normal 3 2 2 7 2 2 5 2 2" xfId="19466"/>
    <cellStyle name="Normal 3 2 2 7 2 2 5 3" xfId="19467"/>
    <cellStyle name="Normal 3 2 2 7 2 2 6" xfId="19468"/>
    <cellStyle name="Normal 3 2 2 7 2 2 6 2" xfId="19469"/>
    <cellStyle name="Normal 3 2 2 7 2 2 7" xfId="19470"/>
    <cellStyle name="Normal 3 2 2 7 2 2 7 2" xfId="19471"/>
    <cellStyle name="Normal 3 2 2 7 2 2 8" xfId="19472"/>
    <cellStyle name="Normal 3 2 2 7 2 3" xfId="19473"/>
    <cellStyle name="Normal 3 2 2 7 2 3 2" xfId="19474"/>
    <cellStyle name="Normal 3 2 2 7 2 3 2 2" xfId="19475"/>
    <cellStyle name="Normal 3 2 2 7 2 3 2 2 2" xfId="19476"/>
    <cellStyle name="Normal 3 2 2 7 2 3 2 2 2 2" xfId="19477"/>
    <cellStyle name="Normal 3 2 2 7 2 3 2 2 3" xfId="19478"/>
    <cellStyle name="Normal 3 2 2 7 2 3 2 3" xfId="19479"/>
    <cellStyle name="Normal 3 2 2 7 2 3 2 3 2" xfId="19480"/>
    <cellStyle name="Normal 3 2 2 7 2 3 2 4" xfId="19481"/>
    <cellStyle name="Normal 3 2 2 7 2 3 3" xfId="19482"/>
    <cellStyle name="Normal 3 2 2 7 2 3 3 2" xfId="19483"/>
    <cellStyle name="Normal 3 2 2 7 2 3 3 2 2" xfId="19484"/>
    <cellStyle name="Normal 3 2 2 7 2 3 3 3" xfId="19485"/>
    <cellStyle name="Normal 3 2 2 7 2 3 4" xfId="19486"/>
    <cellStyle name="Normal 3 2 2 7 2 3 4 2" xfId="19487"/>
    <cellStyle name="Normal 3 2 2 7 2 3 5" xfId="19488"/>
    <cellStyle name="Normal 3 2 2 7 2 4" xfId="19489"/>
    <cellStyle name="Normal 3 2 2 7 2 4 2" xfId="19490"/>
    <cellStyle name="Normal 3 2 2 7 2 4 2 2" xfId="19491"/>
    <cellStyle name="Normal 3 2 2 7 2 4 2 2 2" xfId="19492"/>
    <cellStyle name="Normal 3 2 2 7 2 4 2 3" xfId="19493"/>
    <cellStyle name="Normal 3 2 2 7 2 4 3" xfId="19494"/>
    <cellStyle name="Normal 3 2 2 7 2 4 3 2" xfId="19495"/>
    <cellStyle name="Normal 3 2 2 7 2 4 4" xfId="19496"/>
    <cellStyle name="Normal 3 2 2 7 2 5" xfId="19497"/>
    <cellStyle name="Normal 3 2 2 7 2 5 2" xfId="19498"/>
    <cellStyle name="Normal 3 2 2 7 2 5 2 2" xfId="19499"/>
    <cellStyle name="Normal 3 2 2 7 2 5 2 2 2" xfId="19500"/>
    <cellStyle name="Normal 3 2 2 7 2 5 2 3" xfId="19501"/>
    <cellStyle name="Normal 3 2 2 7 2 5 3" xfId="19502"/>
    <cellStyle name="Normal 3 2 2 7 2 5 3 2" xfId="19503"/>
    <cellStyle name="Normal 3 2 2 7 2 5 4" xfId="19504"/>
    <cellStyle name="Normal 3 2 2 7 2 6" xfId="19505"/>
    <cellStyle name="Normal 3 2 2 7 2 6 2" xfId="19506"/>
    <cellStyle name="Normal 3 2 2 7 2 6 2 2" xfId="19507"/>
    <cellStyle name="Normal 3 2 2 7 2 6 3" xfId="19508"/>
    <cellStyle name="Normal 3 2 2 7 2 7" xfId="19509"/>
    <cellStyle name="Normal 3 2 2 7 2 7 2" xfId="19510"/>
    <cellStyle name="Normal 3 2 2 7 2 8" xfId="19511"/>
    <cellStyle name="Normal 3 2 2 7 2 8 2" xfId="19512"/>
    <cellStyle name="Normal 3 2 2 7 2 9" xfId="19513"/>
    <cellStyle name="Normal 3 2 2 7 3" xfId="19514"/>
    <cellStyle name="Normal 3 2 2 7 3 2" xfId="19515"/>
    <cellStyle name="Normal 3 2 2 7 3 2 2" xfId="19516"/>
    <cellStyle name="Normal 3 2 2 7 3 2 2 2" xfId="19517"/>
    <cellStyle name="Normal 3 2 2 7 3 2 2 2 2" xfId="19518"/>
    <cellStyle name="Normal 3 2 2 7 3 2 2 2 2 2" xfId="19519"/>
    <cellStyle name="Normal 3 2 2 7 3 2 2 2 3" xfId="19520"/>
    <cellStyle name="Normal 3 2 2 7 3 2 2 3" xfId="19521"/>
    <cellStyle name="Normal 3 2 2 7 3 2 2 3 2" xfId="19522"/>
    <cellStyle name="Normal 3 2 2 7 3 2 2 4" xfId="19523"/>
    <cellStyle name="Normal 3 2 2 7 3 2 3" xfId="19524"/>
    <cellStyle name="Normal 3 2 2 7 3 2 3 2" xfId="19525"/>
    <cellStyle name="Normal 3 2 2 7 3 2 3 2 2" xfId="19526"/>
    <cellStyle name="Normal 3 2 2 7 3 2 3 3" xfId="19527"/>
    <cellStyle name="Normal 3 2 2 7 3 2 4" xfId="19528"/>
    <cellStyle name="Normal 3 2 2 7 3 2 4 2" xfId="19529"/>
    <cellStyle name="Normal 3 2 2 7 3 2 5" xfId="19530"/>
    <cellStyle name="Normal 3 2 2 7 3 3" xfId="19531"/>
    <cellStyle name="Normal 3 2 2 7 3 3 2" xfId="19532"/>
    <cellStyle name="Normal 3 2 2 7 3 3 2 2" xfId="19533"/>
    <cellStyle name="Normal 3 2 2 7 3 3 2 2 2" xfId="19534"/>
    <cellStyle name="Normal 3 2 2 7 3 3 2 3" xfId="19535"/>
    <cellStyle name="Normal 3 2 2 7 3 3 3" xfId="19536"/>
    <cellStyle name="Normal 3 2 2 7 3 3 3 2" xfId="19537"/>
    <cellStyle name="Normal 3 2 2 7 3 3 4" xfId="19538"/>
    <cellStyle name="Normal 3 2 2 7 3 4" xfId="19539"/>
    <cellStyle name="Normal 3 2 2 7 3 4 2" xfId="19540"/>
    <cellStyle name="Normal 3 2 2 7 3 4 2 2" xfId="19541"/>
    <cellStyle name="Normal 3 2 2 7 3 4 2 2 2" xfId="19542"/>
    <cellStyle name="Normal 3 2 2 7 3 4 2 3" xfId="19543"/>
    <cellStyle name="Normal 3 2 2 7 3 4 3" xfId="19544"/>
    <cellStyle name="Normal 3 2 2 7 3 4 3 2" xfId="19545"/>
    <cellStyle name="Normal 3 2 2 7 3 4 4" xfId="19546"/>
    <cellStyle name="Normal 3 2 2 7 3 5" xfId="19547"/>
    <cellStyle name="Normal 3 2 2 7 3 5 2" xfId="19548"/>
    <cellStyle name="Normal 3 2 2 7 3 5 2 2" xfId="19549"/>
    <cellStyle name="Normal 3 2 2 7 3 5 3" xfId="19550"/>
    <cellStyle name="Normal 3 2 2 7 3 6" xfId="19551"/>
    <cellStyle name="Normal 3 2 2 7 3 6 2" xfId="19552"/>
    <cellStyle name="Normal 3 2 2 7 3 7" xfId="19553"/>
    <cellStyle name="Normal 3 2 2 7 3 7 2" xfId="19554"/>
    <cellStyle name="Normal 3 2 2 7 3 8" xfId="19555"/>
    <cellStyle name="Normal 3 2 2 7 4" xfId="19556"/>
    <cellStyle name="Normal 3 2 2 7 4 2" xfId="19557"/>
    <cellStyle name="Normal 3 2 2 7 4 2 2" xfId="19558"/>
    <cellStyle name="Normal 3 2 2 7 4 2 2 2" xfId="19559"/>
    <cellStyle name="Normal 3 2 2 7 4 2 2 2 2" xfId="19560"/>
    <cellStyle name="Normal 3 2 2 7 4 2 2 3" xfId="19561"/>
    <cellStyle name="Normal 3 2 2 7 4 2 3" xfId="19562"/>
    <cellStyle name="Normal 3 2 2 7 4 2 3 2" xfId="19563"/>
    <cellStyle name="Normal 3 2 2 7 4 2 4" xfId="19564"/>
    <cellStyle name="Normal 3 2 2 7 4 3" xfId="19565"/>
    <cellStyle name="Normal 3 2 2 7 4 3 2" xfId="19566"/>
    <cellStyle name="Normal 3 2 2 7 4 3 2 2" xfId="19567"/>
    <cellStyle name="Normal 3 2 2 7 4 3 3" xfId="19568"/>
    <cellStyle name="Normal 3 2 2 7 4 4" xfId="19569"/>
    <cellStyle name="Normal 3 2 2 7 4 4 2" xfId="19570"/>
    <cellStyle name="Normal 3 2 2 7 4 5" xfId="19571"/>
    <cellStyle name="Normal 3 2 2 7 5" xfId="19572"/>
    <cellStyle name="Normal 3 2 2 7 5 2" xfId="19573"/>
    <cellStyle name="Normal 3 2 2 7 5 2 2" xfId="19574"/>
    <cellStyle name="Normal 3 2 2 7 5 2 2 2" xfId="19575"/>
    <cellStyle name="Normal 3 2 2 7 5 2 3" xfId="19576"/>
    <cellStyle name="Normal 3 2 2 7 5 3" xfId="19577"/>
    <cellStyle name="Normal 3 2 2 7 5 3 2" xfId="19578"/>
    <cellStyle name="Normal 3 2 2 7 5 4" xfId="19579"/>
    <cellStyle name="Normal 3 2 2 7 6" xfId="19580"/>
    <cellStyle name="Normal 3 2 2 7 6 2" xfId="19581"/>
    <cellStyle name="Normal 3 2 2 7 6 2 2" xfId="19582"/>
    <cellStyle name="Normal 3 2 2 7 6 2 2 2" xfId="19583"/>
    <cellStyle name="Normal 3 2 2 7 6 2 3" xfId="19584"/>
    <cellStyle name="Normal 3 2 2 7 6 3" xfId="19585"/>
    <cellStyle name="Normal 3 2 2 7 6 3 2" xfId="19586"/>
    <cellStyle name="Normal 3 2 2 7 6 4" xfId="19587"/>
    <cellStyle name="Normal 3 2 2 7 7" xfId="19588"/>
    <cellStyle name="Normal 3 2 2 7 7 2" xfId="19589"/>
    <cellStyle name="Normal 3 2 2 7 7 2 2" xfId="19590"/>
    <cellStyle name="Normal 3 2 2 7 7 3" xfId="19591"/>
    <cellStyle name="Normal 3 2 2 7 8" xfId="19592"/>
    <cellStyle name="Normal 3 2 2 7 8 2" xfId="19593"/>
    <cellStyle name="Normal 3 2 2 7 9" xfId="19594"/>
    <cellStyle name="Normal 3 2 2 7 9 2" xfId="19595"/>
    <cellStyle name="Normal 3 2 2 8" xfId="19596"/>
    <cellStyle name="Normal 3 2 2 8 2" xfId="19597"/>
    <cellStyle name="Normal 3 2 2 8 2 2" xfId="19598"/>
    <cellStyle name="Normal 3 2 2 8 2 2 2" xfId="19599"/>
    <cellStyle name="Normal 3 2 2 8 2 2 2 2" xfId="19600"/>
    <cellStyle name="Normal 3 2 2 8 2 2 2 2 2" xfId="19601"/>
    <cellStyle name="Normal 3 2 2 8 2 2 2 2 2 2" xfId="19602"/>
    <cellStyle name="Normal 3 2 2 8 2 2 2 2 3" xfId="19603"/>
    <cellStyle name="Normal 3 2 2 8 2 2 2 3" xfId="19604"/>
    <cellStyle name="Normal 3 2 2 8 2 2 2 3 2" xfId="19605"/>
    <cellStyle name="Normal 3 2 2 8 2 2 2 4" xfId="19606"/>
    <cellStyle name="Normal 3 2 2 8 2 2 3" xfId="19607"/>
    <cellStyle name="Normal 3 2 2 8 2 2 3 2" xfId="19608"/>
    <cellStyle name="Normal 3 2 2 8 2 2 3 2 2" xfId="19609"/>
    <cellStyle name="Normal 3 2 2 8 2 2 3 3" xfId="19610"/>
    <cellStyle name="Normal 3 2 2 8 2 2 4" xfId="19611"/>
    <cellStyle name="Normal 3 2 2 8 2 2 4 2" xfId="19612"/>
    <cellStyle name="Normal 3 2 2 8 2 2 5" xfId="19613"/>
    <cellStyle name="Normal 3 2 2 8 2 3" xfId="19614"/>
    <cellStyle name="Normal 3 2 2 8 2 3 2" xfId="19615"/>
    <cellStyle name="Normal 3 2 2 8 2 3 2 2" xfId="19616"/>
    <cellStyle name="Normal 3 2 2 8 2 3 2 2 2" xfId="19617"/>
    <cellStyle name="Normal 3 2 2 8 2 3 2 3" xfId="19618"/>
    <cellStyle name="Normal 3 2 2 8 2 3 3" xfId="19619"/>
    <cellStyle name="Normal 3 2 2 8 2 3 3 2" xfId="19620"/>
    <cellStyle name="Normal 3 2 2 8 2 3 4" xfId="19621"/>
    <cellStyle name="Normal 3 2 2 8 2 4" xfId="19622"/>
    <cellStyle name="Normal 3 2 2 8 2 4 2" xfId="19623"/>
    <cellStyle name="Normal 3 2 2 8 2 4 2 2" xfId="19624"/>
    <cellStyle name="Normal 3 2 2 8 2 4 2 2 2" xfId="19625"/>
    <cellStyle name="Normal 3 2 2 8 2 4 2 3" xfId="19626"/>
    <cellStyle name="Normal 3 2 2 8 2 4 3" xfId="19627"/>
    <cellStyle name="Normal 3 2 2 8 2 4 3 2" xfId="19628"/>
    <cellStyle name="Normal 3 2 2 8 2 4 4" xfId="19629"/>
    <cellStyle name="Normal 3 2 2 8 2 5" xfId="19630"/>
    <cellStyle name="Normal 3 2 2 8 2 5 2" xfId="19631"/>
    <cellStyle name="Normal 3 2 2 8 2 5 2 2" xfId="19632"/>
    <cellStyle name="Normal 3 2 2 8 2 5 3" xfId="19633"/>
    <cellStyle name="Normal 3 2 2 8 2 6" xfId="19634"/>
    <cellStyle name="Normal 3 2 2 8 2 6 2" xfId="19635"/>
    <cellStyle name="Normal 3 2 2 8 2 7" xfId="19636"/>
    <cellStyle name="Normal 3 2 2 8 2 7 2" xfId="19637"/>
    <cellStyle name="Normal 3 2 2 8 2 8" xfId="19638"/>
    <cellStyle name="Normal 3 2 2 8 3" xfId="19639"/>
    <cellStyle name="Normal 3 2 2 8 3 2" xfId="19640"/>
    <cellStyle name="Normal 3 2 2 8 3 2 2" xfId="19641"/>
    <cellStyle name="Normal 3 2 2 8 3 2 2 2" xfId="19642"/>
    <cellStyle name="Normal 3 2 2 8 3 2 2 2 2" xfId="19643"/>
    <cellStyle name="Normal 3 2 2 8 3 2 2 3" xfId="19644"/>
    <cellStyle name="Normal 3 2 2 8 3 2 3" xfId="19645"/>
    <cellStyle name="Normal 3 2 2 8 3 2 3 2" xfId="19646"/>
    <cellStyle name="Normal 3 2 2 8 3 2 4" xfId="19647"/>
    <cellStyle name="Normal 3 2 2 8 3 3" xfId="19648"/>
    <cellStyle name="Normal 3 2 2 8 3 3 2" xfId="19649"/>
    <cellStyle name="Normal 3 2 2 8 3 3 2 2" xfId="19650"/>
    <cellStyle name="Normal 3 2 2 8 3 3 3" xfId="19651"/>
    <cellStyle name="Normal 3 2 2 8 3 4" xfId="19652"/>
    <cellStyle name="Normal 3 2 2 8 3 4 2" xfId="19653"/>
    <cellStyle name="Normal 3 2 2 8 3 5" xfId="19654"/>
    <cellStyle name="Normal 3 2 2 8 4" xfId="19655"/>
    <cellStyle name="Normal 3 2 2 8 4 2" xfId="19656"/>
    <cellStyle name="Normal 3 2 2 8 4 2 2" xfId="19657"/>
    <cellStyle name="Normal 3 2 2 8 4 2 2 2" xfId="19658"/>
    <cellStyle name="Normal 3 2 2 8 4 2 3" xfId="19659"/>
    <cellStyle name="Normal 3 2 2 8 4 3" xfId="19660"/>
    <cellStyle name="Normal 3 2 2 8 4 3 2" xfId="19661"/>
    <cellStyle name="Normal 3 2 2 8 4 4" xfId="19662"/>
    <cellStyle name="Normal 3 2 2 8 5" xfId="19663"/>
    <cellStyle name="Normal 3 2 2 8 5 2" xfId="19664"/>
    <cellStyle name="Normal 3 2 2 8 5 2 2" xfId="19665"/>
    <cellStyle name="Normal 3 2 2 8 5 2 2 2" xfId="19666"/>
    <cellStyle name="Normal 3 2 2 8 5 2 3" xfId="19667"/>
    <cellStyle name="Normal 3 2 2 8 5 3" xfId="19668"/>
    <cellStyle name="Normal 3 2 2 8 5 3 2" xfId="19669"/>
    <cellStyle name="Normal 3 2 2 8 5 4" xfId="19670"/>
    <cellStyle name="Normal 3 2 2 8 6" xfId="19671"/>
    <cellStyle name="Normal 3 2 2 8 6 2" xfId="19672"/>
    <cellStyle name="Normal 3 2 2 8 6 2 2" xfId="19673"/>
    <cellStyle name="Normal 3 2 2 8 6 3" xfId="19674"/>
    <cellStyle name="Normal 3 2 2 8 7" xfId="19675"/>
    <cellStyle name="Normal 3 2 2 8 7 2" xfId="19676"/>
    <cellStyle name="Normal 3 2 2 8 8" xfId="19677"/>
    <cellStyle name="Normal 3 2 2 8 8 2" xfId="19678"/>
    <cellStyle name="Normal 3 2 2 8 9" xfId="19679"/>
    <cellStyle name="Normal 3 2 2 9" xfId="19680"/>
    <cellStyle name="Normal 3 2 2 9 2" xfId="19681"/>
    <cellStyle name="Normal 3 2 2 9 2 2" xfId="19682"/>
    <cellStyle name="Normal 3 2 2 9 2 2 2" xfId="19683"/>
    <cellStyle name="Normal 3 2 2 9 2 2 2 2" xfId="19684"/>
    <cellStyle name="Normal 3 2 2 9 2 2 2 2 2" xfId="19685"/>
    <cellStyle name="Normal 3 2 2 9 2 2 2 3" xfId="19686"/>
    <cellStyle name="Normal 3 2 2 9 2 2 3" xfId="19687"/>
    <cellStyle name="Normal 3 2 2 9 2 2 3 2" xfId="19688"/>
    <cellStyle name="Normal 3 2 2 9 2 2 4" xfId="19689"/>
    <cellStyle name="Normal 3 2 2 9 2 3" xfId="19690"/>
    <cellStyle name="Normal 3 2 2 9 2 3 2" xfId="19691"/>
    <cellStyle name="Normal 3 2 2 9 2 3 2 2" xfId="19692"/>
    <cellStyle name="Normal 3 2 2 9 2 3 3" xfId="19693"/>
    <cellStyle name="Normal 3 2 2 9 2 4" xfId="19694"/>
    <cellStyle name="Normal 3 2 2 9 2 4 2" xfId="19695"/>
    <cellStyle name="Normal 3 2 2 9 2 5" xfId="19696"/>
    <cellStyle name="Normal 3 2 2 9 3" xfId="19697"/>
    <cellStyle name="Normal 3 2 2 9 3 2" xfId="19698"/>
    <cellStyle name="Normal 3 2 2 9 3 2 2" xfId="19699"/>
    <cellStyle name="Normal 3 2 2 9 3 2 2 2" xfId="19700"/>
    <cellStyle name="Normal 3 2 2 9 3 2 3" xfId="19701"/>
    <cellStyle name="Normal 3 2 2 9 3 3" xfId="19702"/>
    <cellStyle name="Normal 3 2 2 9 3 3 2" xfId="19703"/>
    <cellStyle name="Normal 3 2 2 9 3 4" xfId="19704"/>
    <cellStyle name="Normal 3 2 2 9 4" xfId="19705"/>
    <cellStyle name="Normal 3 2 2 9 4 2" xfId="19706"/>
    <cellStyle name="Normal 3 2 2 9 4 2 2" xfId="19707"/>
    <cellStyle name="Normal 3 2 2 9 4 2 2 2" xfId="19708"/>
    <cellStyle name="Normal 3 2 2 9 4 2 3" xfId="19709"/>
    <cellStyle name="Normal 3 2 2 9 4 3" xfId="19710"/>
    <cellStyle name="Normal 3 2 2 9 4 3 2" xfId="19711"/>
    <cellStyle name="Normal 3 2 2 9 4 4" xfId="19712"/>
    <cellStyle name="Normal 3 2 2 9 5" xfId="19713"/>
    <cellStyle name="Normal 3 2 2 9 5 2" xfId="19714"/>
    <cellStyle name="Normal 3 2 2 9 5 2 2" xfId="19715"/>
    <cellStyle name="Normal 3 2 2 9 5 3" xfId="19716"/>
    <cellStyle name="Normal 3 2 2 9 6" xfId="19717"/>
    <cellStyle name="Normal 3 2 2 9 6 2" xfId="19718"/>
    <cellStyle name="Normal 3 2 2 9 7" xfId="19719"/>
    <cellStyle name="Normal 3 2 2 9 7 2" xfId="19720"/>
    <cellStyle name="Normal 3 2 2 9 8" xfId="19721"/>
    <cellStyle name="Normal 3 2 2_Sheet1" xfId="19722"/>
    <cellStyle name="Normal 3 2 20" xfId="19723"/>
    <cellStyle name="Normal 3 2 20 2" xfId="19724"/>
    <cellStyle name="Normal 3 2 21" xfId="19725"/>
    <cellStyle name="Normal 3 2 3" xfId="1271"/>
    <cellStyle name="Normal 3 2 3 10" xfId="19726"/>
    <cellStyle name="Normal 3 2 3 10 2" xfId="19727"/>
    <cellStyle name="Normal 3 2 3 10 2 2" xfId="19728"/>
    <cellStyle name="Normal 3 2 3 10 2 2 2" xfId="19729"/>
    <cellStyle name="Normal 3 2 3 10 2 2 2 2" xfId="19730"/>
    <cellStyle name="Normal 3 2 3 10 2 2 2 2 2" xfId="19731"/>
    <cellStyle name="Normal 3 2 3 10 2 2 2 3" xfId="19732"/>
    <cellStyle name="Normal 3 2 3 10 2 2 3" xfId="19733"/>
    <cellStyle name="Normal 3 2 3 10 2 2 3 2" xfId="19734"/>
    <cellStyle name="Normal 3 2 3 10 2 2 4" xfId="19735"/>
    <cellStyle name="Normal 3 2 3 10 2 3" xfId="19736"/>
    <cellStyle name="Normal 3 2 3 10 2 3 2" xfId="19737"/>
    <cellStyle name="Normal 3 2 3 10 2 3 2 2" xfId="19738"/>
    <cellStyle name="Normal 3 2 3 10 2 3 3" xfId="19739"/>
    <cellStyle name="Normal 3 2 3 10 2 4" xfId="19740"/>
    <cellStyle name="Normal 3 2 3 10 2 4 2" xfId="19741"/>
    <cellStyle name="Normal 3 2 3 10 2 5" xfId="19742"/>
    <cellStyle name="Normal 3 2 3 10 3" xfId="19743"/>
    <cellStyle name="Normal 3 2 3 10 3 2" xfId="19744"/>
    <cellStyle name="Normal 3 2 3 10 3 2 2" xfId="19745"/>
    <cellStyle name="Normal 3 2 3 10 3 2 2 2" xfId="19746"/>
    <cellStyle name="Normal 3 2 3 10 3 2 3" xfId="19747"/>
    <cellStyle name="Normal 3 2 3 10 3 3" xfId="19748"/>
    <cellStyle name="Normal 3 2 3 10 3 3 2" xfId="19749"/>
    <cellStyle name="Normal 3 2 3 10 3 4" xfId="19750"/>
    <cellStyle name="Normal 3 2 3 10 4" xfId="19751"/>
    <cellStyle name="Normal 3 2 3 10 4 2" xfId="19752"/>
    <cellStyle name="Normal 3 2 3 10 4 2 2" xfId="19753"/>
    <cellStyle name="Normal 3 2 3 10 4 3" xfId="19754"/>
    <cellStyle name="Normal 3 2 3 10 5" xfId="19755"/>
    <cellStyle name="Normal 3 2 3 10 5 2" xfId="19756"/>
    <cellStyle name="Normal 3 2 3 10 6" xfId="19757"/>
    <cellStyle name="Normal 3 2 3 11" xfId="19758"/>
    <cellStyle name="Normal 3 2 3 11 2" xfId="19759"/>
    <cellStyle name="Normal 3 2 3 11 2 2" xfId="19760"/>
    <cellStyle name="Normal 3 2 3 11 2 2 2" xfId="19761"/>
    <cellStyle name="Normal 3 2 3 11 2 2 2 2" xfId="19762"/>
    <cellStyle name="Normal 3 2 3 11 2 2 2 2 2" xfId="19763"/>
    <cellStyle name="Normal 3 2 3 11 2 2 2 3" xfId="19764"/>
    <cellStyle name="Normal 3 2 3 11 2 2 3" xfId="19765"/>
    <cellStyle name="Normal 3 2 3 11 2 2 3 2" xfId="19766"/>
    <cellStyle name="Normal 3 2 3 11 2 2 4" xfId="19767"/>
    <cellStyle name="Normal 3 2 3 11 2 3" xfId="19768"/>
    <cellStyle name="Normal 3 2 3 11 2 3 2" xfId="19769"/>
    <cellStyle name="Normal 3 2 3 11 2 3 2 2" xfId="19770"/>
    <cellStyle name="Normal 3 2 3 11 2 3 3" xfId="19771"/>
    <cellStyle name="Normal 3 2 3 11 2 4" xfId="19772"/>
    <cellStyle name="Normal 3 2 3 11 2 4 2" xfId="19773"/>
    <cellStyle name="Normal 3 2 3 11 2 5" xfId="19774"/>
    <cellStyle name="Normal 3 2 3 11 3" xfId="19775"/>
    <cellStyle name="Normal 3 2 3 11 3 2" xfId="19776"/>
    <cellStyle name="Normal 3 2 3 11 3 2 2" xfId="19777"/>
    <cellStyle name="Normal 3 2 3 11 3 2 2 2" xfId="19778"/>
    <cellStyle name="Normal 3 2 3 11 3 2 3" xfId="19779"/>
    <cellStyle name="Normal 3 2 3 11 3 3" xfId="19780"/>
    <cellStyle name="Normal 3 2 3 11 3 3 2" xfId="19781"/>
    <cellStyle name="Normal 3 2 3 11 3 4" xfId="19782"/>
    <cellStyle name="Normal 3 2 3 11 4" xfId="19783"/>
    <cellStyle name="Normal 3 2 3 11 4 2" xfId="19784"/>
    <cellStyle name="Normal 3 2 3 11 4 2 2" xfId="19785"/>
    <cellStyle name="Normal 3 2 3 11 4 3" xfId="19786"/>
    <cellStyle name="Normal 3 2 3 11 5" xfId="19787"/>
    <cellStyle name="Normal 3 2 3 11 5 2" xfId="19788"/>
    <cellStyle name="Normal 3 2 3 11 6" xfId="19789"/>
    <cellStyle name="Normal 3 2 3 12" xfId="19790"/>
    <cellStyle name="Normal 3 2 3 12 2" xfId="19791"/>
    <cellStyle name="Normal 3 2 3 12 2 2" xfId="19792"/>
    <cellStyle name="Normal 3 2 3 12 2 2 2" xfId="19793"/>
    <cellStyle name="Normal 3 2 3 12 2 2 2 2" xfId="19794"/>
    <cellStyle name="Normal 3 2 3 12 2 2 3" xfId="19795"/>
    <cellStyle name="Normal 3 2 3 12 2 3" xfId="19796"/>
    <cellStyle name="Normal 3 2 3 12 2 3 2" xfId="19797"/>
    <cellStyle name="Normal 3 2 3 12 2 4" xfId="19798"/>
    <cellStyle name="Normal 3 2 3 12 3" xfId="19799"/>
    <cellStyle name="Normal 3 2 3 12 3 2" xfId="19800"/>
    <cellStyle name="Normal 3 2 3 12 3 2 2" xfId="19801"/>
    <cellStyle name="Normal 3 2 3 12 3 3" xfId="19802"/>
    <cellStyle name="Normal 3 2 3 12 4" xfId="19803"/>
    <cellStyle name="Normal 3 2 3 12 4 2" xfId="19804"/>
    <cellStyle name="Normal 3 2 3 12 5" xfId="19805"/>
    <cellStyle name="Normal 3 2 3 13" xfId="19806"/>
    <cellStyle name="Normal 3 2 3 13 2" xfId="19807"/>
    <cellStyle name="Normal 3 2 3 13 2 2" xfId="19808"/>
    <cellStyle name="Normal 3 2 3 13 2 2 2" xfId="19809"/>
    <cellStyle name="Normal 3 2 3 13 2 3" xfId="19810"/>
    <cellStyle name="Normal 3 2 3 13 3" xfId="19811"/>
    <cellStyle name="Normal 3 2 3 13 3 2" xfId="19812"/>
    <cellStyle name="Normal 3 2 3 13 4" xfId="19813"/>
    <cellStyle name="Normal 3 2 3 14" xfId="19814"/>
    <cellStyle name="Normal 3 2 3 14 2" xfId="19815"/>
    <cellStyle name="Normal 3 2 3 14 2 2" xfId="19816"/>
    <cellStyle name="Normal 3 2 3 14 2 2 2" xfId="19817"/>
    <cellStyle name="Normal 3 2 3 14 2 3" xfId="19818"/>
    <cellStyle name="Normal 3 2 3 14 3" xfId="19819"/>
    <cellStyle name="Normal 3 2 3 14 3 2" xfId="19820"/>
    <cellStyle name="Normal 3 2 3 14 4" xfId="19821"/>
    <cellStyle name="Normal 3 2 3 15" xfId="19822"/>
    <cellStyle name="Normal 3 2 3 15 2" xfId="19823"/>
    <cellStyle name="Normal 3 2 3 15 2 2" xfId="19824"/>
    <cellStyle name="Normal 3 2 3 15 2 2 2" xfId="19825"/>
    <cellStyle name="Normal 3 2 3 15 2 3" xfId="19826"/>
    <cellStyle name="Normal 3 2 3 15 3" xfId="19827"/>
    <cellStyle name="Normal 3 2 3 15 3 2" xfId="19828"/>
    <cellStyle name="Normal 3 2 3 15 4" xfId="19829"/>
    <cellStyle name="Normal 3 2 3 16" xfId="19830"/>
    <cellStyle name="Normal 3 2 3 16 2" xfId="19831"/>
    <cellStyle name="Normal 3 2 3 16 2 2" xfId="19832"/>
    <cellStyle name="Normal 3 2 3 16 3" xfId="19833"/>
    <cellStyle name="Normal 3 2 3 17" xfId="19834"/>
    <cellStyle name="Normal 3 2 3 17 2" xfId="19835"/>
    <cellStyle name="Normal 3 2 3 18" xfId="19836"/>
    <cellStyle name="Normal 3 2 3 18 2" xfId="19837"/>
    <cellStyle name="Normal 3 2 3 19" xfId="19838"/>
    <cellStyle name="Normal 3 2 3 2" xfId="19839"/>
    <cellStyle name="Normal 3 2 3 2 10" xfId="19840"/>
    <cellStyle name="Normal 3 2 3 2 10 2" xfId="19841"/>
    <cellStyle name="Normal 3 2 3 2 10 2 2" xfId="19842"/>
    <cellStyle name="Normal 3 2 3 2 10 2 2 2" xfId="19843"/>
    <cellStyle name="Normal 3 2 3 2 10 2 2 2 2" xfId="19844"/>
    <cellStyle name="Normal 3 2 3 2 10 2 2 2 2 2" xfId="19845"/>
    <cellStyle name="Normal 3 2 3 2 10 2 2 2 3" xfId="19846"/>
    <cellStyle name="Normal 3 2 3 2 10 2 2 3" xfId="19847"/>
    <cellStyle name="Normal 3 2 3 2 10 2 2 3 2" xfId="19848"/>
    <cellStyle name="Normal 3 2 3 2 10 2 2 4" xfId="19849"/>
    <cellStyle name="Normal 3 2 3 2 10 2 3" xfId="19850"/>
    <cellStyle name="Normal 3 2 3 2 10 2 3 2" xfId="19851"/>
    <cellStyle name="Normal 3 2 3 2 10 2 3 2 2" xfId="19852"/>
    <cellStyle name="Normal 3 2 3 2 10 2 3 3" xfId="19853"/>
    <cellStyle name="Normal 3 2 3 2 10 2 4" xfId="19854"/>
    <cellStyle name="Normal 3 2 3 2 10 2 4 2" xfId="19855"/>
    <cellStyle name="Normal 3 2 3 2 10 2 5" xfId="19856"/>
    <cellStyle name="Normal 3 2 3 2 10 3" xfId="19857"/>
    <cellStyle name="Normal 3 2 3 2 10 3 2" xfId="19858"/>
    <cellStyle name="Normal 3 2 3 2 10 3 2 2" xfId="19859"/>
    <cellStyle name="Normal 3 2 3 2 10 3 2 2 2" xfId="19860"/>
    <cellStyle name="Normal 3 2 3 2 10 3 2 3" xfId="19861"/>
    <cellStyle name="Normal 3 2 3 2 10 3 3" xfId="19862"/>
    <cellStyle name="Normal 3 2 3 2 10 3 3 2" xfId="19863"/>
    <cellStyle name="Normal 3 2 3 2 10 3 4" xfId="19864"/>
    <cellStyle name="Normal 3 2 3 2 10 4" xfId="19865"/>
    <cellStyle name="Normal 3 2 3 2 10 4 2" xfId="19866"/>
    <cellStyle name="Normal 3 2 3 2 10 4 2 2" xfId="19867"/>
    <cellStyle name="Normal 3 2 3 2 10 4 3" xfId="19868"/>
    <cellStyle name="Normal 3 2 3 2 10 5" xfId="19869"/>
    <cellStyle name="Normal 3 2 3 2 10 5 2" xfId="19870"/>
    <cellStyle name="Normal 3 2 3 2 10 6" xfId="19871"/>
    <cellStyle name="Normal 3 2 3 2 11" xfId="19872"/>
    <cellStyle name="Normal 3 2 3 2 11 2" xfId="19873"/>
    <cellStyle name="Normal 3 2 3 2 11 2 2" xfId="19874"/>
    <cellStyle name="Normal 3 2 3 2 11 2 2 2" xfId="19875"/>
    <cellStyle name="Normal 3 2 3 2 11 2 2 2 2" xfId="19876"/>
    <cellStyle name="Normal 3 2 3 2 11 2 2 3" xfId="19877"/>
    <cellStyle name="Normal 3 2 3 2 11 2 3" xfId="19878"/>
    <cellStyle name="Normal 3 2 3 2 11 2 3 2" xfId="19879"/>
    <cellStyle name="Normal 3 2 3 2 11 2 4" xfId="19880"/>
    <cellStyle name="Normal 3 2 3 2 11 3" xfId="19881"/>
    <cellStyle name="Normal 3 2 3 2 11 3 2" xfId="19882"/>
    <cellStyle name="Normal 3 2 3 2 11 3 2 2" xfId="19883"/>
    <cellStyle name="Normal 3 2 3 2 11 3 3" xfId="19884"/>
    <cellStyle name="Normal 3 2 3 2 11 4" xfId="19885"/>
    <cellStyle name="Normal 3 2 3 2 11 4 2" xfId="19886"/>
    <cellStyle name="Normal 3 2 3 2 11 5" xfId="19887"/>
    <cellStyle name="Normal 3 2 3 2 12" xfId="19888"/>
    <cellStyle name="Normal 3 2 3 2 12 2" xfId="19889"/>
    <cellStyle name="Normal 3 2 3 2 12 2 2" xfId="19890"/>
    <cellStyle name="Normal 3 2 3 2 12 2 2 2" xfId="19891"/>
    <cellStyle name="Normal 3 2 3 2 12 2 3" xfId="19892"/>
    <cellStyle name="Normal 3 2 3 2 12 3" xfId="19893"/>
    <cellStyle name="Normal 3 2 3 2 12 3 2" xfId="19894"/>
    <cellStyle name="Normal 3 2 3 2 12 4" xfId="19895"/>
    <cellStyle name="Normal 3 2 3 2 13" xfId="19896"/>
    <cellStyle name="Normal 3 2 3 2 13 2" xfId="19897"/>
    <cellStyle name="Normal 3 2 3 2 13 2 2" xfId="19898"/>
    <cellStyle name="Normal 3 2 3 2 13 2 2 2" xfId="19899"/>
    <cellStyle name="Normal 3 2 3 2 13 2 3" xfId="19900"/>
    <cellStyle name="Normal 3 2 3 2 13 3" xfId="19901"/>
    <cellStyle name="Normal 3 2 3 2 13 3 2" xfId="19902"/>
    <cellStyle name="Normal 3 2 3 2 13 4" xfId="19903"/>
    <cellStyle name="Normal 3 2 3 2 14" xfId="19904"/>
    <cellStyle name="Normal 3 2 3 2 14 2" xfId="19905"/>
    <cellStyle name="Normal 3 2 3 2 14 2 2" xfId="19906"/>
    <cellStyle name="Normal 3 2 3 2 14 2 2 2" xfId="19907"/>
    <cellStyle name="Normal 3 2 3 2 14 2 3" xfId="19908"/>
    <cellStyle name="Normal 3 2 3 2 14 3" xfId="19909"/>
    <cellStyle name="Normal 3 2 3 2 14 3 2" xfId="19910"/>
    <cellStyle name="Normal 3 2 3 2 14 4" xfId="19911"/>
    <cellStyle name="Normal 3 2 3 2 15" xfId="19912"/>
    <cellStyle name="Normal 3 2 3 2 15 2" xfId="19913"/>
    <cellStyle name="Normal 3 2 3 2 15 2 2" xfId="19914"/>
    <cellStyle name="Normal 3 2 3 2 15 3" xfId="19915"/>
    <cellStyle name="Normal 3 2 3 2 16" xfId="19916"/>
    <cellStyle name="Normal 3 2 3 2 16 2" xfId="19917"/>
    <cellStyle name="Normal 3 2 3 2 17" xfId="19918"/>
    <cellStyle name="Normal 3 2 3 2 17 2" xfId="19919"/>
    <cellStyle name="Normal 3 2 3 2 18" xfId="19920"/>
    <cellStyle name="Normal 3 2 3 2 2" xfId="19921"/>
    <cellStyle name="Normal 3 2 3 2 2 10" xfId="19922"/>
    <cellStyle name="Normal 3 2 3 2 2 10 2" xfId="19923"/>
    <cellStyle name="Normal 3 2 3 2 2 10 2 2" xfId="19924"/>
    <cellStyle name="Normal 3 2 3 2 2 10 2 2 2" xfId="19925"/>
    <cellStyle name="Normal 3 2 3 2 2 10 2 3" xfId="19926"/>
    <cellStyle name="Normal 3 2 3 2 2 10 3" xfId="19927"/>
    <cellStyle name="Normal 3 2 3 2 2 10 3 2" xfId="19928"/>
    <cellStyle name="Normal 3 2 3 2 2 10 4" xfId="19929"/>
    <cellStyle name="Normal 3 2 3 2 2 11" xfId="19930"/>
    <cellStyle name="Normal 3 2 3 2 2 11 2" xfId="19931"/>
    <cellStyle name="Normal 3 2 3 2 2 11 2 2" xfId="19932"/>
    <cellStyle name="Normal 3 2 3 2 2 11 2 2 2" xfId="19933"/>
    <cellStyle name="Normal 3 2 3 2 2 11 2 3" xfId="19934"/>
    <cellStyle name="Normal 3 2 3 2 2 11 3" xfId="19935"/>
    <cellStyle name="Normal 3 2 3 2 2 11 3 2" xfId="19936"/>
    <cellStyle name="Normal 3 2 3 2 2 11 4" xfId="19937"/>
    <cellStyle name="Normal 3 2 3 2 2 12" xfId="19938"/>
    <cellStyle name="Normal 3 2 3 2 2 12 2" xfId="19939"/>
    <cellStyle name="Normal 3 2 3 2 2 12 2 2" xfId="19940"/>
    <cellStyle name="Normal 3 2 3 2 2 12 2 2 2" xfId="19941"/>
    <cellStyle name="Normal 3 2 3 2 2 12 2 3" xfId="19942"/>
    <cellStyle name="Normal 3 2 3 2 2 12 3" xfId="19943"/>
    <cellStyle name="Normal 3 2 3 2 2 12 3 2" xfId="19944"/>
    <cellStyle name="Normal 3 2 3 2 2 12 4" xfId="19945"/>
    <cellStyle name="Normal 3 2 3 2 2 13" xfId="19946"/>
    <cellStyle name="Normal 3 2 3 2 2 13 2" xfId="19947"/>
    <cellStyle name="Normal 3 2 3 2 2 13 2 2" xfId="19948"/>
    <cellStyle name="Normal 3 2 3 2 2 13 3" xfId="19949"/>
    <cellStyle name="Normal 3 2 3 2 2 14" xfId="19950"/>
    <cellStyle name="Normal 3 2 3 2 2 14 2" xfId="19951"/>
    <cellStyle name="Normal 3 2 3 2 2 15" xfId="19952"/>
    <cellStyle name="Normal 3 2 3 2 2 15 2" xfId="19953"/>
    <cellStyle name="Normal 3 2 3 2 2 16" xfId="19954"/>
    <cellStyle name="Normal 3 2 3 2 2 2" xfId="19955"/>
    <cellStyle name="Normal 3 2 3 2 2 2 10" xfId="19956"/>
    <cellStyle name="Normal 3 2 3 2 2 2 2" xfId="19957"/>
    <cellStyle name="Normal 3 2 3 2 2 2 2 2" xfId="19958"/>
    <cellStyle name="Normal 3 2 3 2 2 2 2 2 2" xfId="19959"/>
    <cellStyle name="Normal 3 2 3 2 2 2 2 2 2 2" xfId="19960"/>
    <cellStyle name="Normal 3 2 3 2 2 2 2 2 2 2 2" xfId="19961"/>
    <cellStyle name="Normal 3 2 3 2 2 2 2 2 2 2 2 2" xfId="19962"/>
    <cellStyle name="Normal 3 2 3 2 2 2 2 2 2 2 2 2 2" xfId="19963"/>
    <cellStyle name="Normal 3 2 3 2 2 2 2 2 2 2 2 3" xfId="19964"/>
    <cellStyle name="Normal 3 2 3 2 2 2 2 2 2 2 3" xfId="19965"/>
    <cellStyle name="Normal 3 2 3 2 2 2 2 2 2 2 3 2" xfId="19966"/>
    <cellStyle name="Normal 3 2 3 2 2 2 2 2 2 2 4" xfId="19967"/>
    <cellStyle name="Normal 3 2 3 2 2 2 2 2 2 3" xfId="19968"/>
    <cellStyle name="Normal 3 2 3 2 2 2 2 2 2 3 2" xfId="19969"/>
    <cellStyle name="Normal 3 2 3 2 2 2 2 2 2 3 2 2" xfId="19970"/>
    <cellStyle name="Normal 3 2 3 2 2 2 2 2 2 3 3" xfId="19971"/>
    <cellStyle name="Normal 3 2 3 2 2 2 2 2 2 4" xfId="19972"/>
    <cellStyle name="Normal 3 2 3 2 2 2 2 2 2 4 2" xfId="19973"/>
    <cellStyle name="Normal 3 2 3 2 2 2 2 2 2 5" xfId="19974"/>
    <cellStyle name="Normal 3 2 3 2 2 2 2 2 3" xfId="19975"/>
    <cellStyle name="Normal 3 2 3 2 2 2 2 2 3 2" xfId="19976"/>
    <cellStyle name="Normal 3 2 3 2 2 2 2 2 3 2 2" xfId="19977"/>
    <cellStyle name="Normal 3 2 3 2 2 2 2 2 3 2 2 2" xfId="19978"/>
    <cellStyle name="Normal 3 2 3 2 2 2 2 2 3 2 3" xfId="19979"/>
    <cellStyle name="Normal 3 2 3 2 2 2 2 2 3 3" xfId="19980"/>
    <cellStyle name="Normal 3 2 3 2 2 2 2 2 3 3 2" xfId="19981"/>
    <cellStyle name="Normal 3 2 3 2 2 2 2 2 3 4" xfId="19982"/>
    <cellStyle name="Normal 3 2 3 2 2 2 2 2 4" xfId="19983"/>
    <cellStyle name="Normal 3 2 3 2 2 2 2 2 4 2" xfId="19984"/>
    <cellStyle name="Normal 3 2 3 2 2 2 2 2 4 2 2" xfId="19985"/>
    <cellStyle name="Normal 3 2 3 2 2 2 2 2 4 2 2 2" xfId="19986"/>
    <cellStyle name="Normal 3 2 3 2 2 2 2 2 4 2 3" xfId="19987"/>
    <cellStyle name="Normal 3 2 3 2 2 2 2 2 4 3" xfId="19988"/>
    <cellStyle name="Normal 3 2 3 2 2 2 2 2 4 3 2" xfId="19989"/>
    <cellStyle name="Normal 3 2 3 2 2 2 2 2 4 4" xfId="19990"/>
    <cellStyle name="Normal 3 2 3 2 2 2 2 2 5" xfId="19991"/>
    <cellStyle name="Normal 3 2 3 2 2 2 2 2 5 2" xfId="19992"/>
    <cellStyle name="Normal 3 2 3 2 2 2 2 2 5 2 2" xfId="19993"/>
    <cellStyle name="Normal 3 2 3 2 2 2 2 2 5 3" xfId="19994"/>
    <cellStyle name="Normal 3 2 3 2 2 2 2 2 6" xfId="19995"/>
    <cellStyle name="Normal 3 2 3 2 2 2 2 2 6 2" xfId="19996"/>
    <cellStyle name="Normal 3 2 3 2 2 2 2 2 7" xfId="19997"/>
    <cellStyle name="Normal 3 2 3 2 2 2 2 2 7 2" xfId="19998"/>
    <cellStyle name="Normal 3 2 3 2 2 2 2 2 8" xfId="19999"/>
    <cellStyle name="Normal 3 2 3 2 2 2 2 3" xfId="20000"/>
    <cellStyle name="Normal 3 2 3 2 2 2 2 3 2" xfId="20001"/>
    <cellStyle name="Normal 3 2 3 2 2 2 2 3 2 2" xfId="20002"/>
    <cellStyle name="Normal 3 2 3 2 2 2 2 3 2 2 2" xfId="20003"/>
    <cellStyle name="Normal 3 2 3 2 2 2 2 3 2 2 2 2" xfId="20004"/>
    <cellStyle name="Normal 3 2 3 2 2 2 2 3 2 2 3" xfId="20005"/>
    <cellStyle name="Normal 3 2 3 2 2 2 2 3 2 3" xfId="20006"/>
    <cellStyle name="Normal 3 2 3 2 2 2 2 3 2 3 2" xfId="20007"/>
    <cellStyle name="Normal 3 2 3 2 2 2 2 3 2 4" xfId="20008"/>
    <cellStyle name="Normal 3 2 3 2 2 2 2 3 3" xfId="20009"/>
    <cellStyle name="Normal 3 2 3 2 2 2 2 3 3 2" xfId="20010"/>
    <cellStyle name="Normal 3 2 3 2 2 2 2 3 3 2 2" xfId="20011"/>
    <cellStyle name="Normal 3 2 3 2 2 2 2 3 3 3" xfId="20012"/>
    <cellStyle name="Normal 3 2 3 2 2 2 2 3 4" xfId="20013"/>
    <cellStyle name="Normal 3 2 3 2 2 2 2 3 4 2" xfId="20014"/>
    <cellStyle name="Normal 3 2 3 2 2 2 2 3 5" xfId="20015"/>
    <cellStyle name="Normal 3 2 3 2 2 2 2 4" xfId="20016"/>
    <cellStyle name="Normal 3 2 3 2 2 2 2 4 2" xfId="20017"/>
    <cellStyle name="Normal 3 2 3 2 2 2 2 4 2 2" xfId="20018"/>
    <cellStyle name="Normal 3 2 3 2 2 2 2 4 2 2 2" xfId="20019"/>
    <cellStyle name="Normal 3 2 3 2 2 2 2 4 2 3" xfId="20020"/>
    <cellStyle name="Normal 3 2 3 2 2 2 2 4 3" xfId="20021"/>
    <cellStyle name="Normal 3 2 3 2 2 2 2 4 3 2" xfId="20022"/>
    <cellStyle name="Normal 3 2 3 2 2 2 2 4 4" xfId="20023"/>
    <cellStyle name="Normal 3 2 3 2 2 2 2 5" xfId="20024"/>
    <cellStyle name="Normal 3 2 3 2 2 2 2 5 2" xfId="20025"/>
    <cellStyle name="Normal 3 2 3 2 2 2 2 5 2 2" xfId="20026"/>
    <cellStyle name="Normal 3 2 3 2 2 2 2 5 2 2 2" xfId="20027"/>
    <cellStyle name="Normal 3 2 3 2 2 2 2 5 2 3" xfId="20028"/>
    <cellStyle name="Normal 3 2 3 2 2 2 2 5 3" xfId="20029"/>
    <cellStyle name="Normal 3 2 3 2 2 2 2 5 3 2" xfId="20030"/>
    <cellStyle name="Normal 3 2 3 2 2 2 2 5 4" xfId="20031"/>
    <cellStyle name="Normal 3 2 3 2 2 2 2 6" xfId="20032"/>
    <cellStyle name="Normal 3 2 3 2 2 2 2 6 2" xfId="20033"/>
    <cellStyle name="Normal 3 2 3 2 2 2 2 6 2 2" xfId="20034"/>
    <cellStyle name="Normal 3 2 3 2 2 2 2 6 3" xfId="20035"/>
    <cellStyle name="Normal 3 2 3 2 2 2 2 7" xfId="20036"/>
    <cellStyle name="Normal 3 2 3 2 2 2 2 7 2" xfId="20037"/>
    <cellStyle name="Normal 3 2 3 2 2 2 2 8" xfId="20038"/>
    <cellStyle name="Normal 3 2 3 2 2 2 2 8 2" xfId="20039"/>
    <cellStyle name="Normal 3 2 3 2 2 2 2 9" xfId="20040"/>
    <cellStyle name="Normal 3 2 3 2 2 2 3" xfId="20041"/>
    <cellStyle name="Normal 3 2 3 2 2 2 3 2" xfId="20042"/>
    <cellStyle name="Normal 3 2 3 2 2 2 3 2 2" xfId="20043"/>
    <cellStyle name="Normal 3 2 3 2 2 2 3 2 2 2" xfId="20044"/>
    <cellStyle name="Normal 3 2 3 2 2 2 3 2 2 2 2" xfId="20045"/>
    <cellStyle name="Normal 3 2 3 2 2 2 3 2 2 2 2 2" xfId="20046"/>
    <cellStyle name="Normal 3 2 3 2 2 2 3 2 2 2 3" xfId="20047"/>
    <cellStyle name="Normal 3 2 3 2 2 2 3 2 2 3" xfId="20048"/>
    <cellStyle name="Normal 3 2 3 2 2 2 3 2 2 3 2" xfId="20049"/>
    <cellStyle name="Normal 3 2 3 2 2 2 3 2 2 4" xfId="20050"/>
    <cellStyle name="Normal 3 2 3 2 2 2 3 2 3" xfId="20051"/>
    <cellStyle name="Normal 3 2 3 2 2 2 3 2 3 2" xfId="20052"/>
    <cellStyle name="Normal 3 2 3 2 2 2 3 2 3 2 2" xfId="20053"/>
    <cellStyle name="Normal 3 2 3 2 2 2 3 2 3 3" xfId="20054"/>
    <cellStyle name="Normal 3 2 3 2 2 2 3 2 4" xfId="20055"/>
    <cellStyle name="Normal 3 2 3 2 2 2 3 2 4 2" xfId="20056"/>
    <cellStyle name="Normal 3 2 3 2 2 2 3 2 5" xfId="20057"/>
    <cellStyle name="Normal 3 2 3 2 2 2 3 3" xfId="20058"/>
    <cellStyle name="Normal 3 2 3 2 2 2 3 3 2" xfId="20059"/>
    <cellStyle name="Normal 3 2 3 2 2 2 3 3 2 2" xfId="20060"/>
    <cellStyle name="Normal 3 2 3 2 2 2 3 3 2 2 2" xfId="20061"/>
    <cellStyle name="Normal 3 2 3 2 2 2 3 3 2 3" xfId="20062"/>
    <cellStyle name="Normal 3 2 3 2 2 2 3 3 3" xfId="20063"/>
    <cellStyle name="Normal 3 2 3 2 2 2 3 3 3 2" xfId="20064"/>
    <cellStyle name="Normal 3 2 3 2 2 2 3 3 4" xfId="20065"/>
    <cellStyle name="Normal 3 2 3 2 2 2 3 4" xfId="20066"/>
    <cellStyle name="Normal 3 2 3 2 2 2 3 4 2" xfId="20067"/>
    <cellStyle name="Normal 3 2 3 2 2 2 3 4 2 2" xfId="20068"/>
    <cellStyle name="Normal 3 2 3 2 2 2 3 4 2 2 2" xfId="20069"/>
    <cellStyle name="Normal 3 2 3 2 2 2 3 4 2 3" xfId="20070"/>
    <cellStyle name="Normal 3 2 3 2 2 2 3 4 3" xfId="20071"/>
    <cellStyle name="Normal 3 2 3 2 2 2 3 4 3 2" xfId="20072"/>
    <cellStyle name="Normal 3 2 3 2 2 2 3 4 4" xfId="20073"/>
    <cellStyle name="Normal 3 2 3 2 2 2 3 5" xfId="20074"/>
    <cellStyle name="Normal 3 2 3 2 2 2 3 5 2" xfId="20075"/>
    <cellStyle name="Normal 3 2 3 2 2 2 3 5 2 2" xfId="20076"/>
    <cellStyle name="Normal 3 2 3 2 2 2 3 5 3" xfId="20077"/>
    <cellStyle name="Normal 3 2 3 2 2 2 3 6" xfId="20078"/>
    <cellStyle name="Normal 3 2 3 2 2 2 3 6 2" xfId="20079"/>
    <cellStyle name="Normal 3 2 3 2 2 2 3 7" xfId="20080"/>
    <cellStyle name="Normal 3 2 3 2 2 2 3 7 2" xfId="20081"/>
    <cellStyle name="Normal 3 2 3 2 2 2 3 8" xfId="20082"/>
    <cellStyle name="Normal 3 2 3 2 2 2 4" xfId="20083"/>
    <cellStyle name="Normal 3 2 3 2 2 2 4 2" xfId="20084"/>
    <cellStyle name="Normal 3 2 3 2 2 2 4 2 2" xfId="20085"/>
    <cellStyle name="Normal 3 2 3 2 2 2 4 2 2 2" xfId="20086"/>
    <cellStyle name="Normal 3 2 3 2 2 2 4 2 2 2 2" xfId="20087"/>
    <cellStyle name="Normal 3 2 3 2 2 2 4 2 2 3" xfId="20088"/>
    <cellStyle name="Normal 3 2 3 2 2 2 4 2 3" xfId="20089"/>
    <cellStyle name="Normal 3 2 3 2 2 2 4 2 3 2" xfId="20090"/>
    <cellStyle name="Normal 3 2 3 2 2 2 4 2 4" xfId="20091"/>
    <cellStyle name="Normal 3 2 3 2 2 2 4 3" xfId="20092"/>
    <cellStyle name="Normal 3 2 3 2 2 2 4 3 2" xfId="20093"/>
    <cellStyle name="Normal 3 2 3 2 2 2 4 3 2 2" xfId="20094"/>
    <cellStyle name="Normal 3 2 3 2 2 2 4 3 3" xfId="20095"/>
    <cellStyle name="Normal 3 2 3 2 2 2 4 4" xfId="20096"/>
    <cellStyle name="Normal 3 2 3 2 2 2 4 4 2" xfId="20097"/>
    <cellStyle name="Normal 3 2 3 2 2 2 4 5" xfId="20098"/>
    <cellStyle name="Normal 3 2 3 2 2 2 5" xfId="20099"/>
    <cellStyle name="Normal 3 2 3 2 2 2 5 2" xfId="20100"/>
    <cellStyle name="Normal 3 2 3 2 2 2 5 2 2" xfId="20101"/>
    <cellStyle name="Normal 3 2 3 2 2 2 5 2 2 2" xfId="20102"/>
    <cellStyle name="Normal 3 2 3 2 2 2 5 2 3" xfId="20103"/>
    <cellStyle name="Normal 3 2 3 2 2 2 5 3" xfId="20104"/>
    <cellStyle name="Normal 3 2 3 2 2 2 5 3 2" xfId="20105"/>
    <cellStyle name="Normal 3 2 3 2 2 2 5 4" xfId="20106"/>
    <cellStyle name="Normal 3 2 3 2 2 2 6" xfId="20107"/>
    <cellStyle name="Normal 3 2 3 2 2 2 6 2" xfId="20108"/>
    <cellStyle name="Normal 3 2 3 2 2 2 6 2 2" xfId="20109"/>
    <cellStyle name="Normal 3 2 3 2 2 2 6 2 2 2" xfId="20110"/>
    <cellStyle name="Normal 3 2 3 2 2 2 6 2 3" xfId="20111"/>
    <cellStyle name="Normal 3 2 3 2 2 2 6 3" xfId="20112"/>
    <cellStyle name="Normal 3 2 3 2 2 2 6 3 2" xfId="20113"/>
    <cellStyle name="Normal 3 2 3 2 2 2 6 4" xfId="20114"/>
    <cellStyle name="Normal 3 2 3 2 2 2 7" xfId="20115"/>
    <cellStyle name="Normal 3 2 3 2 2 2 7 2" xfId="20116"/>
    <cellStyle name="Normal 3 2 3 2 2 2 7 2 2" xfId="20117"/>
    <cellStyle name="Normal 3 2 3 2 2 2 7 3" xfId="20118"/>
    <cellStyle name="Normal 3 2 3 2 2 2 8" xfId="20119"/>
    <cellStyle name="Normal 3 2 3 2 2 2 8 2" xfId="20120"/>
    <cellStyle name="Normal 3 2 3 2 2 2 9" xfId="20121"/>
    <cellStyle name="Normal 3 2 3 2 2 2 9 2" xfId="20122"/>
    <cellStyle name="Normal 3 2 3 2 2 3" xfId="20123"/>
    <cellStyle name="Normal 3 2 3 2 2 3 10" xfId="20124"/>
    <cellStyle name="Normal 3 2 3 2 2 3 2" xfId="20125"/>
    <cellStyle name="Normal 3 2 3 2 2 3 2 2" xfId="20126"/>
    <cellStyle name="Normal 3 2 3 2 2 3 2 2 2" xfId="20127"/>
    <cellStyle name="Normal 3 2 3 2 2 3 2 2 2 2" xfId="20128"/>
    <cellStyle name="Normal 3 2 3 2 2 3 2 2 2 2 2" xfId="20129"/>
    <cellStyle name="Normal 3 2 3 2 2 3 2 2 2 2 2 2" xfId="20130"/>
    <cellStyle name="Normal 3 2 3 2 2 3 2 2 2 2 2 2 2" xfId="20131"/>
    <cellStyle name="Normal 3 2 3 2 2 3 2 2 2 2 2 3" xfId="20132"/>
    <cellStyle name="Normal 3 2 3 2 2 3 2 2 2 2 3" xfId="20133"/>
    <cellStyle name="Normal 3 2 3 2 2 3 2 2 2 2 3 2" xfId="20134"/>
    <cellStyle name="Normal 3 2 3 2 2 3 2 2 2 2 4" xfId="20135"/>
    <cellStyle name="Normal 3 2 3 2 2 3 2 2 2 3" xfId="20136"/>
    <cellStyle name="Normal 3 2 3 2 2 3 2 2 2 3 2" xfId="20137"/>
    <cellStyle name="Normal 3 2 3 2 2 3 2 2 2 3 2 2" xfId="20138"/>
    <cellStyle name="Normal 3 2 3 2 2 3 2 2 2 3 3" xfId="20139"/>
    <cellStyle name="Normal 3 2 3 2 2 3 2 2 2 4" xfId="20140"/>
    <cellStyle name="Normal 3 2 3 2 2 3 2 2 2 4 2" xfId="20141"/>
    <cellStyle name="Normal 3 2 3 2 2 3 2 2 2 5" xfId="20142"/>
    <cellStyle name="Normal 3 2 3 2 2 3 2 2 3" xfId="20143"/>
    <cellStyle name="Normal 3 2 3 2 2 3 2 2 3 2" xfId="20144"/>
    <cellStyle name="Normal 3 2 3 2 2 3 2 2 3 2 2" xfId="20145"/>
    <cellStyle name="Normal 3 2 3 2 2 3 2 2 3 2 2 2" xfId="20146"/>
    <cellStyle name="Normal 3 2 3 2 2 3 2 2 3 2 3" xfId="20147"/>
    <cellStyle name="Normal 3 2 3 2 2 3 2 2 3 3" xfId="20148"/>
    <cellStyle name="Normal 3 2 3 2 2 3 2 2 3 3 2" xfId="20149"/>
    <cellStyle name="Normal 3 2 3 2 2 3 2 2 3 4" xfId="20150"/>
    <cellStyle name="Normal 3 2 3 2 2 3 2 2 4" xfId="20151"/>
    <cellStyle name="Normal 3 2 3 2 2 3 2 2 4 2" xfId="20152"/>
    <cellStyle name="Normal 3 2 3 2 2 3 2 2 4 2 2" xfId="20153"/>
    <cellStyle name="Normal 3 2 3 2 2 3 2 2 4 2 2 2" xfId="20154"/>
    <cellStyle name="Normal 3 2 3 2 2 3 2 2 4 2 3" xfId="20155"/>
    <cellStyle name="Normal 3 2 3 2 2 3 2 2 4 3" xfId="20156"/>
    <cellStyle name="Normal 3 2 3 2 2 3 2 2 4 3 2" xfId="20157"/>
    <cellStyle name="Normal 3 2 3 2 2 3 2 2 4 4" xfId="20158"/>
    <cellStyle name="Normal 3 2 3 2 2 3 2 2 5" xfId="20159"/>
    <cellStyle name="Normal 3 2 3 2 2 3 2 2 5 2" xfId="20160"/>
    <cellStyle name="Normal 3 2 3 2 2 3 2 2 5 2 2" xfId="20161"/>
    <cellStyle name="Normal 3 2 3 2 2 3 2 2 5 3" xfId="20162"/>
    <cellStyle name="Normal 3 2 3 2 2 3 2 2 6" xfId="20163"/>
    <cellStyle name="Normal 3 2 3 2 2 3 2 2 6 2" xfId="20164"/>
    <cellStyle name="Normal 3 2 3 2 2 3 2 2 7" xfId="20165"/>
    <cellStyle name="Normal 3 2 3 2 2 3 2 2 7 2" xfId="20166"/>
    <cellStyle name="Normal 3 2 3 2 2 3 2 2 8" xfId="20167"/>
    <cellStyle name="Normal 3 2 3 2 2 3 2 3" xfId="20168"/>
    <cellStyle name="Normal 3 2 3 2 2 3 2 3 2" xfId="20169"/>
    <cellStyle name="Normal 3 2 3 2 2 3 2 3 2 2" xfId="20170"/>
    <cellStyle name="Normal 3 2 3 2 2 3 2 3 2 2 2" xfId="20171"/>
    <cellStyle name="Normal 3 2 3 2 2 3 2 3 2 2 2 2" xfId="20172"/>
    <cellStyle name="Normal 3 2 3 2 2 3 2 3 2 2 3" xfId="20173"/>
    <cellStyle name="Normal 3 2 3 2 2 3 2 3 2 3" xfId="20174"/>
    <cellStyle name="Normal 3 2 3 2 2 3 2 3 2 3 2" xfId="20175"/>
    <cellStyle name="Normal 3 2 3 2 2 3 2 3 2 4" xfId="20176"/>
    <cellStyle name="Normal 3 2 3 2 2 3 2 3 3" xfId="20177"/>
    <cellStyle name="Normal 3 2 3 2 2 3 2 3 3 2" xfId="20178"/>
    <cellStyle name="Normal 3 2 3 2 2 3 2 3 3 2 2" xfId="20179"/>
    <cellStyle name="Normal 3 2 3 2 2 3 2 3 3 3" xfId="20180"/>
    <cellStyle name="Normal 3 2 3 2 2 3 2 3 4" xfId="20181"/>
    <cellStyle name="Normal 3 2 3 2 2 3 2 3 4 2" xfId="20182"/>
    <cellStyle name="Normal 3 2 3 2 2 3 2 3 5" xfId="20183"/>
    <cellStyle name="Normal 3 2 3 2 2 3 2 4" xfId="20184"/>
    <cellStyle name="Normal 3 2 3 2 2 3 2 4 2" xfId="20185"/>
    <cellStyle name="Normal 3 2 3 2 2 3 2 4 2 2" xfId="20186"/>
    <cellStyle name="Normal 3 2 3 2 2 3 2 4 2 2 2" xfId="20187"/>
    <cellStyle name="Normal 3 2 3 2 2 3 2 4 2 3" xfId="20188"/>
    <cellStyle name="Normal 3 2 3 2 2 3 2 4 3" xfId="20189"/>
    <cellStyle name="Normal 3 2 3 2 2 3 2 4 3 2" xfId="20190"/>
    <cellStyle name="Normal 3 2 3 2 2 3 2 4 4" xfId="20191"/>
    <cellStyle name="Normal 3 2 3 2 2 3 2 5" xfId="20192"/>
    <cellStyle name="Normal 3 2 3 2 2 3 2 5 2" xfId="20193"/>
    <cellStyle name="Normal 3 2 3 2 2 3 2 5 2 2" xfId="20194"/>
    <cellStyle name="Normal 3 2 3 2 2 3 2 5 2 2 2" xfId="20195"/>
    <cellStyle name="Normal 3 2 3 2 2 3 2 5 2 3" xfId="20196"/>
    <cellStyle name="Normal 3 2 3 2 2 3 2 5 3" xfId="20197"/>
    <cellStyle name="Normal 3 2 3 2 2 3 2 5 3 2" xfId="20198"/>
    <cellStyle name="Normal 3 2 3 2 2 3 2 5 4" xfId="20199"/>
    <cellStyle name="Normal 3 2 3 2 2 3 2 6" xfId="20200"/>
    <cellStyle name="Normal 3 2 3 2 2 3 2 6 2" xfId="20201"/>
    <cellStyle name="Normal 3 2 3 2 2 3 2 6 2 2" xfId="20202"/>
    <cellStyle name="Normal 3 2 3 2 2 3 2 6 3" xfId="20203"/>
    <cellStyle name="Normal 3 2 3 2 2 3 2 7" xfId="20204"/>
    <cellStyle name="Normal 3 2 3 2 2 3 2 7 2" xfId="20205"/>
    <cellStyle name="Normal 3 2 3 2 2 3 2 8" xfId="20206"/>
    <cellStyle name="Normal 3 2 3 2 2 3 2 8 2" xfId="20207"/>
    <cellStyle name="Normal 3 2 3 2 2 3 2 9" xfId="20208"/>
    <cellStyle name="Normal 3 2 3 2 2 3 3" xfId="20209"/>
    <cellStyle name="Normal 3 2 3 2 2 3 3 2" xfId="20210"/>
    <cellStyle name="Normal 3 2 3 2 2 3 3 2 2" xfId="20211"/>
    <cellStyle name="Normal 3 2 3 2 2 3 3 2 2 2" xfId="20212"/>
    <cellStyle name="Normal 3 2 3 2 2 3 3 2 2 2 2" xfId="20213"/>
    <cellStyle name="Normal 3 2 3 2 2 3 3 2 2 2 2 2" xfId="20214"/>
    <cellStyle name="Normal 3 2 3 2 2 3 3 2 2 2 3" xfId="20215"/>
    <cellStyle name="Normal 3 2 3 2 2 3 3 2 2 3" xfId="20216"/>
    <cellStyle name="Normal 3 2 3 2 2 3 3 2 2 3 2" xfId="20217"/>
    <cellStyle name="Normal 3 2 3 2 2 3 3 2 2 4" xfId="20218"/>
    <cellStyle name="Normal 3 2 3 2 2 3 3 2 3" xfId="20219"/>
    <cellStyle name="Normal 3 2 3 2 2 3 3 2 3 2" xfId="20220"/>
    <cellStyle name="Normal 3 2 3 2 2 3 3 2 3 2 2" xfId="20221"/>
    <cellStyle name="Normal 3 2 3 2 2 3 3 2 3 3" xfId="20222"/>
    <cellStyle name="Normal 3 2 3 2 2 3 3 2 4" xfId="20223"/>
    <cellStyle name="Normal 3 2 3 2 2 3 3 2 4 2" xfId="20224"/>
    <cellStyle name="Normal 3 2 3 2 2 3 3 2 5" xfId="20225"/>
    <cellStyle name="Normal 3 2 3 2 2 3 3 3" xfId="20226"/>
    <cellStyle name="Normal 3 2 3 2 2 3 3 3 2" xfId="20227"/>
    <cellStyle name="Normal 3 2 3 2 2 3 3 3 2 2" xfId="20228"/>
    <cellStyle name="Normal 3 2 3 2 2 3 3 3 2 2 2" xfId="20229"/>
    <cellStyle name="Normal 3 2 3 2 2 3 3 3 2 3" xfId="20230"/>
    <cellStyle name="Normal 3 2 3 2 2 3 3 3 3" xfId="20231"/>
    <cellStyle name="Normal 3 2 3 2 2 3 3 3 3 2" xfId="20232"/>
    <cellStyle name="Normal 3 2 3 2 2 3 3 3 4" xfId="20233"/>
    <cellStyle name="Normal 3 2 3 2 2 3 3 4" xfId="20234"/>
    <cellStyle name="Normal 3 2 3 2 2 3 3 4 2" xfId="20235"/>
    <cellStyle name="Normal 3 2 3 2 2 3 3 4 2 2" xfId="20236"/>
    <cellStyle name="Normal 3 2 3 2 2 3 3 4 2 2 2" xfId="20237"/>
    <cellStyle name="Normal 3 2 3 2 2 3 3 4 2 3" xfId="20238"/>
    <cellStyle name="Normal 3 2 3 2 2 3 3 4 3" xfId="20239"/>
    <cellStyle name="Normal 3 2 3 2 2 3 3 4 3 2" xfId="20240"/>
    <cellStyle name="Normal 3 2 3 2 2 3 3 4 4" xfId="20241"/>
    <cellStyle name="Normal 3 2 3 2 2 3 3 5" xfId="20242"/>
    <cellStyle name="Normal 3 2 3 2 2 3 3 5 2" xfId="20243"/>
    <cellStyle name="Normal 3 2 3 2 2 3 3 5 2 2" xfId="20244"/>
    <cellStyle name="Normal 3 2 3 2 2 3 3 5 3" xfId="20245"/>
    <cellStyle name="Normal 3 2 3 2 2 3 3 6" xfId="20246"/>
    <cellStyle name="Normal 3 2 3 2 2 3 3 6 2" xfId="20247"/>
    <cellStyle name="Normal 3 2 3 2 2 3 3 7" xfId="20248"/>
    <cellStyle name="Normal 3 2 3 2 2 3 3 7 2" xfId="20249"/>
    <cellStyle name="Normal 3 2 3 2 2 3 3 8" xfId="20250"/>
    <cellStyle name="Normal 3 2 3 2 2 3 4" xfId="20251"/>
    <cellStyle name="Normal 3 2 3 2 2 3 4 2" xfId="20252"/>
    <cellStyle name="Normal 3 2 3 2 2 3 4 2 2" xfId="20253"/>
    <cellStyle name="Normal 3 2 3 2 2 3 4 2 2 2" xfId="20254"/>
    <cellStyle name="Normal 3 2 3 2 2 3 4 2 2 2 2" xfId="20255"/>
    <cellStyle name="Normal 3 2 3 2 2 3 4 2 2 3" xfId="20256"/>
    <cellStyle name="Normal 3 2 3 2 2 3 4 2 3" xfId="20257"/>
    <cellStyle name="Normal 3 2 3 2 2 3 4 2 3 2" xfId="20258"/>
    <cellStyle name="Normal 3 2 3 2 2 3 4 2 4" xfId="20259"/>
    <cellStyle name="Normal 3 2 3 2 2 3 4 3" xfId="20260"/>
    <cellStyle name="Normal 3 2 3 2 2 3 4 3 2" xfId="20261"/>
    <cellStyle name="Normal 3 2 3 2 2 3 4 3 2 2" xfId="20262"/>
    <cellStyle name="Normal 3 2 3 2 2 3 4 3 3" xfId="20263"/>
    <cellStyle name="Normal 3 2 3 2 2 3 4 4" xfId="20264"/>
    <cellStyle name="Normal 3 2 3 2 2 3 4 4 2" xfId="20265"/>
    <cellStyle name="Normal 3 2 3 2 2 3 4 5" xfId="20266"/>
    <cellStyle name="Normal 3 2 3 2 2 3 5" xfId="20267"/>
    <cellStyle name="Normal 3 2 3 2 2 3 5 2" xfId="20268"/>
    <cellStyle name="Normal 3 2 3 2 2 3 5 2 2" xfId="20269"/>
    <cellStyle name="Normal 3 2 3 2 2 3 5 2 2 2" xfId="20270"/>
    <cellStyle name="Normal 3 2 3 2 2 3 5 2 3" xfId="20271"/>
    <cellStyle name="Normal 3 2 3 2 2 3 5 3" xfId="20272"/>
    <cellStyle name="Normal 3 2 3 2 2 3 5 3 2" xfId="20273"/>
    <cellStyle name="Normal 3 2 3 2 2 3 5 4" xfId="20274"/>
    <cellStyle name="Normal 3 2 3 2 2 3 6" xfId="20275"/>
    <cellStyle name="Normal 3 2 3 2 2 3 6 2" xfId="20276"/>
    <cellStyle name="Normal 3 2 3 2 2 3 6 2 2" xfId="20277"/>
    <cellStyle name="Normal 3 2 3 2 2 3 6 2 2 2" xfId="20278"/>
    <cellStyle name="Normal 3 2 3 2 2 3 6 2 3" xfId="20279"/>
    <cellStyle name="Normal 3 2 3 2 2 3 6 3" xfId="20280"/>
    <cellStyle name="Normal 3 2 3 2 2 3 6 3 2" xfId="20281"/>
    <cellStyle name="Normal 3 2 3 2 2 3 6 4" xfId="20282"/>
    <cellStyle name="Normal 3 2 3 2 2 3 7" xfId="20283"/>
    <cellStyle name="Normal 3 2 3 2 2 3 7 2" xfId="20284"/>
    <cellStyle name="Normal 3 2 3 2 2 3 7 2 2" xfId="20285"/>
    <cellStyle name="Normal 3 2 3 2 2 3 7 3" xfId="20286"/>
    <cellStyle name="Normal 3 2 3 2 2 3 8" xfId="20287"/>
    <cellStyle name="Normal 3 2 3 2 2 3 8 2" xfId="20288"/>
    <cellStyle name="Normal 3 2 3 2 2 3 9" xfId="20289"/>
    <cellStyle name="Normal 3 2 3 2 2 3 9 2" xfId="20290"/>
    <cellStyle name="Normal 3 2 3 2 2 4" xfId="20291"/>
    <cellStyle name="Normal 3 2 3 2 2 4 10" xfId="20292"/>
    <cellStyle name="Normal 3 2 3 2 2 4 2" xfId="20293"/>
    <cellStyle name="Normal 3 2 3 2 2 4 2 2" xfId="20294"/>
    <cellStyle name="Normal 3 2 3 2 2 4 2 2 2" xfId="20295"/>
    <cellStyle name="Normal 3 2 3 2 2 4 2 2 2 2" xfId="20296"/>
    <cellStyle name="Normal 3 2 3 2 2 4 2 2 2 2 2" xfId="20297"/>
    <cellStyle name="Normal 3 2 3 2 2 4 2 2 2 2 2 2" xfId="20298"/>
    <cellStyle name="Normal 3 2 3 2 2 4 2 2 2 2 2 2 2" xfId="20299"/>
    <cellStyle name="Normal 3 2 3 2 2 4 2 2 2 2 2 3" xfId="20300"/>
    <cellStyle name="Normal 3 2 3 2 2 4 2 2 2 2 3" xfId="20301"/>
    <cellStyle name="Normal 3 2 3 2 2 4 2 2 2 2 3 2" xfId="20302"/>
    <cellStyle name="Normal 3 2 3 2 2 4 2 2 2 2 4" xfId="20303"/>
    <cellStyle name="Normal 3 2 3 2 2 4 2 2 2 3" xfId="20304"/>
    <cellStyle name="Normal 3 2 3 2 2 4 2 2 2 3 2" xfId="20305"/>
    <cellStyle name="Normal 3 2 3 2 2 4 2 2 2 3 2 2" xfId="20306"/>
    <cellStyle name="Normal 3 2 3 2 2 4 2 2 2 3 3" xfId="20307"/>
    <cellStyle name="Normal 3 2 3 2 2 4 2 2 2 4" xfId="20308"/>
    <cellStyle name="Normal 3 2 3 2 2 4 2 2 2 4 2" xfId="20309"/>
    <cellStyle name="Normal 3 2 3 2 2 4 2 2 2 5" xfId="20310"/>
    <cellStyle name="Normal 3 2 3 2 2 4 2 2 3" xfId="20311"/>
    <cellStyle name="Normal 3 2 3 2 2 4 2 2 3 2" xfId="20312"/>
    <cellStyle name="Normal 3 2 3 2 2 4 2 2 3 2 2" xfId="20313"/>
    <cellStyle name="Normal 3 2 3 2 2 4 2 2 3 2 2 2" xfId="20314"/>
    <cellStyle name="Normal 3 2 3 2 2 4 2 2 3 2 3" xfId="20315"/>
    <cellStyle name="Normal 3 2 3 2 2 4 2 2 3 3" xfId="20316"/>
    <cellStyle name="Normal 3 2 3 2 2 4 2 2 3 3 2" xfId="20317"/>
    <cellStyle name="Normal 3 2 3 2 2 4 2 2 3 4" xfId="20318"/>
    <cellStyle name="Normal 3 2 3 2 2 4 2 2 4" xfId="20319"/>
    <cellStyle name="Normal 3 2 3 2 2 4 2 2 4 2" xfId="20320"/>
    <cellStyle name="Normal 3 2 3 2 2 4 2 2 4 2 2" xfId="20321"/>
    <cellStyle name="Normal 3 2 3 2 2 4 2 2 4 2 2 2" xfId="20322"/>
    <cellStyle name="Normal 3 2 3 2 2 4 2 2 4 2 3" xfId="20323"/>
    <cellStyle name="Normal 3 2 3 2 2 4 2 2 4 3" xfId="20324"/>
    <cellStyle name="Normal 3 2 3 2 2 4 2 2 4 3 2" xfId="20325"/>
    <cellStyle name="Normal 3 2 3 2 2 4 2 2 4 4" xfId="20326"/>
    <cellStyle name="Normal 3 2 3 2 2 4 2 2 5" xfId="20327"/>
    <cellStyle name="Normal 3 2 3 2 2 4 2 2 5 2" xfId="20328"/>
    <cellStyle name="Normal 3 2 3 2 2 4 2 2 5 2 2" xfId="20329"/>
    <cellStyle name="Normal 3 2 3 2 2 4 2 2 5 3" xfId="20330"/>
    <cellStyle name="Normal 3 2 3 2 2 4 2 2 6" xfId="20331"/>
    <cellStyle name="Normal 3 2 3 2 2 4 2 2 6 2" xfId="20332"/>
    <cellStyle name="Normal 3 2 3 2 2 4 2 2 7" xfId="20333"/>
    <cellStyle name="Normal 3 2 3 2 2 4 2 2 7 2" xfId="20334"/>
    <cellStyle name="Normal 3 2 3 2 2 4 2 2 8" xfId="20335"/>
    <cellStyle name="Normal 3 2 3 2 2 4 2 3" xfId="20336"/>
    <cellStyle name="Normal 3 2 3 2 2 4 2 3 2" xfId="20337"/>
    <cellStyle name="Normal 3 2 3 2 2 4 2 3 2 2" xfId="20338"/>
    <cellStyle name="Normal 3 2 3 2 2 4 2 3 2 2 2" xfId="20339"/>
    <cellStyle name="Normal 3 2 3 2 2 4 2 3 2 2 2 2" xfId="20340"/>
    <cellStyle name="Normal 3 2 3 2 2 4 2 3 2 2 3" xfId="20341"/>
    <cellStyle name="Normal 3 2 3 2 2 4 2 3 2 3" xfId="20342"/>
    <cellStyle name="Normal 3 2 3 2 2 4 2 3 2 3 2" xfId="20343"/>
    <cellStyle name="Normal 3 2 3 2 2 4 2 3 2 4" xfId="20344"/>
    <cellStyle name="Normal 3 2 3 2 2 4 2 3 3" xfId="20345"/>
    <cellStyle name="Normal 3 2 3 2 2 4 2 3 3 2" xfId="20346"/>
    <cellStyle name="Normal 3 2 3 2 2 4 2 3 3 2 2" xfId="20347"/>
    <cellStyle name="Normal 3 2 3 2 2 4 2 3 3 3" xfId="20348"/>
    <cellStyle name="Normal 3 2 3 2 2 4 2 3 4" xfId="20349"/>
    <cellStyle name="Normal 3 2 3 2 2 4 2 3 4 2" xfId="20350"/>
    <cellStyle name="Normal 3 2 3 2 2 4 2 3 5" xfId="20351"/>
    <cellStyle name="Normal 3 2 3 2 2 4 2 4" xfId="20352"/>
    <cellStyle name="Normal 3 2 3 2 2 4 2 4 2" xfId="20353"/>
    <cellStyle name="Normal 3 2 3 2 2 4 2 4 2 2" xfId="20354"/>
    <cellStyle name="Normal 3 2 3 2 2 4 2 4 2 2 2" xfId="20355"/>
    <cellStyle name="Normal 3 2 3 2 2 4 2 4 2 3" xfId="20356"/>
    <cellStyle name="Normal 3 2 3 2 2 4 2 4 3" xfId="20357"/>
    <cellStyle name="Normal 3 2 3 2 2 4 2 4 3 2" xfId="20358"/>
    <cellStyle name="Normal 3 2 3 2 2 4 2 4 4" xfId="20359"/>
    <cellStyle name="Normal 3 2 3 2 2 4 2 5" xfId="20360"/>
    <cellStyle name="Normal 3 2 3 2 2 4 2 5 2" xfId="20361"/>
    <cellStyle name="Normal 3 2 3 2 2 4 2 5 2 2" xfId="20362"/>
    <cellStyle name="Normal 3 2 3 2 2 4 2 5 2 2 2" xfId="20363"/>
    <cellStyle name="Normal 3 2 3 2 2 4 2 5 2 3" xfId="20364"/>
    <cellStyle name="Normal 3 2 3 2 2 4 2 5 3" xfId="20365"/>
    <cellStyle name="Normal 3 2 3 2 2 4 2 5 3 2" xfId="20366"/>
    <cellStyle name="Normal 3 2 3 2 2 4 2 5 4" xfId="20367"/>
    <cellStyle name="Normal 3 2 3 2 2 4 2 6" xfId="20368"/>
    <cellStyle name="Normal 3 2 3 2 2 4 2 6 2" xfId="20369"/>
    <cellStyle name="Normal 3 2 3 2 2 4 2 6 2 2" xfId="20370"/>
    <cellStyle name="Normal 3 2 3 2 2 4 2 6 3" xfId="20371"/>
    <cellStyle name="Normal 3 2 3 2 2 4 2 7" xfId="20372"/>
    <cellStyle name="Normal 3 2 3 2 2 4 2 7 2" xfId="20373"/>
    <cellStyle name="Normal 3 2 3 2 2 4 2 8" xfId="20374"/>
    <cellStyle name="Normal 3 2 3 2 2 4 2 8 2" xfId="20375"/>
    <cellStyle name="Normal 3 2 3 2 2 4 2 9" xfId="20376"/>
    <cellStyle name="Normal 3 2 3 2 2 4 3" xfId="20377"/>
    <cellStyle name="Normal 3 2 3 2 2 4 3 2" xfId="20378"/>
    <cellStyle name="Normal 3 2 3 2 2 4 3 2 2" xfId="20379"/>
    <cellStyle name="Normal 3 2 3 2 2 4 3 2 2 2" xfId="20380"/>
    <cellStyle name="Normal 3 2 3 2 2 4 3 2 2 2 2" xfId="20381"/>
    <cellStyle name="Normal 3 2 3 2 2 4 3 2 2 2 2 2" xfId="20382"/>
    <cellStyle name="Normal 3 2 3 2 2 4 3 2 2 2 3" xfId="20383"/>
    <cellStyle name="Normal 3 2 3 2 2 4 3 2 2 3" xfId="20384"/>
    <cellStyle name="Normal 3 2 3 2 2 4 3 2 2 3 2" xfId="20385"/>
    <cellStyle name="Normal 3 2 3 2 2 4 3 2 2 4" xfId="20386"/>
    <cellStyle name="Normal 3 2 3 2 2 4 3 2 3" xfId="20387"/>
    <cellStyle name="Normal 3 2 3 2 2 4 3 2 3 2" xfId="20388"/>
    <cellStyle name="Normal 3 2 3 2 2 4 3 2 3 2 2" xfId="20389"/>
    <cellStyle name="Normal 3 2 3 2 2 4 3 2 3 3" xfId="20390"/>
    <cellStyle name="Normal 3 2 3 2 2 4 3 2 4" xfId="20391"/>
    <cellStyle name="Normal 3 2 3 2 2 4 3 2 4 2" xfId="20392"/>
    <cellStyle name="Normal 3 2 3 2 2 4 3 2 5" xfId="20393"/>
    <cellStyle name="Normal 3 2 3 2 2 4 3 3" xfId="20394"/>
    <cellStyle name="Normal 3 2 3 2 2 4 3 3 2" xfId="20395"/>
    <cellStyle name="Normal 3 2 3 2 2 4 3 3 2 2" xfId="20396"/>
    <cellStyle name="Normal 3 2 3 2 2 4 3 3 2 2 2" xfId="20397"/>
    <cellStyle name="Normal 3 2 3 2 2 4 3 3 2 3" xfId="20398"/>
    <cellStyle name="Normal 3 2 3 2 2 4 3 3 3" xfId="20399"/>
    <cellStyle name="Normal 3 2 3 2 2 4 3 3 3 2" xfId="20400"/>
    <cellStyle name="Normal 3 2 3 2 2 4 3 3 4" xfId="20401"/>
    <cellStyle name="Normal 3 2 3 2 2 4 3 4" xfId="20402"/>
    <cellStyle name="Normal 3 2 3 2 2 4 3 4 2" xfId="20403"/>
    <cellStyle name="Normal 3 2 3 2 2 4 3 4 2 2" xfId="20404"/>
    <cellStyle name="Normal 3 2 3 2 2 4 3 4 2 2 2" xfId="20405"/>
    <cellStyle name="Normal 3 2 3 2 2 4 3 4 2 3" xfId="20406"/>
    <cellStyle name="Normal 3 2 3 2 2 4 3 4 3" xfId="20407"/>
    <cellStyle name="Normal 3 2 3 2 2 4 3 4 3 2" xfId="20408"/>
    <cellStyle name="Normal 3 2 3 2 2 4 3 4 4" xfId="20409"/>
    <cellStyle name="Normal 3 2 3 2 2 4 3 5" xfId="20410"/>
    <cellStyle name="Normal 3 2 3 2 2 4 3 5 2" xfId="20411"/>
    <cellStyle name="Normal 3 2 3 2 2 4 3 5 2 2" xfId="20412"/>
    <cellStyle name="Normal 3 2 3 2 2 4 3 5 3" xfId="20413"/>
    <cellStyle name="Normal 3 2 3 2 2 4 3 6" xfId="20414"/>
    <cellStyle name="Normal 3 2 3 2 2 4 3 6 2" xfId="20415"/>
    <cellStyle name="Normal 3 2 3 2 2 4 3 7" xfId="20416"/>
    <cellStyle name="Normal 3 2 3 2 2 4 3 7 2" xfId="20417"/>
    <cellStyle name="Normal 3 2 3 2 2 4 3 8" xfId="20418"/>
    <cellStyle name="Normal 3 2 3 2 2 4 4" xfId="20419"/>
    <cellStyle name="Normal 3 2 3 2 2 4 4 2" xfId="20420"/>
    <cellStyle name="Normal 3 2 3 2 2 4 4 2 2" xfId="20421"/>
    <cellStyle name="Normal 3 2 3 2 2 4 4 2 2 2" xfId="20422"/>
    <cellStyle name="Normal 3 2 3 2 2 4 4 2 2 2 2" xfId="20423"/>
    <cellStyle name="Normal 3 2 3 2 2 4 4 2 2 3" xfId="20424"/>
    <cellStyle name="Normal 3 2 3 2 2 4 4 2 3" xfId="20425"/>
    <cellStyle name="Normal 3 2 3 2 2 4 4 2 3 2" xfId="20426"/>
    <cellStyle name="Normal 3 2 3 2 2 4 4 2 4" xfId="20427"/>
    <cellStyle name="Normal 3 2 3 2 2 4 4 3" xfId="20428"/>
    <cellStyle name="Normal 3 2 3 2 2 4 4 3 2" xfId="20429"/>
    <cellStyle name="Normal 3 2 3 2 2 4 4 3 2 2" xfId="20430"/>
    <cellStyle name="Normal 3 2 3 2 2 4 4 3 3" xfId="20431"/>
    <cellStyle name="Normal 3 2 3 2 2 4 4 4" xfId="20432"/>
    <cellStyle name="Normal 3 2 3 2 2 4 4 4 2" xfId="20433"/>
    <cellStyle name="Normal 3 2 3 2 2 4 4 5" xfId="20434"/>
    <cellStyle name="Normal 3 2 3 2 2 4 5" xfId="20435"/>
    <cellStyle name="Normal 3 2 3 2 2 4 5 2" xfId="20436"/>
    <cellStyle name="Normal 3 2 3 2 2 4 5 2 2" xfId="20437"/>
    <cellStyle name="Normal 3 2 3 2 2 4 5 2 2 2" xfId="20438"/>
    <cellStyle name="Normal 3 2 3 2 2 4 5 2 3" xfId="20439"/>
    <cellStyle name="Normal 3 2 3 2 2 4 5 3" xfId="20440"/>
    <cellStyle name="Normal 3 2 3 2 2 4 5 3 2" xfId="20441"/>
    <cellStyle name="Normal 3 2 3 2 2 4 5 4" xfId="20442"/>
    <cellStyle name="Normal 3 2 3 2 2 4 6" xfId="20443"/>
    <cellStyle name="Normal 3 2 3 2 2 4 6 2" xfId="20444"/>
    <cellStyle name="Normal 3 2 3 2 2 4 6 2 2" xfId="20445"/>
    <cellStyle name="Normal 3 2 3 2 2 4 6 2 2 2" xfId="20446"/>
    <cellStyle name="Normal 3 2 3 2 2 4 6 2 3" xfId="20447"/>
    <cellStyle name="Normal 3 2 3 2 2 4 6 3" xfId="20448"/>
    <cellStyle name="Normal 3 2 3 2 2 4 6 3 2" xfId="20449"/>
    <cellStyle name="Normal 3 2 3 2 2 4 6 4" xfId="20450"/>
    <cellStyle name="Normal 3 2 3 2 2 4 7" xfId="20451"/>
    <cellStyle name="Normal 3 2 3 2 2 4 7 2" xfId="20452"/>
    <cellStyle name="Normal 3 2 3 2 2 4 7 2 2" xfId="20453"/>
    <cellStyle name="Normal 3 2 3 2 2 4 7 3" xfId="20454"/>
    <cellStyle name="Normal 3 2 3 2 2 4 8" xfId="20455"/>
    <cellStyle name="Normal 3 2 3 2 2 4 8 2" xfId="20456"/>
    <cellStyle name="Normal 3 2 3 2 2 4 9" xfId="20457"/>
    <cellStyle name="Normal 3 2 3 2 2 4 9 2" xfId="20458"/>
    <cellStyle name="Normal 3 2 3 2 2 5" xfId="20459"/>
    <cellStyle name="Normal 3 2 3 2 2 5 2" xfId="20460"/>
    <cellStyle name="Normal 3 2 3 2 2 5 2 2" xfId="20461"/>
    <cellStyle name="Normal 3 2 3 2 2 5 2 2 2" xfId="20462"/>
    <cellStyle name="Normal 3 2 3 2 2 5 2 2 2 2" xfId="20463"/>
    <cellStyle name="Normal 3 2 3 2 2 5 2 2 2 2 2" xfId="20464"/>
    <cellStyle name="Normal 3 2 3 2 2 5 2 2 2 2 2 2" xfId="20465"/>
    <cellStyle name="Normal 3 2 3 2 2 5 2 2 2 2 3" xfId="20466"/>
    <cellStyle name="Normal 3 2 3 2 2 5 2 2 2 3" xfId="20467"/>
    <cellStyle name="Normal 3 2 3 2 2 5 2 2 2 3 2" xfId="20468"/>
    <cellStyle name="Normal 3 2 3 2 2 5 2 2 2 4" xfId="20469"/>
    <cellStyle name="Normal 3 2 3 2 2 5 2 2 3" xfId="20470"/>
    <cellStyle name="Normal 3 2 3 2 2 5 2 2 3 2" xfId="20471"/>
    <cellStyle name="Normal 3 2 3 2 2 5 2 2 3 2 2" xfId="20472"/>
    <cellStyle name="Normal 3 2 3 2 2 5 2 2 3 3" xfId="20473"/>
    <cellStyle name="Normal 3 2 3 2 2 5 2 2 4" xfId="20474"/>
    <cellStyle name="Normal 3 2 3 2 2 5 2 2 4 2" xfId="20475"/>
    <cellStyle name="Normal 3 2 3 2 2 5 2 2 5" xfId="20476"/>
    <cellStyle name="Normal 3 2 3 2 2 5 2 3" xfId="20477"/>
    <cellStyle name="Normal 3 2 3 2 2 5 2 3 2" xfId="20478"/>
    <cellStyle name="Normal 3 2 3 2 2 5 2 3 2 2" xfId="20479"/>
    <cellStyle name="Normal 3 2 3 2 2 5 2 3 2 2 2" xfId="20480"/>
    <cellStyle name="Normal 3 2 3 2 2 5 2 3 2 3" xfId="20481"/>
    <cellStyle name="Normal 3 2 3 2 2 5 2 3 3" xfId="20482"/>
    <cellStyle name="Normal 3 2 3 2 2 5 2 3 3 2" xfId="20483"/>
    <cellStyle name="Normal 3 2 3 2 2 5 2 3 4" xfId="20484"/>
    <cellStyle name="Normal 3 2 3 2 2 5 2 4" xfId="20485"/>
    <cellStyle name="Normal 3 2 3 2 2 5 2 4 2" xfId="20486"/>
    <cellStyle name="Normal 3 2 3 2 2 5 2 4 2 2" xfId="20487"/>
    <cellStyle name="Normal 3 2 3 2 2 5 2 4 2 2 2" xfId="20488"/>
    <cellStyle name="Normal 3 2 3 2 2 5 2 4 2 3" xfId="20489"/>
    <cellStyle name="Normal 3 2 3 2 2 5 2 4 3" xfId="20490"/>
    <cellStyle name="Normal 3 2 3 2 2 5 2 4 3 2" xfId="20491"/>
    <cellStyle name="Normal 3 2 3 2 2 5 2 4 4" xfId="20492"/>
    <cellStyle name="Normal 3 2 3 2 2 5 2 5" xfId="20493"/>
    <cellStyle name="Normal 3 2 3 2 2 5 2 5 2" xfId="20494"/>
    <cellStyle name="Normal 3 2 3 2 2 5 2 5 2 2" xfId="20495"/>
    <cellStyle name="Normal 3 2 3 2 2 5 2 5 3" xfId="20496"/>
    <cellStyle name="Normal 3 2 3 2 2 5 2 6" xfId="20497"/>
    <cellStyle name="Normal 3 2 3 2 2 5 2 6 2" xfId="20498"/>
    <cellStyle name="Normal 3 2 3 2 2 5 2 7" xfId="20499"/>
    <cellStyle name="Normal 3 2 3 2 2 5 2 7 2" xfId="20500"/>
    <cellStyle name="Normal 3 2 3 2 2 5 2 8" xfId="20501"/>
    <cellStyle name="Normal 3 2 3 2 2 5 3" xfId="20502"/>
    <cellStyle name="Normal 3 2 3 2 2 5 3 2" xfId="20503"/>
    <cellStyle name="Normal 3 2 3 2 2 5 3 2 2" xfId="20504"/>
    <cellStyle name="Normal 3 2 3 2 2 5 3 2 2 2" xfId="20505"/>
    <cellStyle name="Normal 3 2 3 2 2 5 3 2 2 2 2" xfId="20506"/>
    <cellStyle name="Normal 3 2 3 2 2 5 3 2 2 3" xfId="20507"/>
    <cellStyle name="Normal 3 2 3 2 2 5 3 2 3" xfId="20508"/>
    <cellStyle name="Normal 3 2 3 2 2 5 3 2 3 2" xfId="20509"/>
    <cellStyle name="Normal 3 2 3 2 2 5 3 2 4" xfId="20510"/>
    <cellStyle name="Normal 3 2 3 2 2 5 3 3" xfId="20511"/>
    <cellStyle name="Normal 3 2 3 2 2 5 3 3 2" xfId="20512"/>
    <cellStyle name="Normal 3 2 3 2 2 5 3 3 2 2" xfId="20513"/>
    <cellStyle name="Normal 3 2 3 2 2 5 3 3 3" xfId="20514"/>
    <cellStyle name="Normal 3 2 3 2 2 5 3 4" xfId="20515"/>
    <cellStyle name="Normal 3 2 3 2 2 5 3 4 2" xfId="20516"/>
    <cellStyle name="Normal 3 2 3 2 2 5 3 5" xfId="20517"/>
    <cellStyle name="Normal 3 2 3 2 2 5 4" xfId="20518"/>
    <cellStyle name="Normal 3 2 3 2 2 5 4 2" xfId="20519"/>
    <cellStyle name="Normal 3 2 3 2 2 5 4 2 2" xfId="20520"/>
    <cellStyle name="Normal 3 2 3 2 2 5 4 2 2 2" xfId="20521"/>
    <cellStyle name="Normal 3 2 3 2 2 5 4 2 3" xfId="20522"/>
    <cellStyle name="Normal 3 2 3 2 2 5 4 3" xfId="20523"/>
    <cellStyle name="Normal 3 2 3 2 2 5 4 3 2" xfId="20524"/>
    <cellStyle name="Normal 3 2 3 2 2 5 4 4" xfId="20525"/>
    <cellStyle name="Normal 3 2 3 2 2 5 5" xfId="20526"/>
    <cellStyle name="Normal 3 2 3 2 2 5 5 2" xfId="20527"/>
    <cellStyle name="Normal 3 2 3 2 2 5 5 2 2" xfId="20528"/>
    <cellStyle name="Normal 3 2 3 2 2 5 5 2 2 2" xfId="20529"/>
    <cellStyle name="Normal 3 2 3 2 2 5 5 2 3" xfId="20530"/>
    <cellStyle name="Normal 3 2 3 2 2 5 5 3" xfId="20531"/>
    <cellStyle name="Normal 3 2 3 2 2 5 5 3 2" xfId="20532"/>
    <cellStyle name="Normal 3 2 3 2 2 5 5 4" xfId="20533"/>
    <cellStyle name="Normal 3 2 3 2 2 5 6" xfId="20534"/>
    <cellStyle name="Normal 3 2 3 2 2 5 6 2" xfId="20535"/>
    <cellStyle name="Normal 3 2 3 2 2 5 6 2 2" xfId="20536"/>
    <cellStyle name="Normal 3 2 3 2 2 5 6 3" xfId="20537"/>
    <cellStyle name="Normal 3 2 3 2 2 5 7" xfId="20538"/>
    <cellStyle name="Normal 3 2 3 2 2 5 7 2" xfId="20539"/>
    <cellStyle name="Normal 3 2 3 2 2 5 8" xfId="20540"/>
    <cellStyle name="Normal 3 2 3 2 2 5 8 2" xfId="20541"/>
    <cellStyle name="Normal 3 2 3 2 2 5 9" xfId="20542"/>
    <cellStyle name="Normal 3 2 3 2 2 6" xfId="20543"/>
    <cellStyle name="Normal 3 2 3 2 2 6 2" xfId="20544"/>
    <cellStyle name="Normal 3 2 3 2 2 6 2 2" xfId="20545"/>
    <cellStyle name="Normal 3 2 3 2 2 6 2 2 2" xfId="20546"/>
    <cellStyle name="Normal 3 2 3 2 2 6 2 2 2 2" xfId="20547"/>
    <cellStyle name="Normal 3 2 3 2 2 6 2 2 2 2 2" xfId="20548"/>
    <cellStyle name="Normal 3 2 3 2 2 6 2 2 2 3" xfId="20549"/>
    <cellStyle name="Normal 3 2 3 2 2 6 2 2 3" xfId="20550"/>
    <cellStyle name="Normal 3 2 3 2 2 6 2 2 3 2" xfId="20551"/>
    <cellStyle name="Normal 3 2 3 2 2 6 2 2 4" xfId="20552"/>
    <cellStyle name="Normal 3 2 3 2 2 6 2 3" xfId="20553"/>
    <cellStyle name="Normal 3 2 3 2 2 6 2 3 2" xfId="20554"/>
    <cellStyle name="Normal 3 2 3 2 2 6 2 3 2 2" xfId="20555"/>
    <cellStyle name="Normal 3 2 3 2 2 6 2 3 3" xfId="20556"/>
    <cellStyle name="Normal 3 2 3 2 2 6 2 4" xfId="20557"/>
    <cellStyle name="Normal 3 2 3 2 2 6 2 4 2" xfId="20558"/>
    <cellStyle name="Normal 3 2 3 2 2 6 2 5" xfId="20559"/>
    <cellStyle name="Normal 3 2 3 2 2 6 3" xfId="20560"/>
    <cellStyle name="Normal 3 2 3 2 2 6 3 2" xfId="20561"/>
    <cellStyle name="Normal 3 2 3 2 2 6 3 2 2" xfId="20562"/>
    <cellStyle name="Normal 3 2 3 2 2 6 3 2 2 2" xfId="20563"/>
    <cellStyle name="Normal 3 2 3 2 2 6 3 2 3" xfId="20564"/>
    <cellStyle name="Normal 3 2 3 2 2 6 3 3" xfId="20565"/>
    <cellStyle name="Normal 3 2 3 2 2 6 3 3 2" xfId="20566"/>
    <cellStyle name="Normal 3 2 3 2 2 6 3 4" xfId="20567"/>
    <cellStyle name="Normal 3 2 3 2 2 6 4" xfId="20568"/>
    <cellStyle name="Normal 3 2 3 2 2 6 4 2" xfId="20569"/>
    <cellStyle name="Normal 3 2 3 2 2 6 4 2 2" xfId="20570"/>
    <cellStyle name="Normal 3 2 3 2 2 6 4 2 2 2" xfId="20571"/>
    <cellStyle name="Normal 3 2 3 2 2 6 4 2 3" xfId="20572"/>
    <cellStyle name="Normal 3 2 3 2 2 6 4 3" xfId="20573"/>
    <cellStyle name="Normal 3 2 3 2 2 6 4 3 2" xfId="20574"/>
    <cellStyle name="Normal 3 2 3 2 2 6 4 4" xfId="20575"/>
    <cellStyle name="Normal 3 2 3 2 2 6 5" xfId="20576"/>
    <cellStyle name="Normal 3 2 3 2 2 6 5 2" xfId="20577"/>
    <cellStyle name="Normal 3 2 3 2 2 6 5 2 2" xfId="20578"/>
    <cellStyle name="Normal 3 2 3 2 2 6 5 3" xfId="20579"/>
    <cellStyle name="Normal 3 2 3 2 2 6 6" xfId="20580"/>
    <cellStyle name="Normal 3 2 3 2 2 6 6 2" xfId="20581"/>
    <cellStyle name="Normal 3 2 3 2 2 6 7" xfId="20582"/>
    <cellStyle name="Normal 3 2 3 2 2 6 7 2" xfId="20583"/>
    <cellStyle name="Normal 3 2 3 2 2 6 8" xfId="20584"/>
    <cellStyle name="Normal 3 2 3 2 2 7" xfId="20585"/>
    <cellStyle name="Normal 3 2 3 2 2 7 2" xfId="20586"/>
    <cellStyle name="Normal 3 2 3 2 2 7 2 2" xfId="20587"/>
    <cellStyle name="Normal 3 2 3 2 2 7 2 2 2" xfId="20588"/>
    <cellStyle name="Normal 3 2 3 2 2 7 2 2 2 2" xfId="20589"/>
    <cellStyle name="Normal 3 2 3 2 2 7 2 2 2 2 2" xfId="20590"/>
    <cellStyle name="Normal 3 2 3 2 2 7 2 2 2 3" xfId="20591"/>
    <cellStyle name="Normal 3 2 3 2 2 7 2 2 3" xfId="20592"/>
    <cellStyle name="Normal 3 2 3 2 2 7 2 2 3 2" xfId="20593"/>
    <cellStyle name="Normal 3 2 3 2 2 7 2 2 4" xfId="20594"/>
    <cellStyle name="Normal 3 2 3 2 2 7 2 3" xfId="20595"/>
    <cellStyle name="Normal 3 2 3 2 2 7 2 3 2" xfId="20596"/>
    <cellStyle name="Normal 3 2 3 2 2 7 2 3 2 2" xfId="20597"/>
    <cellStyle name="Normal 3 2 3 2 2 7 2 3 3" xfId="20598"/>
    <cellStyle name="Normal 3 2 3 2 2 7 2 4" xfId="20599"/>
    <cellStyle name="Normal 3 2 3 2 2 7 2 4 2" xfId="20600"/>
    <cellStyle name="Normal 3 2 3 2 2 7 2 5" xfId="20601"/>
    <cellStyle name="Normal 3 2 3 2 2 7 3" xfId="20602"/>
    <cellStyle name="Normal 3 2 3 2 2 7 3 2" xfId="20603"/>
    <cellStyle name="Normal 3 2 3 2 2 7 3 2 2" xfId="20604"/>
    <cellStyle name="Normal 3 2 3 2 2 7 3 2 2 2" xfId="20605"/>
    <cellStyle name="Normal 3 2 3 2 2 7 3 2 3" xfId="20606"/>
    <cellStyle name="Normal 3 2 3 2 2 7 3 3" xfId="20607"/>
    <cellStyle name="Normal 3 2 3 2 2 7 3 3 2" xfId="20608"/>
    <cellStyle name="Normal 3 2 3 2 2 7 3 4" xfId="20609"/>
    <cellStyle name="Normal 3 2 3 2 2 7 4" xfId="20610"/>
    <cellStyle name="Normal 3 2 3 2 2 7 4 2" xfId="20611"/>
    <cellStyle name="Normal 3 2 3 2 2 7 4 2 2" xfId="20612"/>
    <cellStyle name="Normal 3 2 3 2 2 7 4 3" xfId="20613"/>
    <cellStyle name="Normal 3 2 3 2 2 7 5" xfId="20614"/>
    <cellStyle name="Normal 3 2 3 2 2 7 5 2" xfId="20615"/>
    <cellStyle name="Normal 3 2 3 2 2 7 6" xfId="20616"/>
    <cellStyle name="Normal 3 2 3 2 2 8" xfId="20617"/>
    <cellStyle name="Normal 3 2 3 2 2 8 2" xfId="20618"/>
    <cellStyle name="Normal 3 2 3 2 2 8 2 2" xfId="20619"/>
    <cellStyle name="Normal 3 2 3 2 2 8 2 2 2" xfId="20620"/>
    <cellStyle name="Normal 3 2 3 2 2 8 2 2 2 2" xfId="20621"/>
    <cellStyle name="Normal 3 2 3 2 2 8 2 2 2 2 2" xfId="20622"/>
    <cellStyle name="Normal 3 2 3 2 2 8 2 2 2 3" xfId="20623"/>
    <cellStyle name="Normal 3 2 3 2 2 8 2 2 3" xfId="20624"/>
    <cellStyle name="Normal 3 2 3 2 2 8 2 2 3 2" xfId="20625"/>
    <cellStyle name="Normal 3 2 3 2 2 8 2 2 4" xfId="20626"/>
    <cellStyle name="Normal 3 2 3 2 2 8 2 3" xfId="20627"/>
    <cellStyle name="Normal 3 2 3 2 2 8 2 3 2" xfId="20628"/>
    <cellStyle name="Normal 3 2 3 2 2 8 2 3 2 2" xfId="20629"/>
    <cellStyle name="Normal 3 2 3 2 2 8 2 3 3" xfId="20630"/>
    <cellStyle name="Normal 3 2 3 2 2 8 2 4" xfId="20631"/>
    <cellStyle name="Normal 3 2 3 2 2 8 2 4 2" xfId="20632"/>
    <cellStyle name="Normal 3 2 3 2 2 8 2 5" xfId="20633"/>
    <cellStyle name="Normal 3 2 3 2 2 8 3" xfId="20634"/>
    <cellStyle name="Normal 3 2 3 2 2 8 3 2" xfId="20635"/>
    <cellStyle name="Normal 3 2 3 2 2 8 3 2 2" xfId="20636"/>
    <cellStyle name="Normal 3 2 3 2 2 8 3 2 2 2" xfId="20637"/>
    <cellStyle name="Normal 3 2 3 2 2 8 3 2 3" xfId="20638"/>
    <cellStyle name="Normal 3 2 3 2 2 8 3 3" xfId="20639"/>
    <cellStyle name="Normal 3 2 3 2 2 8 3 3 2" xfId="20640"/>
    <cellStyle name="Normal 3 2 3 2 2 8 3 4" xfId="20641"/>
    <cellStyle name="Normal 3 2 3 2 2 8 4" xfId="20642"/>
    <cellStyle name="Normal 3 2 3 2 2 8 4 2" xfId="20643"/>
    <cellStyle name="Normal 3 2 3 2 2 8 4 2 2" xfId="20644"/>
    <cellStyle name="Normal 3 2 3 2 2 8 4 3" xfId="20645"/>
    <cellStyle name="Normal 3 2 3 2 2 8 5" xfId="20646"/>
    <cellStyle name="Normal 3 2 3 2 2 8 5 2" xfId="20647"/>
    <cellStyle name="Normal 3 2 3 2 2 8 6" xfId="20648"/>
    <cellStyle name="Normal 3 2 3 2 2 9" xfId="20649"/>
    <cellStyle name="Normal 3 2 3 2 2 9 2" xfId="20650"/>
    <cellStyle name="Normal 3 2 3 2 2 9 2 2" xfId="20651"/>
    <cellStyle name="Normal 3 2 3 2 2 9 2 2 2" xfId="20652"/>
    <cellStyle name="Normal 3 2 3 2 2 9 2 2 2 2" xfId="20653"/>
    <cellStyle name="Normal 3 2 3 2 2 9 2 2 3" xfId="20654"/>
    <cellStyle name="Normal 3 2 3 2 2 9 2 3" xfId="20655"/>
    <cellStyle name="Normal 3 2 3 2 2 9 2 3 2" xfId="20656"/>
    <cellStyle name="Normal 3 2 3 2 2 9 2 4" xfId="20657"/>
    <cellStyle name="Normal 3 2 3 2 2 9 3" xfId="20658"/>
    <cellStyle name="Normal 3 2 3 2 2 9 3 2" xfId="20659"/>
    <cellStyle name="Normal 3 2 3 2 2 9 3 2 2" xfId="20660"/>
    <cellStyle name="Normal 3 2 3 2 2 9 3 3" xfId="20661"/>
    <cellStyle name="Normal 3 2 3 2 2 9 4" xfId="20662"/>
    <cellStyle name="Normal 3 2 3 2 2 9 4 2" xfId="20663"/>
    <cellStyle name="Normal 3 2 3 2 2 9 5" xfId="20664"/>
    <cellStyle name="Normal 3 2 3 2 3" xfId="20665"/>
    <cellStyle name="Normal 3 2 3 2 3 10" xfId="20666"/>
    <cellStyle name="Normal 3 2 3 2 3 2" xfId="20667"/>
    <cellStyle name="Normal 3 2 3 2 3 2 2" xfId="20668"/>
    <cellStyle name="Normal 3 2 3 2 3 2 2 2" xfId="20669"/>
    <cellStyle name="Normal 3 2 3 2 3 2 2 2 2" xfId="20670"/>
    <cellStyle name="Normal 3 2 3 2 3 2 2 2 2 2" xfId="20671"/>
    <cellStyle name="Normal 3 2 3 2 3 2 2 2 2 2 2" xfId="20672"/>
    <cellStyle name="Normal 3 2 3 2 3 2 2 2 2 2 2 2" xfId="20673"/>
    <cellStyle name="Normal 3 2 3 2 3 2 2 2 2 2 3" xfId="20674"/>
    <cellStyle name="Normal 3 2 3 2 3 2 2 2 2 3" xfId="20675"/>
    <cellStyle name="Normal 3 2 3 2 3 2 2 2 2 3 2" xfId="20676"/>
    <cellStyle name="Normal 3 2 3 2 3 2 2 2 2 4" xfId="20677"/>
    <cellStyle name="Normal 3 2 3 2 3 2 2 2 3" xfId="20678"/>
    <cellStyle name="Normal 3 2 3 2 3 2 2 2 3 2" xfId="20679"/>
    <cellStyle name="Normal 3 2 3 2 3 2 2 2 3 2 2" xfId="20680"/>
    <cellStyle name="Normal 3 2 3 2 3 2 2 2 3 3" xfId="20681"/>
    <cellStyle name="Normal 3 2 3 2 3 2 2 2 4" xfId="20682"/>
    <cellStyle name="Normal 3 2 3 2 3 2 2 2 4 2" xfId="20683"/>
    <cellStyle name="Normal 3 2 3 2 3 2 2 2 5" xfId="20684"/>
    <cellStyle name="Normal 3 2 3 2 3 2 2 3" xfId="20685"/>
    <cellStyle name="Normal 3 2 3 2 3 2 2 3 2" xfId="20686"/>
    <cellStyle name="Normal 3 2 3 2 3 2 2 3 2 2" xfId="20687"/>
    <cellStyle name="Normal 3 2 3 2 3 2 2 3 2 2 2" xfId="20688"/>
    <cellStyle name="Normal 3 2 3 2 3 2 2 3 2 3" xfId="20689"/>
    <cellStyle name="Normal 3 2 3 2 3 2 2 3 3" xfId="20690"/>
    <cellStyle name="Normal 3 2 3 2 3 2 2 3 3 2" xfId="20691"/>
    <cellStyle name="Normal 3 2 3 2 3 2 2 3 4" xfId="20692"/>
    <cellStyle name="Normal 3 2 3 2 3 2 2 4" xfId="20693"/>
    <cellStyle name="Normal 3 2 3 2 3 2 2 4 2" xfId="20694"/>
    <cellStyle name="Normal 3 2 3 2 3 2 2 4 2 2" xfId="20695"/>
    <cellStyle name="Normal 3 2 3 2 3 2 2 4 2 2 2" xfId="20696"/>
    <cellStyle name="Normal 3 2 3 2 3 2 2 4 2 3" xfId="20697"/>
    <cellStyle name="Normal 3 2 3 2 3 2 2 4 3" xfId="20698"/>
    <cellStyle name="Normal 3 2 3 2 3 2 2 4 3 2" xfId="20699"/>
    <cellStyle name="Normal 3 2 3 2 3 2 2 4 4" xfId="20700"/>
    <cellStyle name="Normal 3 2 3 2 3 2 2 5" xfId="20701"/>
    <cellStyle name="Normal 3 2 3 2 3 2 2 5 2" xfId="20702"/>
    <cellStyle name="Normal 3 2 3 2 3 2 2 5 2 2" xfId="20703"/>
    <cellStyle name="Normal 3 2 3 2 3 2 2 5 3" xfId="20704"/>
    <cellStyle name="Normal 3 2 3 2 3 2 2 6" xfId="20705"/>
    <cellStyle name="Normal 3 2 3 2 3 2 2 6 2" xfId="20706"/>
    <cellStyle name="Normal 3 2 3 2 3 2 2 7" xfId="20707"/>
    <cellStyle name="Normal 3 2 3 2 3 2 2 7 2" xfId="20708"/>
    <cellStyle name="Normal 3 2 3 2 3 2 2 8" xfId="20709"/>
    <cellStyle name="Normal 3 2 3 2 3 2 3" xfId="20710"/>
    <cellStyle name="Normal 3 2 3 2 3 2 3 2" xfId="20711"/>
    <cellStyle name="Normal 3 2 3 2 3 2 3 2 2" xfId="20712"/>
    <cellStyle name="Normal 3 2 3 2 3 2 3 2 2 2" xfId="20713"/>
    <cellStyle name="Normal 3 2 3 2 3 2 3 2 2 2 2" xfId="20714"/>
    <cellStyle name="Normal 3 2 3 2 3 2 3 2 2 3" xfId="20715"/>
    <cellStyle name="Normal 3 2 3 2 3 2 3 2 3" xfId="20716"/>
    <cellStyle name="Normal 3 2 3 2 3 2 3 2 3 2" xfId="20717"/>
    <cellStyle name="Normal 3 2 3 2 3 2 3 2 4" xfId="20718"/>
    <cellStyle name="Normal 3 2 3 2 3 2 3 3" xfId="20719"/>
    <cellStyle name="Normal 3 2 3 2 3 2 3 3 2" xfId="20720"/>
    <cellStyle name="Normal 3 2 3 2 3 2 3 3 2 2" xfId="20721"/>
    <cellStyle name="Normal 3 2 3 2 3 2 3 3 3" xfId="20722"/>
    <cellStyle name="Normal 3 2 3 2 3 2 3 4" xfId="20723"/>
    <cellStyle name="Normal 3 2 3 2 3 2 3 4 2" xfId="20724"/>
    <cellStyle name="Normal 3 2 3 2 3 2 3 5" xfId="20725"/>
    <cellStyle name="Normal 3 2 3 2 3 2 4" xfId="20726"/>
    <cellStyle name="Normal 3 2 3 2 3 2 4 2" xfId="20727"/>
    <cellStyle name="Normal 3 2 3 2 3 2 4 2 2" xfId="20728"/>
    <cellStyle name="Normal 3 2 3 2 3 2 4 2 2 2" xfId="20729"/>
    <cellStyle name="Normal 3 2 3 2 3 2 4 2 3" xfId="20730"/>
    <cellStyle name="Normal 3 2 3 2 3 2 4 3" xfId="20731"/>
    <cellStyle name="Normal 3 2 3 2 3 2 4 3 2" xfId="20732"/>
    <cellStyle name="Normal 3 2 3 2 3 2 4 4" xfId="20733"/>
    <cellStyle name="Normal 3 2 3 2 3 2 5" xfId="20734"/>
    <cellStyle name="Normal 3 2 3 2 3 2 5 2" xfId="20735"/>
    <cellStyle name="Normal 3 2 3 2 3 2 5 2 2" xfId="20736"/>
    <cellStyle name="Normal 3 2 3 2 3 2 5 2 2 2" xfId="20737"/>
    <cellStyle name="Normal 3 2 3 2 3 2 5 2 3" xfId="20738"/>
    <cellStyle name="Normal 3 2 3 2 3 2 5 3" xfId="20739"/>
    <cellStyle name="Normal 3 2 3 2 3 2 5 3 2" xfId="20740"/>
    <cellStyle name="Normal 3 2 3 2 3 2 5 4" xfId="20741"/>
    <cellStyle name="Normal 3 2 3 2 3 2 6" xfId="20742"/>
    <cellStyle name="Normal 3 2 3 2 3 2 6 2" xfId="20743"/>
    <cellStyle name="Normal 3 2 3 2 3 2 6 2 2" xfId="20744"/>
    <cellStyle name="Normal 3 2 3 2 3 2 6 3" xfId="20745"/>
    <cellStyle name="Normal 3 2 3 2 3 2 7" xfId="20746"/>
    <cellStyle name="Normal 3 2 3 2 3 2 7 2" xfId="20747"/>
    <cellStyle name="Normal 3 2 3 2 3 2 8" xfId="20748"/>
    <cellStyle name="Normal 3 2 3 2 3 2 8 2" xfId="20749"/>
    <cellStyle name="Normal 3 2 3 2 3 2 9" xfId="20750"/>
    <cellStyle name="Normal 3 2 3 2 3 3" xfId="20751"/>
    <cellStyle name="Normal 3 2 3 2 3 3 2" xfId="20752"/>
    <cellStyle name="Normal 3 2 3 2 3 3 2 2" xfId="20753"/>
    <cellStyle name="Normal 3 2 3 2 3 3 2 2 2" xfId="20754"/>
    <cellStyle name="Normal 3 2 3 2 3 3 2 2 2 2" xfId="20755"/>
    <cellStyle name="Normal 3 2 3 2 3 3 2 2 2 2 2" xfId="20756"/>
    <cellStyle name="Normal 3 2 3 2 3 3 2 2 2 3" xfId="20757"/>
    <cellStyle name="Normal 3 2 3 2 3 3 2 2 3" xfId="20758"/>
    <cellStyle name="Normal 3 2 3 2 3 3 2 2 3 2" xfId="20759"/>
    <cellStyle name="Normal 3 2 3 2 3 3 2 2 4" xfId="20760"/>
    <cellStyle name="Normal 3 2 3 2 3 3 2 3" xfId="20761"/>
    <cellStyle name="Normal 3 2 3 2 3 3 2 3 2" xfId="20762"/>
    <cellStyle name="Normal 3 2 3 2 3 3 2 3 2 2" xfId="20763"/>
    <cellStyle name="Normal 3 2 3 2 3 3 2 3 3" xfId="20764"/>
    <cellStyle name="Normal 3 2 3 2 3 3 2 4" xfId="20765"/>
    <cellStyle name="Normal 3 2 3 2 3 3 2 4 2" xfId="20766"/>
    <cellStyle name="Normal 3 2 3 2 3 3 2 5" xfId="20767"/>
    <cellStyle name="Normal 3 2 3 2 3 3 3" xfId="20768"/>
    <cellStyle name="Normal 3 2 3 2 3 3 3 2" xfId="20769"/>
    <cellStyle name="Normal 3 2 3 2 3 3 3 2 2" xfId="20770"/>
    <cellStyle name="Normal 3 2 3 2 3 3 3 2 2 2" xfId="20771"/>
    <cellStyle name="Normal 3 2 3 2 3 3 3 2 3" xfId="20772"/>
    <cellStyle name="Normal 3 2 3 2 3 3 3 3" xfId="20773"/>
    <cellStyle name="Normal 3 2 3 2 3 3 3 3 2" xfId="20774"/>
    <cellStyle name="Normal 3 2 3 2 3 3 3 4" xfId="20775"/>
    <cellStyle name="Normal 3 2 3 2 3 3 4" xfId="20776"/>
    <cellStyle name="Normal 3 2 3 2 3 3 4 2" xfId="20777"/>
    <cellStyle name="Normal 3 2 3 2 3 3 4 2 2" xfId="20778"/>
    <cellStyle name="Normal 3 2 3 2 3 3 4 2 2 2" xfId="20779"/>
    <cellStyle name="Normal 3 2 3 2 3 3 4 2 3" xfId="20780"/>
    <cellStyle name="Normal 3 2 3 2 3 3 4 3" xfId="20781"/>
    <cellStyle name="Normal 3 2 3 2 3 3 4 3 2" xfId="20782"/>
    <cellStyle name="Normal 3 2 3 2 3 3 4 4" xfId="20783"/>
    <cellStyle name="Normal 3 2 3 2 3 3 5" xfId="20784"/>
    <cellStyle name="Normal 3 2 3 2 3 3 5 2" xfId="20785"/>
    <cellStyle name="Normal 3 2 3 2 3 3 5 2 2" xfId="20786"/>
    <cellStyle name="Normal 3 2 3 2 3 3 5 3" xfId="20787"/>
    <cellStyle name="Normal 3 2 3 2 3 3 6" xfId="20788"/>
    <cellStyle name="Normal 3 2 3 2 3 3 6 2" xfId="20789"/>
    <cellStyle name="Normal 3 2 3 2 3 3 7" xfId="20790"/>
    <cellStyle name="Normal 3 2 3 2 3 3 7 2" xfId="20791"/>
    <cellStyle name="Normal 3 2 3 2 3 3 8" xfId="20792"/>
    <cellStyle name="Normal 3 2 3 2 3 4" xfId="20793"/>
    <cellStyle name="Normal 3 2 3 2 3 4 2" xfId="20794"/>
    <cellStyle name="Normal 3 2 3 2 3 4 2 2" xfId="20795"/>
    <cellStyle name="Normal 3 2 3 2 3 4 2 2 2" xfId="20796"/>
    <cellStyle name="Normal 3 2 3 2 3 4 2 2 2 2" xfId="20797"/>
    <cellStyle name="Normal 3 2 3 2 3 4 2 2 3" xfId="20798"/>
    <cellStyle name="Normal 3 2 3 2 3 4 2 3" xfId="20799"/>
    <cellStyle name="Normal 3 2 3 2 3 4 2 3 2" xfId="20800"/>
    <cellStyle name="Normal 3 2 3 2 3 4 2 4" xfId="20801"/>
    <cellStyle name="Normal 3 2 3 2 3 4 3" xfId="20802"/>
    <cellStyle name="Normal 3 2 3 2 3 4 3 2" xfId="20803"/>
    <cellStyle name="Normal 3 2 3 2 3 4 3 2 2" xfId="20804"/>
    <cellStyle name="Normal 3 2 3 2 3 4 3 3" xfId="20805"/>
    <cellStyle name="Normal 3 2 3 2 3 4 4" xfId="20806"/>
    <cellStyle name="Normal 3 2 3 2 3 4 4 2" xfId="20807"/>
    <cellStyle name="Normal 3 2 3 2 3 4 5" xfId="20808"/>
    <cellStyle name="Normal 3 2 3 2 3 5" xfId="20809"/>
    <cellStyle name="Normal 3 2 3 2 3 5 2" xfId="20810"/>
    <cellStyle name="Normal 3 2 3 2 3 5 2 2" xfId="20811"/>
    <cellStyle name="Normal 3 2 3 2 3 5 2 2 2" xfId="20812"/>
    <cellStyle name="Normal 3 2 3 2 3 5 2 3" xfId="20813"/>
    <cellStyle name="Normal 3 2 3 2 3 5 3" xfId="20814"/>
    <cellStyle name="Normal 3 2 3 2 3 5 3 2" xfId="20815"/>
    <cellStyle name="Normal 3 2 3 2 3 5 4" xfId="20816"/>
    <cellStyle name="Normal 3 2 3 2 3 6" xfId="20817"/>
    <cellStyle name="Normal 3 2 3 2 3 6 2" xfId="20818"/>
    <cellStyle name="Normal 3 2 3 2 3 6 2 2" xfId="20819"/>
    <cellStyle name="Normal 3 2 3 2 3 6 2 2 2" xfId="20820"/>
    <cellStyle name="Normal 3 2 3 2 3 6 2 3" xfId="20821"/>
    <cellStyle name="Normal 3 2 3 2 3 6 3" xfId="20822"/>
    <cellStyle name="Normal 3 2 3 2 3 6 3 2" xfId="20823"/>
    <cellStyle name="Normal 3 2 3 2 3 6 4" xfId="20824"/>
    <cellStyle name="Normal 3 2 3 2 3 7" xfId="20825"/>
    <cellStyle name="Normal 3 2 3 2 3 7 2" xfId="20826"/>
    <cellStyle name="Normal 3 2 3 2 3 7 2 2" xfId="20827"/>
    <cellStyle name="Normal 3 2 3 2 3 7 3" xfId="20828"/>
    <cellStyle name="Normal 3 2 3 2 3 8" xfId="20829"/>
    <cellStyle name="Normal 3 2 3 2 3 8 2" xfId="20830"/>
    <cellStyle name="Normal 3 2 3 2 3 9" xfId="20831"/>
    <cellStyle name="Normal 3 2 3 2 3 9 2" xfId="20832"/>
    <cellStyle name="Normal 3 2 3 2 4" xfId="20833"/>
    <cellStyle name="Normal 3 2 3 2 4 10" xfId="20834"/>
    <cellStyle name="Normal 3 2 3 2 4 2" xfId="20835"/>
    <cellStyle name="Normal 3 2 3 2 4 2 2" xfId="20836"/>
    <cellStyle name="Normal 3 2 3 2 4 2 2 2" xfId="20837"/>
    <cellStyle name="Normal 3 2 3 2 4 2 2 2 2" xfId="20838"/>
    <cellStyle name="Normal 3 2 3 2 4 2 2 2 2 2" xfId="20839"/>
    <cellStyle name="Normal 3 2 3 2 4 2 2 2 2 2 2" xfId="20840"/>
    <cellStyle name="Normal 3 2 3 2 4 2 2 2 2 2 2 2" xfId="20841"/>
    <cellStyle name="Normal 3 2 3 2 4 2 2 2 2 2 3" xfId="20842"/>
    <cellStyle name="Normal 3 2 3 2 4 2 2 2 2 3" xfId="20843"/>
    <cellStyle name="Normal 3 2 3 2 4 2 2 2 2 3 2" xfId="20844"/>
    <cellStyle name="Normal 3 2 3 2 4 2 2 2 2 4" xfId="20845"/>
    <cellStyle name="Normal 3 2 3 2 4 2 2 2 3" xfId="20846"/>
    <cellStyle name="Normal 3 2 3 2 4 2 2 2 3 2" xfId="20847"/>
    <cellStyle name="Normal 3 2 3 2 4 2 2 2 3 2 2" xfId="20848"/>
    <cellStyle name="Normal 3 2 3 2 4 2 2 2 3 3" xfId="20849"/>
    <cellStyle name="Normal 3 2 3 2 4 2 2 2 4" xfId="20850"/>
    <cellStyle name="Normal 3 2 3 2 4 2 2 2 4 2" xfId="20851"/>
    <cellStyle name="Normal 3 2 3 2 4 2 2 2 5" xfId="20852"/>
    <cellStyle name="Normal 3 2 3 2 4 2 2 3" xfId="20853"/>
    <cellStyle name="Normal 3 2 3 2 4 2 2 3 2" xfId="20854"/>
    <cellStyle name="Normal 3 2 3 2 4 2 2 3 2 2" xfId="20855"/>
    <cellStyle name="Normal 3 2 3 2 4 2 2 3 2 2 2" xfId="20856"/>
    <cellStyle name="Normal 3 2 3 2 4 2 2 3 2 3" xfId="20857"/>
    <cellStyle name="Normal 3 2 3 2 4 2 2 3 3" xfId="20858"/>
    <cellStyle name="Normal 3 2 3 2 4 2 2 3 3 2" xfId="20859"/>
    <cellStyle name="Normal 3 2 3 2 4 2 2 3 4" xfId="20860"/>
    <cellStyle name="Normal 3 2 3 2 4 2 2 4" xfId="20861"/>
    <cellStyle name="Normal 3 2 3 2 4 2 2 4 2" xfId="20862"/>
    <cellStyle name="Normal 3 2 3 2 4 2 2 4 2 2" xfId="20863"/>
    <cellStyle name="Normal 3 2 3 2 4 2 2 4 2 2 2" xfId="20864"/>
    <cellStyle name="Normal 3 2 3 2 4 2 2 4 2 3" xfId="20865"/>
    <cellStyle name="Normal 3 2 3 2 4 2 2 4 3" xfId="20866"/>
    <cellStyle name="Normal 3 2 3 2 4 2 2 4 3 2" xfId="20867"/>
    <cellStyle name="Normal 3 2 3 2 4 2 2 4 4" xfId="20868"/>
    <cellStyle name="Normal 3 2 3 2 4 2 2 5" xfId="20869"/>
    <cellStyle name="Normal 3 2 3 2 4 2 2 5 2" xfId="20870"/>
    <cellStyle name="Normal 3 2 3 2 4 2 2 5 2 2" xfId="20871"/>
    <cellStyle name="Normal 3 2 3 2 4 2 2 5 3" xfId="20872"/>
    <cellStyle name="Normal 3 2 3 2 4 2 2 6" xfId="20873"/>
    <cellStyle name="Normal 3 2 3 2 4 2 2 6 2" xfId="20874"/>
    <cellStyle name="Normal 3 2 3 2 4 2 2 7" xfId="20875"/>
    <cellStyle name="Normal 3 2 3 2 4 2 2 7 2" xfId="20876"/>
    <cellStyle name="Normal 3 2 3 2 4 2 2 8" xfId="20877"/>
    <cellStyle name="Normal 3 2 3 2 4 2 3" xfId="20878"/>
    <cellStyle name="Normal 3 2 3 2 4 2 3 2" xfId="20879"/>
    <cellStyle name="Normal 3 2 3 2 4 2 3 2 2" xfId="20880"/>
    <cellStyle name="Normal 3 2 3 2 4 2 3 2 2 2" xfId="20881"/>
    <cellStyle name="Normal 3 2 3 2 4 2 3 2 2 2 2" xfId="20882"/>
    <cellStyle name="Normal 3 2 3 2 4 2 3 2 2 3" xfId="20883"/>
    <cellStyle name="Normal 3 2 3 2 4 2 3 2 3" xfId="20884"/>
    <cellStyle name="Normal 3 2 3 2 4 2 3 2 3 2" xfId="20885"/>
    <cellStyle name="Normal 3 2 3 2 4 2 3 2 4" xfId="20886"/>
    <cellStyle name="Normal 3 2 3 2 4 2 3 3" xfId="20887"/>
    <cellStyle name="Normal 3 2 3 2 4 2 3 3 2" xfId="20888"/>
    <cellStyle name="Normal 3 2 3 2 4 2 3 3 2 2" xfId="20889"/>
    <cellStyle name="Normal 3 2 3 2 4 2 3 3 3" xfId="20890"/>
    <cellStyle name="Normal 3 2 3 2 4 2 3 4" xfId="20891"/>
    <cellStyle name="Normal 3 2 3 2 4 2 3 4 2" xfId="20892"/>
    <cellStyle name="Normal 3 2 3 2 4 2 3 5" xfId="20893"/>
    <cellStyle name="Normal 3 2 3 2 4 2 4" xfId="20894"/>
    <cellStyle name="Normal 3 2 3 2 4 2 4 2" xfId="20895"/>
    <cellStyle name="Normal 3 2 3 2 4 2 4 2 2" xfId="20896"/>
    <cellStyle name="Normal 3 2 3 2 4 2 4 2 2 2" xfId="20897"/>
    <cellStyle name="Normal 3 2 3 2 4 2 4 2 3" xfId="20898"/>
    <cellStyle name="Normal 3 2 3 2 4 2 4 3" xfId="20899"/>
    <cellStyle name="Normal 3 2 3 2 4 2 4 3 2" xfId="20900"/>
    <cellStyle name="Normal 3 2 3 2 4 2 4 4" xfId="20901"/>
    <cellStyle name="Normal 3 2 3 2 4 2 5" xfId="20902"/>
    <cellStyle name="Normal 3 2 3 2 4 2 5 2" xfId="20903"/>
    <cellStyle name="Normal 3 2 3 2 4 2 5 2 2" xfId="20904"/>
    <cellStyle name="Normal 3 2 3 2 4 2 5 2 2 2" xfId="20905"/>
    <cellStyle name="Normal 3 2 3 2 4 2 5 2 3" xfId="20906"/>
    <cellStyle name="Normal 3 2 3 2 4 2 5 3" xfId="20907"/>
    <cellStyle name="Normal 3 2 3 2 4 2 5 3 2" xfId="20908"/>
    <cellStyle name="Normal 3 2 3 2 4 2 5 4" xfId="20909"/>
    <cellStyle name="Normal 3 2 3 2 4 2 6" xfId="20910"/>
    <cellStyle name="Normal 3 2 3 2 4 2 6 2" xfId="20911"/>
    <cellStyle name="Normal 3 2 3 2 4 2 6 2 2" xfId="20912"/>
    <cellStyle name="Normal 3 2 3 2 4 2 6 3" xfId="20913"/>
    <cellStyle name="Normal 3 2 3 2 4 2 7" xfId="20914"/>
    <cellStyle name="Normal 3 2 3 2 4 2 7 2" xfId="20915"/>
    <cellStyle name="Normal 3 2 3 2 4 2 8" xfId="20916"/>
    <cellStyle name="Normal 3 2 3 2 4 2 8 2" xfId="20917"/>
    <cellStyle name="Normal 3 2 3 2 4 2 9" xfId="20918"/>
    <cellStyle name="Normal 3 2 3 2 4 3" xfId="20919"/>
    <cellStyle name="Normal 3 2 3 2 4 3 2" xfId="20920"/>
    <cellStyle name="Normal 3 2 3 2 4 3 2 2" xfId="20921"/>
    <cellStyle name="Normal 3 2 3 2 4 3 2 2 2" xfId="20922"/>
    <cellStyle name="Normal 3 2 3 2 4 3 2 2 2 2" xfId="20923"/>
    <cellStyle name="Normal 3 2 3 2 4 3 2 2 2 2 2" xfId="20924"/>
    <cellStyle name="Normal 3 2 3 2 4 3 2 2 2 3" xfId="20925"/>
    <cellStyle name="Normal 3 2 3 2 4 3 2 2 3" xfId="20926"/>
    <cellStyle name="Normal 3 2 3 2 4 3 2 2 3 2" xfId="20927"/>
    <cellStyle name="Normal 3 2 3 2 4 3 2 2 4" xfId="20928"/>
    <cellStyle name="Normal 3 2 3 2 4 3 2 3" xfId="20929"/>
    <cellStyle name="Normal 3 2 3 2 4 3 2 3 2" xfId="20930"/>
    <cellStyle name="Normal 3 2 3 2 4 3 2 3 2 2" xfId="20931"/>
    <cellStyle name="Normal 3 2 3 2 4 3 2 3 3" xfId="20932"/>
    <cellStyle name="Normal 3 2 3 2 4 3 2 4" xfId="20933"/>
    <cellStyle name="Normal 3 2 3 2 4 3 2 4 2" xfId="20934"/>
    <cellStyle name="Normal 3 2 3 2 4 3 2 5" xfId="20935"/>
    <cellStyle name="Normal 3 2 3 2 4 3 3" xfId="20936"/>
    <cellStyle name="Normal 3 2 3 2 4 3 3 2" xfId="20937"/>
    <cellStyle name="Normal 3 2 3 2 4 3 3 2 2" xfId="20938"/>
    <cellStyle name="Normal 3 2 3 2 4 3 3 2 2 2" xfId="20939"/>
    <cellStyle name="Normal 3 2 3 2 4 3 3 2 3" xfId="20940"/>
    <cellStyle name="Normal 3 2 3 2 4 3 3 3" xfId="20941"/>
    <cellStyle name="Normal 3 2 3 2 4 3 3 3 2" xfId="20942"/>
    <cellStyle name="Normal 3 2 3 2 4 3 3 4" xfId="20943"/>
    <cellStyle name="Normal 3 2 3 2 4 3 4" xfId="20944"/>
    <cellStyle name="Normal 3 2 3 2 4 3 4 2" xfId="20945"/>
    <cellStyle name="Normal 3 2 3 2 4 3 4 2 2" xfId="20946"/>
    <cellStyle name="Normal 3 2 3 2 4 3 4 2 2 2" xfId="20947"/>
    <cellStyle name="Normal 3 2 3 2 4 3 4 2 3" xfId="20948"/>
    <cellStyle name="Normal 3 2 3 2 4 3 4 3" xfId="20949"/>
    <cellStyle name="Normal 3 2 3 2 4 3 4 3 2" xfId="20950"/>
    <cellStyle name="Normal 3 2 3 2 4 3 4 4" xfId="20951"/>
    <cellStyle name="Normal 3 2 3 2 4 3 5" xfId="20952"/>
    <cellStyle name="Normal 3 2 3 2 4 3 5 2" xfId="20953"/>
    <cellStyle name="Normal 3 2 3 2 4 3 5 2 2" xfId="20954"/>
    <cellStyle name="Normal 3 2 3 2 4 3 5 3" xfId="20955"/>
    <cellStyle name="Normal 3 2 3 2 4 3 6" xfId="20956"/>
    <cellStyle name="Normal 3 2 3 2 4 3 6 2" xfId="20957"/>
    <cellStyle name="Normal 3 2 3 2 4 3 7" xfId="20958"/>
    <cellStyle name="Normal 3 2 3 2 4 3 7 2" xfId="20959"/>
    <cellStyle name="Normal 3 2 3 2 4 3 8" xfId="20960"/>
    <cellStyle name="Normal 3 2 3 2 4 4" xfId="20961"/>
    <cellStyle name="Normal 3 2 3 2 4 4 2" xfId="20962"/>
    <cellStyle name="Normal 3 2 3 2 4 4 2 2" xfId="20963"/>
    <cellStyle name="Normal 3 2 3 2 4 4 2 2 2" xfId="20964"/>
    <cellStyle name="Normal 3 2 3 2 4 4 2 2 2 2" xfId="20965"/>
    <cellStyle name="Normal 3 2 3 2 4 4 2 2 3" xfId="20966"/>
    <cellStyle name="Normal 3 2 3 2 4 4 2 3" xfId="20967"/>
    <cellStyle name="Normal 3 2 3 2 4 4 2 3 2" xfId="20968"/>
    <cellStyle name="Normal 3 2 3 2 4 4 2 4" xfId="20969"/>
    <cellStyle name="Normal 3 2 3 2 4 4 3" xfId="20970"/>
    <cellStyle name="Normal 3 2 3 2 4 4 3 2" xfId="20971"/>
    <cellStyle name="Normal 3 2 3 2 4 4 3 2 2" xfId="20972"/>
    <cellStyle name="Normal 3 2 3 2 4 4 3 3" xfId="20973"/>
    <cellStyle name="Normal 3 2 3 2 4 4 4" xfId="20974"/>
    <cellStyle name="Normal 3 2 3 2 4 4 4 2" xfId="20975"/>
    <cellStyle name="Normal 3 2 3 2 4 4 5" xfId="20976"/>
    <cellStyle name="Normal 3 2 3 2 4 5" xfId="20977"/>
    <cellStyle name="Normal 3 2 3 2 4 5 2" xfId="20978"/>
    <cellStyle name="Normal 3 2 3 2 4 5 2 2" xfId="20979"/>
    <cellStyle name="Normal 3 2 3 2 4 5 2 2 2" xfId="20980"/>
    <cellStyle name="Normal 3 2 3 2 4 5 2 3" xfId="20981"/>
    <cellStyle name="Normal 3 2 3 2 4 5 3" xfId="20982"/>
    <cellStyle name="Normal 3 2 3 2 4 5 3 2" xfId="20983"/>
    <cellStyle name="Normal 3 2 3 2 4 5 4" xfId="20984"/>
    <cellStyle name="Normal 3 2 3 2 4 6" xfId="20985"/>
    <cellStyle name="Normal 3 2 3 2 4 6 2" xfId="20986"/>
    <cellStyle name="Normal 3 2 3 2 4 6 2 2" xfId="20987"/>
    <cellStyle name="Normal 3 2 3 2 4 6 2 2 2" xfId="20988"/>
    <cellStyle name="Normal 3 2 3 2 4 6 2 3" xfId="20989"/>
    <cellStyle name="Normal 3 2 3 2 4 6 3" xfId="20990"/>
    <cellStyle name="Normal 3 2 3 2 4 6 3 2" xfId="20991"/>
    <cellStyle name="Normal 3 2 3 2 4 6 4" xfId="20992"/>
    <cellStyle name="Normal 3 2 3 2 4 7" xfId="20993"/>
    <cellStyle name="Normal 3 2 3 2 4 7 2" xfId="20994"/>
    <cellStyle name="Normal 3 2 3 2 4 7 2 2" xfId="20995"/>
    <cellStyle name="Normal 3 2 3 2 4 7 3" xfId="20996"/>
    <cellStyle name="Normal 3 2 3 2 4 8" xfId="20997"/>
    <cellStyle name="Normal 3 2 3 2 4 8 2" xfId="20998"/>
    <cellStyle name="Normal 3 2 3 2 4 9" xfId="20999"/>
    <cellStyle name="Normal 3 2 3 2 4 9 2" xfId="21000"/>
    <cellStyle name="Normal 3 2 3 2 5" xfId="21001"/>
    <cellStyle name="Normal 3 2 3 2 5 10" xfId="21002"/>
    <cellStyle name="Normal 3 2 3 2 5 2" xfId="21003"/>
    <cellStyle name="Normal 3 2 3 2 5 2 2" xfId="21004"/>
    <cellStyle name="Normal 3 2 3 2 5 2 2 2" xfId="21005"/>
    <cellStyle name="Normal 3 2 3 2 5 2 2 2 2" xfId="21006"/>
    <cellStyle name="Normal 3 2 3 2 5 2 2 2 2 2" xfId="21007"/>
    <cellStyle name="Normal 3 2 3 2 5 2 2 2 2 2 2" xfId="21008"/>
    <cellStyle name="Normal 3 2 3 2 5 2 2 2 2 2 2 2" xfId="21009"/>
    <cellStyle name="Normal 3 2 3 2 5 2 2 2 2 2 3" xfId="21010"/>
    <cellStyle name="Normal 3 2 3 2 5 2 2 2 2 3" xfId="21011"/>
    <cellStyle name="Normal 3 2 3 2 5 2 2 2 2 3 2" xfId="21012"/>
    <cellStyle name="Normal 3 2 3 2 5 2 2 2 2 4" xfId="21013"/>
    <cellStyle name="Normal 3 2 3 2 5 2 2 2 3" xfId="21014"/>
    <cellStyle name="Normal 3 2 3 2 5 2 2 2 3 2" xfId="21015"/>
    <cellStyle name="Normal 3 2 3 2 5 2 2 2 3 2 2" xfId="21016"/>
    <cellStyle name="Normal 3 2 3 2 5 2 2 2 3 3" xfId="21017"/>
    <cellStyle name="Normal 3 2 3 2 5 2 2 2 4" xfId="21018"/>
    <cellStyle name="Normal 3 2 3 2 5 2 2 2 4 2" xfId="21019"/>
    <cellStyle name="Normal 3 2 3 2 5 2 2 2 5" xfId="21020"/>
    <cellStyle name="Normal 3 2 3 2 5 2 2 3" xfId="21021"/>
    <cellStyle name="Normal 3 2 3 2 5 2 2 3 2" xfId="21022"/>
    <cellStyle name="Normal 3 2 3 2 5 2 2 3 2 2" xfId="21023"/>
    <cellStyle name="Normal 3 2 3 2 5 2 2 3 2 2 2" xfId="21024"/>
    <cellStyle name="Normal 3 2 3 2 5 2 2 3 2 3" xfId="21025"/>
    <cellStyle name="Normal 3 2 3 2 5 2 2 3 3" xfId="21026"/>
    <cellStyle name="Normal 3 2 3 2 5 2 2 3 3 2" xfId="21027"/>
    <cellStyle name="Normal 3 2 3 2 5 2 2 3 4" xfId="21028"/>
    <cellStyle name="Normal 3 2 3 2 5 2 2 4" xfId="21029"/>
    <cellStyle name="Normal 3 2 3 2 5 2 2 4 2" xfId="21030"/>
    <cellStyle name="Normal 3 2 3 2 5 2 2 4 2 2" xfId="21031"/>
    <cellStyle name="Normal 3 2 3 2 5 2 2 4 2 2 2" xfId="21032"/>
    <cellStyle name="Normal 3 2 3 2 5 2 2 4 2 3" xfId="21033"/>
    <cellStyle name="Normal 3 2 3 2 5 2 2 4 3" xfId="21034"/>
    <cellStyle name="Normal 3 2 3 2 5 2 2 4 3 2" xfId="21035"/>
    <cellStyle name="Normal 3 2 3 2 5 2 2 4 4" xfId="21036"/>
    <cellStyle name="Normal 3 2 3 2 5 2 2 5" xfId="21037"/>
    <cellStyle name="Normal 3 2 3 2 5 2 2 5 2" xfId="21038"/>
    <cellStyle name="Normal 3 2 3 2 5 2 2 5 2 2" xfId="21039"/>
    <cellStyle name="Normal 3 2 3 2 5 2 2 5 3" xfId="21040"/>
    <cellStyle name="Normal 3 2 3 2 5 2 2 6" xfId="21041"/>
    <cellStyle name="Normal 3 2 3 2 5 2 2 6 2" xfId="21042"/>
    <cellStyle name="Normal 3 2 3 2 5 2 2 7" xfId="21043"/>
    <cellStyle name="Normal 3 2 3 2 5 2 2 7 2" xfId="21044"/>
    <cellStyle name="Normal 3 2 3 2 5 2 2 8" xfId="21045"/>
    <cellStyle name="Normal 3 2 3 2 5 2 3" xfId="21046"/>
    <cellStyle name="Normal 3 2 3 2 5 2 3 2" xfId="21047"/>
    <cellStyle name="Normal 3 2 3 2 5 2 3 2 2" xfId="21048"/>
    <cellStyle name="Normal 3 2 3 2 5 2 3 2 2 2" xfId="21049"/>
    <cellStyle name="Normal 3 2 3 2 5 2 3 2 2 2 2" xfId="21050"/>
    <cellStyle name="Normal 3 2 3 2 5 2 3 2 2 3" xfId="21051"/>
    <cellStyle name="Normal 3 2 3 2 5 2 3 2 3" xfId="21052"/>
    <cellStyle name="Normal 3 2 3 2 5 2 3 2 3 2" xfId="21053"/>
    <cellStyle name="Normal 3 2 3 2 5 2 3 2 4" xfId="21054"/>
    <cellStyle name="Normal 3 2 3 2 5 2 3 3" xfId="21055"/>
    <cellStyle name="Normal 3 2 3 2 5 2 3 3 2" xfId="21056"/>
    <cellStyle name="Normal 3 2 3 2 5 2 3 3 2 2" xfId="21057"/>
    <cellStyle name="Normal 3 2 3 2 5 2 3 3 3" xfId="21058"/>
    <cellStyle name="Normal 3 2 3 2 5 2 3 4" xfId="21059"/>
    <cellStyle name="Normal 3 2 3 2 5 2 3 4 2" xfId="21060"/>
    <cellStyle name="Normal 3 2 3 2 5 2 3 5" xfId="21061"/>
    <cellStyle name="Normal 3 2 3 2 5 2 4" xfId="21062"/>
    <cellStyle name="Normal 3 2 3 2 5 2 4 2" xfId="21063"/>
    <cellStyle name="Normal 3 2 3 2 5 2 4 2 2" xfId="21064"/>
    <cellStyle name="Normal 3 2 3 2 5 2 4 2 2 2" xfId="21065"/>
    <cellStyle name="Normal 3 2 3 2 5 2 4 2 3" xfId="21066"/>
    <cellStyle name="Normal 3 2 3 2 5 2 4 3" xfId="21067"/>
    <cellStyle name="Normal 3 2 3 2 5 2 4 3 2" xfId="21068"/>
    <cellStyle name="Normal 3 2 3 2 5 2 4 4" xfId="21069"/>
    <cellStyle name="Normal 3 2 3 2 5 2 5" xfId="21070"/>
    <cellStyle name="Normal 3 2 3 2 5 2 5 2" xfId="21071"/>
    <cellStyle name="Normal 3 2 3 2 5 2 5 2 2" xfId="21072"/>
    <cellStyle name="Normal 3 2 3 2 5 2 5 2 2 2" xfId="21073"/>
    <cellStyle name="Normal 3 2 3 2 5 2 5 2 3" xfId="21074"/>
    <cellStyle name="Normal 3 2 3 2 5 2 5 3" xfId="21075"/>
    <cellStyle name="Normal 3 2 3 2 5 2 5 3 2" xfId="21076"/>
    <cellStyle name="Normal 3 2 3 2 5 2 5 4" xfId="21077"/>
    <cellStyle name="Normal 3 2 3 2 5 2 6" xfId="21078"/>
    <cellStyle name="Normal 3 2 3 2 5 2 6 2" xfId="21079"/>
    <cellStyle name="Normal 3 2 3 2 5 2 6 2 2" xfId="21080"/>
    <cellStyle name="Normal 3 2 3 2 5 2 6 3" xfId="21081"/>
    <cellStyle name="Normal 3 2 3 2 5 2 7" xfId="21082"/>
    <cellStyle name="Normal 3 2 3 2 5 2 7 2" xfId="21083"/>
    <cellStyle name="Normal 3 2 3 2 5 2 8" xfId="21084"/>
    <cellStyle name="Normal 3 2 3 2 5 2 8 2" xfId="21085"/>
    <cellStyle name="Normal 3 2 3 2 5 2 9" xfId="21086"/>
    <cellStyle name="Normal 3 2 3 2 5 3" xfId="21087"/>
    <cellStyle name="Normal 3 2 3 2 5 3 2" xfId="21088"/>
    <cellStyle name="Normal 3 2 3 2 5 3 2 2" xfId="21089"/>
    <cellStyle name="Normal 3 2 3 2 5 3 2 2 2" xfId="21090"/>
    <cellStyle name="Normal 3 2 3 2 5 3 2 2 2 2" xfId="21091"/>
    <cellStyle name="Normal 3 2 3 2 5 3 2 2 2 2 2" xfId="21092"/>
    <cellStyle name="Normal 3 2 3 2 5 3 2 2 2 3" xfId="21093"/>
    <cellStyle name="Normal 3 2 3 2 5 3 2 2 3" xfId="21094"/>
    <cellStyle name="Normal 3 2 3 2 5 3 2 2 3 2" xfId="21095"/>
    <cellStyle name="Normal 3 2 3 2 5 3 2 2 4" xfId="21096"/>
    <cellStyle name="Normal 3 2 3 2 5 3 2 3" xfId="21097"/>
    <cellStyle name="Normal 3 2 3 2 5 3 2 3 2" xfId="21098"/>
    <cellStyle name="Normal 3 2 3 2 5 3 2 3 2 2" xfId="21099"/>
    <cellStyle name="Normal 3 2 3 2 5 3 2 3 3" xfId="21100"/>
    <cellStyle name="Normal 3 2 3 2 5 3 2 4" xfId="21101"/>
    <cellStyle name="Normal 3 2 3 2 5 3 2 4 2" xfId="21102"/>
    <cellStyle name="Normal 3 2 3 2 5 3 2 5" xfId="21103"/>
    <cellStyle name="Normal 3 2 3 2 5 3 3" xfId="21104"/>
    <cellStyle name="Normal 3 2 3 2 5 3 3 2" xfId="21105"/>
    <cellStyle name="Normal 3 2 3 2 5 3 3 2 2" xfId="21106"/>
    <cellStyle name="Normal 3 2 3 2 5 3 3 2 2 2" xfId="21107"/>
    <cellStyle name="Normal 3 2 3 2 5 3 3 2 3" xfId="21108"/>
    <cellStyle name="Normal 3 2 3 2 5 3 3 3" xfId="21109"/>
    <cellStyle name="Normal 3 2 3 2 5 3 3 3 2" xfId="21110"/>
    <cellStyle name="Normal 3 2 3 2 5 3 3 4" xfId="21111"/>
    <cellStyle name="Normal 3 2 3 2 5 3 4" xfId="21112"/>
    <cellStyle name="Normal 3 2 3 2 5 3 4 2" xfId="21113"/>
    <cellStyle name="Normal 3 2 3 2 5 3 4 2 2" xfId="21114"/>
    <cellStyle name="Normal 3 2 3 2 5 3 4 2 2 2" xfId="21115"/>
    <cellStyle name="Normal 3 2 3 2 5 3 4 2 3" xfId="21116"/>
    <cellStyle name="Normal 3 2 3 2 5 3 4 3" xfId="21117"/>
    <cellStyle name="Normal 3 2 3 2 5 3 4 3 2" xfId="21118"/>
    <cellStyle name="Normal 3 2 3 2 5 3 4 4" xfId="21119"/>
    <cellStyle name="Normal 3 2 3 2 5 3 5" xfId="21120"/>
    <cellStyle name="Normal 3 2 3 2 5 3 5 2" xfId="21121"/>
    <cellStyle name="Normal 3 2 3 2 5 3 5 2 2" xfId="21122"/>
    <cellStyle name="Normal 3 2 3 2 5 3 5 3" xfId="21123"/>
    <cellStyle name="Normal 3 2 3 2 5 3 6" xfId="21124"/>
    <cellStyle name="Normal 3 2 3 2 5 3 6 2" xfId="21125"/>
    <cellStyle name="Normal 3 2 3 2 5 3 7" xfId="21126"/>
    <cellStyle name="Normal 3 2 3 2 5 3 7 2" xfId="21127"/>
    <cellStyle name="Normal 3 2 3 2 5 3 8" xfId="21128"/>
    <cellStyle name="Normal 3 2 3 2 5 4" xfId="21129"/>
    <cellStyle name="Normal 3 2 3 2 5 4 2" xfId="21130"/>
    <cellStyle name="Normal 3 2 3 2 5 4 2 2" xfId="21131"/>
    <cellStyle name="Normal 3 2 3 2 5 4 2 2 2" xfId="21132"/>
    <cellStyle name="Normal 3 2 3 2 5 4 2 2 2 2" xfId="21133"/>
    <cellStyle name="Normal 3 2 3 2 5 4 2 2 3" xfId="21134"/>
    <cellStyle name="Normal 3 2 3 2 5 4 2 3" xfId="21135"/>
    <cellStyle name="Normal 3 2 3 2 5 4 2 3 2" xfId="21136"/>
    <cellStyle name="Normal 3 2 3 2 5 4 2 4" xfId="21137"/>
    <cellStyle name="Normal 3 2 3 2 5 4 3" xfId="21138"/>
    <cellStyle name="Normal 3 2 3 2 5 4 3 2" xfId="21139"/>
    <cellStyle name="Normal 3 2 3 2 5 4 3 2 2" xfId="21140"/>
    <cellStyle name="Normal 3 2 3 2 5 4 3 3" xfId="21141"/>
    <cellStyle name="Normal 3 2 3 2 5 4 4" xfId="21142"/>
    <cellStyle name="Normal 3 2 3 2 5 4 4 2" xfId="21143"/>
    <cellStyle name="Normal 3 2 3 2 5 4 5" xfId="21144"/>
    <cellStyle name="Normal 3 2 3 2 5 5" xfId="21145"/>
    <cellStyle name="Normal 3 2 3 2 5 5 2" xfId="21146"/>
    <cellStyle name="Normal 3 2 3 2 5 5 2 2" xfId="21147"/>
    <cellStyle name="Normal 3 2 3 2 5 5 2 2 2" xfId="21148"/>
    <cellStyle name="Normal 3 2 3 2 5 5 2 3" xfId="21149"/>
    <cellStyle name="Normal 3 2 3 2 5 5 3" xfId="21150"/>
    <cellStyle name="Normal 3 2 3 2 5 5 3 2" xfId="21151"/>
    <cellStyle name="Normal 3 2 3 2 5 5 4" xfId="21152"/>
    <cellStyle name="Normal 3 2 3 2 5 6" xfId="21153"/>
    <cellStyle name="Normal 3 2 3 2 5 6 2" xfId="21154"/>
    <cellStyle name="Normal 3 2 3 2 5 6 2 2" xfId="21155"/>
    <cellStyle name="Normal 3 2 3 2 5 6 2 2 2" xfId="21156"/>
    <cellStyle name="Normal 3 2 3 2 5 6 2 3" xfId="21157"/>
    <cellStyle name="Normal 3 2 3 2 5 6 3" xfId="21158"/>
    <cellStyle name="Normal 3 2 3 2 5 6 3 2" xfId="21159"/>
    <cellStyle name="Normal 3 2 3 2 5 6 4" xfId="21160"/>
    <cellStyle name="Normal 3 2 3 2 5 7" xfId="21161"/>
    <cellStyle name="Normal 3 2 3 2 5 7 2" xfId="21162"/>
    <cellStyle name="Normal 3 2 3 2 5 7 2 2" xfId="21163"/>
    <cellStyle name="Normal 3 2 3 2 5 7 3" xfId="21164"/>
    <cellStyle name="Normal 3 2 3 2 5 8" xfId="21165"/>
    <cellStyle name="Normal 3 2 3 2 5 8 2" xfId="21166"/>
    <cellStyle name="Normal 3 2 3 2 5 9" xfId="21167"/>
    <cellStyle name="Normal 3 2 3 2 5 9 2" xfId="21168"/>
    <cellStyle name="Normal 3 2 3 2 6" xfId="21169"/>
    <cellStyle name="Normal 3 2 3 2 6 2" xfId="21170"/>
    <cellStyle name="Normal 3 2 3 2 6 2 2" xfId="21171"/>
    <cellStyle name="Normal 3 2 3 2 6 2 2 2" xfId="21172"/>
    <cellStyle name="Normal 3 2 3 2 6 2 2 2 2" xfId="21173"/>
    <cellStyle name="Normal 3 2 3 2 6 2 2 2 2 2" xfId="21174"/>
    <cellStyle name="Normal 3 2 3 2 6 2 2 2 2 2 2" xfId="21175"/>
    <cellStyle name="Normal 3 2 3 2 6 2 2 2 2 3" xfId="21176"/>
    <cellStyle name="Normal 3 2 3 2 6 2 2 2 3" xfId="21177"/>
    <cellStyle name="Normal 3 2 3 2 6 2 2 2 3 2" xfId="21178"/>
    <cellStyle name="Normal 3 2 3 2 6 2 2 2 4" xfId="21179"/>
    <cellStyle name="Normal 3 2 3 2 6 2 2 3" xfId="21180"/>
    <cellStyle name="Normal 3 2 3 2 6 2 2 3 2" xfId="21181"/>
    <cellStyle name="Normal 3 2 3 2 6 2 2 3 2 2" xfId="21182"/>
    <cellStyle name="Normal 3 2 3 2 6 2 2 3 3" xfId="21183"/>
    <cellStyle name="Normal 3 2 3 2 6 2 2 4" xfId="21184"/>
    <cellStyle name="Normal 3 2 3 2 6 2 2 4 2" xfId="21185"/>
    <cellStyle name="Normal 3 2 3 2 6 2 2 5" xfId="21186"/>
    <cellStyle name="Normal 3 2 3 2 6 2 3" xfId="21187"/>
    <cellStyle name="Normal 3 2 3 2 6 2 3 2" xfId="21188"/>
    <cellStyle name="Normal 3 2 3 2 6 2 3 2 2" xfId="21189"/>
    <cellStyle name="Normal 3 2 3 2 6 2 3 2 2 2" xfId="21190"/>
    <cellStyle name="Normal 3 2 3 2 6 2 3 2 3" xfId="21191"/>
    <cellStyle name="Normal 3 2 3 2 6 2 3 3" xfId="21192"/>
    <cellStyle name="Normal 3 2 3 2 6 2 3 3 2" xfId="21193"/>
    <cellStyle name="Normal 3 2 3 2 6 2 3 4" xfId="21194"/>
    <cellStyle name="Normal 3 2 3 2 6 2 4" xfId="21195"/>
    <cellStyle name="Normal 3 2 3 2 6 2 4 2" xfId="21196"/>
    <cellStyle name="Normal 3 2 3 2 6 2 4 2 2" xfId="21197"/>
    <cellStyle name="Normal 3 2 3 2 6 2 4 2 2 2" xfId="21198"/>
    <cellStyle name="Normal 3 2 3 2 6 2 4 2 3" xfId="21199"/>
    <cellStyle name="Normal 3 2 3 2 6 2 4 3" xfId="21200"/>
    <cellStyle name="Normal 3 2 3 2 6 2 4 3 2" xfId="21201"/>
    <cellStyle name="Normal 3 2 3 2 6 2 4 4" xfId="21202"/>
    <cellStyle name="Normal 3 2 3 2 6 2 5" xfId="21203"/>
    <cellStyle name="Normal 3 2 3 2 6 2 5 2" xfId="21204"/>
    <cellStyle name="Normal 3 2 3 2 6 2 5 2 2" xfId="21205"/>
    <cellStyle name="Normal 3 2 3 2 6 2 5 3" xfId="21206"/>
    <cellStyle name="Normal 3 2 3 2 6 2 6" xfId="21207"/>
    <cellStyle name="Normal 3 2 3 2 6 2 6 2" xfId="21208"/>
    <cellStyle name="Normal 3 2 3 2 6 2 7" xfId="21209"/>
    <cellStyle name="Normal 3 2 3 2 6 2 7 2" xfId="21210"/>
    <cellStyle name="Normal 3 2 3 2 6 2 8" xfId="21211"/>
    <cellStyle name="Normal 3 2 3 2 6 3" xfId="21212"/>
    <cellStyle name="Normal 3 2 3 2 6 3 2" xfId="21213"/>
    <cellStyle name="Normal 3 2 3 2 6 3 2 2" xfId="21214"/>
    <cellStyle name="Normal 3 2 3 2 6 3 2 2 2" xfId="21215"/>
    <cellStyle name="Normal 3 2 3 2 6 3 2 2 2 2" xfId="21216"/>
    <cellStyle name="Normal 3 2 3 2 6 3 2 2 3" xfId="21217"/>
    <cellStyle name="Normal 3 2 3 2 6 3 2 3" xfId="21218"/>
    <cellStyle name="Normal 3 2 3 2 6 3 2 3 2" xfId="21219"/>
    <cellStyle name="Normal 3 2 3 2 6 3 2 4" xfId="21220"/>
    <cellStyle name="Normal 3 2 3 2 6 3 3" xfId="21221"/>
    <cellStyle name="Normal 3 2 3 2 6 3 3 2" xfId="21222"/>
    <cellStyle name="Normal 3 2 3 2 6 3 3 2 2" xfId="21223"/>
    <cellStyle name="Normal 3 2 3 2 6 3 3 3" xfId="21224"/>
    <cellStyle name="Normal 3 2 3 2 6 3 4" xfId="21225"/>
    <cellStyle name="Normal 3 2 3 2 6 3 4 2" xfId="21226"/>
    <cellStyle name="Normal 3 2 3 2 6 3 5" xfId="21227"/>
    <cellStyle name="Normal 3 2 3 2 6 4" xfId="21228"/>
    <cellStyle name="Normal 3 2 3 2 6 4 2" xfId="21229"/>
    <cellStyle name="Normal 3 2 3 2 6 4 2 2" xfId="21230"/>
    <cellStyle name="Normal 3 2 3 2 6 4 2 2 2" xfId="21231"/>
    <cellStyle name="Normal 3 2 3 2 6 4 2 3" xfId="21232"/>
    <cellStyle name="Normal 3 2 3 2 6 4 3" xfId="21233"/>
    <cellStyle name="Normal 3 2 3 2 6 4 3 2" xfId="21234"/>
    <cellStyle name="Normal 3 2 3 2 6 4 4" xfId="21235"/>
    <cellStyle name="Normal 3 2 3 2 6 5" xfId="21236"/>
    <cellStyle name="Normal 3 2 3 2 6 5 2" xfId="21237"/>
    <cellStyle name="Normal 3 2 3 2 6 5 2 2" xfId="21238"/>
    <cellStyle name="Normal 3 2 3 2 6 5 2 2 2" xfId="21239"/>
    <cellStyle name="Normal 3 2 3 2 6 5 2 3" xfId="21240"/>
    <cellStyle name="Normal 3 2 3 2 6 5 3" xfId="21241"/>
    <cellStyle name="Normal 3 2 3 2 6 5 3 2" xfId="21242"/>
    <cellStyle name="Normal 3 2 3 2 6 5 4" xfId="21243"/>
    <cellStyle name="Normal 3 2 3 2 6 6" xfId="21244"/>
    <cellStyle name="Normal 3 2 3 2 6 6 2" xfId="21245"/>
    <cellStyle name="Normal 3 2 3 2 6 6 2 2" xfId="21246"/>
    <cellStyle name="Normal 3 2 3 2 6 6 3" xfId="21247"/>
    <cellStyle name="Normal 3 2 3 2 6 7" xfId="21248"/>
    <cellStyle name="Normal 3 2 3 2 6 7 2" xfId="21249"/>
    <cellStyle name="Normal 3 2 3 2 6 8" xfId="21250"/>
    <cellStyle name="Normal 3 2 3 2 6 8 2" xfId="21251"/>
    <cellStyle name="Normal 3 2 3 2 6 9" xfId="21252"/>
    <cellStyle name="Normal 3 2 3 2 7" xfId="21253"/>
    <cellStyle name="Normal 3 2 3 2 7 2" xfId="21254"/>
    <cellStyle name="Normal 3 2 3 2 7 2 2" xfId="21255"/>
    <cellStyle name="Normal 3 2 3 2 7 2 2 2" xfId="21256"/>
    <cellStyle name="Normal 3 2 3 2 7 2 2 2 2" xfId="21257"/>
    <cellStyle name="Normal 3 2 3 2 7 2 2 2 2 2" xfId="21258"/>
    <cellStyle name="Normal 3 2 3 2 7 2 2 2 3" xfId="21259"/>
    <cellStyle name="Normal 3 2 3 2 7 2 2 3" xfId="21260"/>
    <cellStyle name="Normal 3 2 3 2 7 2 2 3 2" xfId="21261"/>
    <cellStyle name="Normal 3 2 3 2 7 2 2 4" xfId="21262"/>
    <cellStyle name="Normal 3 2 3 2 7 2 3" xfId="21263"/>
    <cellStyle name="Normal 3 2 3 2 7 2 3 2" xfId="21264"/>
    <cellStyle name="Normal 3 2 3 2 7 2 3 2 2" xfId="21265"/>
    <cellStyle name="Normal 3 2 3 2 7 2 3 3" xfId="21266"/>
    <cellStyle name="Normal 3 2 3 2 7 2 4" xfId="21267"/>
    <cellStyle name="Normal 3 2 3 2 7 2 4 2" xfId="21268"/>
    <cellStyle name="Normal 3 2 3 2 7 2 5" xfId="21269"/>
    <cellStyle name="Normal 3 2 3 2 7 3" xfId="21270"/>
    <cellStyle name="Normal 3 2 3 2 7 3 2" xfId="21271"/>
    <cellStyle name="Normal 3 2 3 2 7 3 2 2" xfId="21272"/>
    <cellStyle name="Normal 3 2 3 2 7 3 2 2 2" xfId="21273"/>
    <cellStyle name="Normal 3 2 3 2 7 3 2 3" xfId="21274"/>
    <cellStyle name="Normal 3 2 3 2 7 3 3" xfId="21275"/>
    <cellStyle name="Normal 3 2 3 2 7 3 3 2" xfId="21276"/>
    <cellStyle name="Normal 3 2 3 2 7 3 4" xfId="21277"/>
    <cellStyle name="Normal 3 2 3 2 7 4" xfId="21278"/>
    <cellStyle name="Normal 3 2 3 2 7 4 2" xfId="21279"/>
    <cellStyle name="Normal 3 2 3 2 7 4 2 2" xfId="21280"/>
    <cellStyle name="Normal 3 2 3 2 7 4 2 2 2" xfId="21281"/>
    <cellStyle name="Normal 3 2 3 2 7 4 2 3" xfId="21282"/>
    <cellStyle name="Normal 3 2 3 2 7 4 3" xfId="21283"/>
    <cellStyle name="Normal 3 2 3 2 7 4 3 2" xfId="21284"/>
    <cellStyle name="Normal 3 2 3 2 7 4 4" xfId="21285"/>
    <cellStyle name="Normal 3 2 3 2 7 5" xfId="21286"/>
    <cellStyle name="Normal 3 2 3 2 7 5 2" xfId="21287"/>
    <cellStyle name="Normal 3 2 3 2 7 5 2 2" xfId="21288"/>
    <cellStyle name="Normal 3 2 3 2 7 5 3" xfId="21289"/>
    <cellStyle name="Normal 3 2 3 2 7 6" xfId="21290"/>
    <cellStyle name="Normal 3 2 3 2 7 6 2" xfId="21291"/>
    <cellStyle name="Normal 3 2 3 2 7 7" xfId="21292"/>
    <cellStyle name="Normal 3 2 3 2 7 7 2" xfId="21293"/>
    <cellStyle name="Normal 3 2 3 2 7 8" xfId="21294"/>
    <cellStyle name="Normal 3 2 3 2 8" xfId="21295"/>
    <cellStyle name="Normal 3 2 3 2 8 2" xfId="21296"/>
    <cellStyle name="Normal 3 2 3 2 8 2 2" xfId="21297"/>
    <cellStyle name="Normal 3 2 3 2 8 2 2 2" xfId="21298"/>
    <cellStyle name="Normal 3 2 3 2 8 2 2 2 2" xfId="21299"/>
    <cellStyle name="Normal 3 2 3 2 8 2 2 2 2 2" xfId="21300"/>
    <cellStyle name="Normal 3 2 3 2 8 2 2 2 3" xfId="21301"/>
    <cellStyle name="Normal 3 2 3 2 8 2 2 3" xfId="21302"/>
    <cellStyle name="Normal 3 2 3 2 8 2 2 3 2" xfId="21303"/>
    <cellStyle name="Normal 3 2 3 2 8 2 2 4" xfId="21304"/>
    <cellStyle name="Normal 3 2 3 2 8 2 3" xfId="21305"/>
    <cellStyle name="Normal 3 2 3 2 8 2 3 2" xfId="21306"/>
    <cellStyle name="Normal 3 2 3 2 8 2 3 2 2" xfId="21307"/>
    <cellStyle name="Normal 3 2 3 2 8 2 3 3" xfId="21308"/>
    <cellStyle name="Normal 3 2 3 2 8 2 4" xfId="21309"/>
    <cellStyle name="Normal 3 2 3 2 8 2 4 2" xfId="21310"/>
    <cellStyle name="Normal 3 2 3 2 8 2 5" xfId="21311"/>
    <cellStyle name="Normal 3 2 3 2 8 3" xfId="21312"/>
    <cellStyle name="Normal 3 2 3 2 8 3 2" xfId="21313"/>
    <cellStyle name="Normal 3 2 3 2 8 3 2 2" xfId="21314"/>
    <cellStyle name="Normal 3 2 3 2 8 3 2 2 2" xfId="21315"/>
    <cellStyle name="Normal 3 2 3 2 8 3 2 3" xfId="21316"/>
    <cellStyle name="Normal 3 2 3 2 8 3 3" xfId="21317"/>
    <cellStyle name="Normal 3 2 3 2 8 3 3 2" xfId="21318"/>
    <cellStyle name="Normal 3 2 3 2 8 3 4" xfId="21319"/>
    <cellStyle name="Normal 3 2 3 2 8 4" xfId="21320"/>
    <cellStyle name="Normal 3 2 3 2 8 4 2" xfId="21321"/>
    <cellStyle name="Normal 3 2 3 2 8 4 2 2" xfId="21322"/>
    <cellStyle name="Normal 3 2 3 2 8 4 2 2 2" xfId="21323"/>
    <cellStyle name="Normal 3 2 3 2 8 4 2 3" xfId="21324"/>
    <cellStyle name="Normal 3 2 3 2 8 4 3" xfId="21325"/>
    <cellStyle name="Normal 3 2 3 2 8 4 3 2" xfId="21326"/>
    <cellStyle name="Normal 3 2 3 2 8 4 4" xfId="21327"/>
    <cellStyle name="Normal 3 2 3 2 8 5" xfId="21328"/>
    <cellStyle name="Normal 3 2 3 2 8 5 2" xfId="21329"/>
    <cellStyle name="Normal 3 2 3 2 8 5 2 2" xfId="21330"/>
    <cellStyle name="Normal 3 2 3 2 8 5 3" xfId="21331"/>
    <cellStyle name="Normal 3 2 3 2 8 6" xfId="21332"/>
    <cellStyle name="Normal 3 2 3 2 8 6 2" xfId="21333"/>
    <cellStyle name="Normal 3 2 3 2 8 7" xfId="21334"/>
    <cellStyle name="Normal 3 2 3 2 8 7 2" xfId="21335"/>
    <cellStyle name="Normal 3 2 3 2 8 8" xfId="21336"/>
    <cellStyle name="Normal 3 2 3 2 9" xfId="21337"/>
    <cellStyle name="Normal 3 2 3 2 9 2" xfId="21338"/>
    <cellStyle name="Normal 3 2 3 2 9 2 2" xfId="21339"/>
    <cellStyle name="Normal 3 2 3 2 9 2 2 2" xfId="21340"/>
    <cellStyle name="Normal 3 2 3 2 9 2 2 2 2" xfId="21341"/>
    <cellStyle name="Normal 3 2 3 2 9 2 2 2 2 2" xfId="21342"/>
    <cellStyle name="Normal 3 2 3 2 9 2 2 2 3" xfId="21343"/>
    <cellStyle name="Normal 3 2 3 2 9 2 2 3" xfId="21344"/>
    <cellStyle name="Normal 3 2 3 2 9 2 2 3 2" xfId="21345"/>
    <cellStyle name="Normal 3 2 3 2 9 2 2 4" xfId="21346"/>
    <cellStyle name="Normal 3 2 3 2 9 2 3" xfId="21347"/>
    <cellStyle name="Normal 3 2 3 2 9 2 3 2" xfId="21348"/>
    <cellStyle name="Normal 3 2 3 2 9 2 3 2 2" xfId="21349"/>
    <cellStyle name="Normal 3 2 3 2 9 2 3 3" xfId="21350"/>
    <cellStyle name="Normal 3 2 3 2 9 2 4" xfId="21351"/>
    <cellStyle name="Normal 3 2 3 2 9 2 4 2" xfId="21352"/>
    <cellStyle name="Normal 3 2 3 2 9 2 5" xfId="21353"/>
    <cellStyle name="Normal 3 2 3 2 9 3" xfId="21354"/>
    <cellStyle name="Normal 3 2 3 2 9 3 2" xfId="21355"/>
    <cellStyle name="Normal 3 2 3 2 9 3 2 2" xfId="21356"/>
    <cellStyle name="Normal 3 2 3 2 9 3 2 2 2" xfId="21357"/>
    <cellStyle name="Normal 3 2 3 2 9 3 2 3" xfId="21358"/>
    <cellStyle name="Normal 3 2 3 2 9 3 3" xfId="21359"/>
    <cellStyle name="Normal 3 2 3 2 9 3 3 2" xfId="21360"/>
    <cellStyle name="Normal 3 2 3 2 9 3 4" xfId="21361"/>
    <cellStyle name="Normal 3 2 3 2 9 4" xfId="21362"/>
    <cellStyle name="Normal 3 2 3 2 9 4 2" xfId="21363"/>
    <cellStyle name="Normal 3 2 3 2 9 4 2 2" xfId="21364"/>
    <cellStyle name="Normal 3 2 3 2 9 4 3" xfId="21365"/>
    <cellStyle name="Normal 3 2 3 2 9 5" xfId="21366"/>
    <cellStyle name="Normal 3 2 3 2 9 5 2" xfId="21367"/>
    <cellStyle name="Normal 3 2 3 2 9 6" xfId="21368"/>
    <cellStyle name="Normal 3 2 3 3" xfId="21369"/>
    <cellStyle name="Normal 3 2 3 3 10" xfId="21370"/>
    <cellStyle name="Normal 3 2 3 3 10 2" xfId="21371"/>
    <cellStyle name="Normal 3 2 3 3 10 2 2" xfId="21372"/>
    <cellStyle name="Normal 3 2 3 3 10 2 2 2" xfId="21373"/>
    <cellStyle name="Normal 3 2 3 3 10 2 3" xfId="21374"/>
    <cellStyle name="Normal 3 2 3 3 10 3" xfId="21375"/>
    <cellStyle name="Normal 3 2 3 3 10 3 2" xfId="21376"/>
    <cellStyle name="Normal 3 2 3 3 10 4" xfId="21377"/>
    <cellStyle name="Normal 3 2 3 3 11" xfId="21378"/>
    <cellStyle name="Normal 3 2 3 3 11 2" xfId="21379"/>
    <cellStyle name="Normal 3 2 3 3 11 2 2" xfId="21380"/>
    <cellStyle name="Normal 3 2 3 3 11 2 2 2" xfId="21381"/>
    <cellStyle name="Normal 3 2 3 3 11 2 3" xfId="21382"/>
    <cellStyle name="Normal 3 2 3 3 11 3" xfId="21383"/>
    <cellStyle name="Normal 3 2 3 3 11 3 2" xfId="21384"/>
    <cellStyle name="Normal 3 2 3 3 11 4" xfId="21385"/>
    <cellStyle name="Normal 3 2 3 3 12" xfId="21386"/>
    <cellStyle name="Normal 3 2 3 3 12 2" xfId="21387"/>
    <cellStyle name="Normal 3 2 3 3 12 2 2" xfId="21388"/>
    <cellStyle name="Normal 3 2 3 3 12 2 2 2" xfId="21389"/>
    <cellStyle name="Normal 3 2 3 3 12 2 3" xfId="21390"/>
    <cellStyle name="Normal 3 2 3 3 12 3" xfId="21391"/>
    <cellStyle name="Normal 3 2 3 3 12 3 2" xfId="21392"/>
    <cellStyle name="Normal 3 2 3 3 12 4" xfId="21393"/>
    <cellStyle name="Normal 3 2 3 3 13" xfId="21394"/>
    <cellStyle name="Normal 3 2 3 3 13 2" xfId="21395"/>
    <cellStyle name="Normal 3 2 3 3 13 2 2" xfId="21396"/>
    <cellStyle name="Normal 3 2 3 3 13 3" xfId="21397"/>
    <cellStyle name="Normal 3 2 3 3 14" xfId="21398"/>
    <cellStyle name="Normal 3 2 3 3 14 2" xfId="21399"/>
    <cellStyle name="Normal 3 2 3 3 15" xfId="21400"/>
    <cellStyle name="Normal 3 2 3 3 15 2" xfId="21401"/>
    <cellStyle name="Normal 3 2 3 3 16" xfId="21402"/>
    <cellStyle name="Normal 3 2 3 3 2" xfId="21403"/>
    <cellStyle name="Normal 3 2 3 3 2 10" xfId="21404"/>
    <cellStyle name="Normal 3 2 3 3 2 2" xfId="21405"/>
    <cellStyle name="Normal 3 2 3 3 2 2 2" xfId="21406"/>
    <cellStyle name="Normal 3 2 3 3 2 2 2 2" xfId="21407"/>
    <cellStyle name="Normal 3 2 3 3 2 2 2 2 2" xfId="21408"/>
    <cellStyle name="Normal 3 2 3 3 2 2 2 2 2 2" xfId="21409"/>
    <cellStyle name="Normal 3 2 3 3 2 2 2 2 2 2 2" xfId="21410"/>
    <cellStyle name="Normal 3 2 3 3 2 2 2 2 2 2 2 2" xfId="21411"/>
    <cellStyle name="Normal 3 2 3 3 2 2 2 2 2 2 3" xfId="21412"/>
    <cellStyle name="Normal 3 2 3 3 2 2 2 2 2 3" xfId="21413"/>
    <cellStyle name="Normal 3 2 3 3 2 2 2 2 2 3 2" xfId="21414"/>
    <cellStyle name="Normal 3 2 3 3 2 2 2 2 2 4" xfId="21415"/>
    <cellStyle name="Normal 3 2 3 3 2 2 2 2 3" xfId="21416"/>
    <cellStyle name="Normal 3 2 3 3 2 2 2 2 3 2" xfId="21417"/>
    <cellStyle name="Normal 3 2 3 3 2 2 2 2 3 2 2" xfId="21418"/>
    <cellStyle name="Normal 3 2 3 3 2 2 2 2 3 3" xfId="21419"/>
    <cellStyle name="Normal 3 2 3 3 2 2 2 2 4" xfId="21420"/>
    <cellStyle name="Normal 3 2 3 3 2 2 2 2 4 2" xfId="21421"/>
    <cellStyle name="Normal 3 2 3 3 2 2 2 2 5" xfId="21422"/>
    <cellStyle name="Normal 3 2 3 3 2 2 2 3" xfId="21423"/>
    <cellStyle name="Normal 3 2 3 3 2 2 2 3 2" xfId="21424"/>
    <cellStyle name="Normal 3 2 3 3 2 2 2 3 2 2" xfId="21425"/>
    <cellStyle name="Normal 3 2 3 3 2 2 2 3 2 2 2" xfId="21426"/>
    <cellStyle name="Normal 3 2 3 3 2 2 2 3 2 3" xfId="21427"/>
    <cellStyle name="Normal 3 2 3 3 2 2 2 3 3" xfId="21428"/>
    <cellStyle name="Normal 3 2 3 3 2 2 2 3 3 2" xfId="21429"/>
    <cellStyle name="Normal 3 2 3 3 2 2 2 3 4" xfId="21430"/>
    <cellStyle name="Normal 3 2 3 3 2 2 2 4" xfId="21431"/>
    <cellStyle name="Normal 3 2 3 3 2 2 2 4 2" xfId="21432"/>
    <cellStyle name="Normal 3 2 3 3 2 2 2 4 2 2" xfId="21433"/>
    <cellStyle name="Normal 3 2 3 3 2 2 2 4 2 2 2" xfId="21434"/>
    <cellStyle name="Normal 3 2 3 3 2 2 2 4 2 3" xfId="21435"/>
    <cellStyle name="Normal 3 2 3 3 2 2 2 4 3" xfId="21436"/>
    <cellStyle name="Normal 3 2 3 3 2 2 2 4 3 2" xfId="21437"/>
    <cellStyle name="Normal 3 2 3 3 2 2 2 4 4" xfId="21438"/>
    <cellStyle name="Normal 3 2 3 3 2 2 2 5" xfId="21439"/>
    <cellStyle name="Normal 3 2 3 3 2 2 2 5 2" xfId="21440"/>
    <cellStyle name="Normal 3 2 3 3 2 2 2 5 2 2" xfId="21441"/>
    <cellStyle name="Normal 3 2 3 3 2 2 2 5 3" xfId="21442"/>
    <cellStyle name="Normal 3 2 3 3 2 2 2 6" xfId="21443"/>
    <cellStyle name="Normal 3 2 3 3 2 2 2 6 2" xfId="21444"/>
    <cellStyle name="Normal 3 2 3 3 2 2 2 7" xfId="21445"/>
    <cellStyle name="Normal 3 2 3 3 2 2 2 7 2" xfId="21446"/>
    <cellStyle name="Normal 3 2 3 3 2 2 2 8" xfId="21447"/>
    <cellStyle name="Normal 3 2 3 3 2 2 3" xfId="21448"/>
    <cellStyle name="Normal 3 2 3 3 2 2 3 2" xfId="21449"/>
    <cellStyle name="Normal 3 2 3 3 2 2 3 2 2" xfId="21450"/>
    <cellStyle name="Normal 3 2 3 3 2 2 3 2 2 2" xfId="21451"/>
    <cellStyle name="Normal 3 2 3 3 2 2 3 2 2 2 2" xfId="21452"/>
    <cellStyle name="Normal 3 2 3 3 2 2 3 2 2 3" xfId="21453"/>
    <cellStyle name="Normal 3 2 3 3 2 2 3 2 3" xfId="21454"/>
    <cellStyle name="Normal 3 2 3 3 2 2 3 2 3 2" xfId="21455"/>
    <cellStyle name="Normal 3 2 3 3 2 2 3 2 4" xfId="21456"/>
    <cellStyle name="Normal 3 2 3 3 2 2 3 3" xfId="21457"/>
    <cellStyle name="Normal 3 2 3 3 2 2 3 3 2" xfId="21458"/>
    <cellStyle name="Normal 3 2 3 3 2 2 3 3 2 2" xfId="21459"/>
    <cellStyle name="Normal 3 2 3 3 2 2 3 3 3" xfId="21460"/>
    <cellStyle name="Normal 3 2 3 3 2 2 3 4" xfId="21461"/>
    <cellStyle name="Normal 3 2 3 3 2 2 3 4 2" xfId="21462"/>
    <cellStyle name="Normal 3 2 3 3 2 2 3 5" xfId="21463"/>
    <cellStyle name="Normal 3 2 3 3 2 2 4" xfId="21464"/>
    <cellStyle name="Normal 3 2 3 3 2 2 4 2" xfId="21465"/>
    <cellStyle name="Normal 3 2 3 3 2 2 4 2 2" xfId="21466"/>
    <cellStyle name="Normal 3 2 3 3 2 2 4 2 2 2" xfId="21467"/>
    <cellStyle name="Normal 3 2 3 3 2 2 4 2 3" xfId="21468"/>
    <cellStyle name="Normal 3 2 3 3 2 2 4 3" xfId="21469"/>
    <cellStyle name="Normal 3 2 3 3 2 2 4 3 2" xfId="21470"/>
    <cellStyle name="Normal 3 2 3 3 2 2 4 4" xfId="21471"/>
    <cellStyle name="Normal 3 2 3 3 2 2 5" xfId="21472"/>
    <cellStyle name="Normal 3 2 3 3 2 2 5 2" xfId="21473"/>
    <cellStyle name="Normal 3 2 3 3 2 2 5 2 2" xfId="21474"/>
    <cellStyle name="Normal 3 2 3 3 2 2 5 2 2 2" xfId="21475"/>
    <cellStyle name="Normal 3 2 3 3 2 2 5 2 3" xfId="21476"/>
    <cellStyle name="Normal 3 2 3 3 2 2 5 3" xfId="21477"/>
    <cellStyle name="Normal 3 2 3 3 2 2 5 3 2" xfId="21478"/>
    <cellStyle name="Normal 3 2 3 3 2 2 5 4" xfId="21479"/>
    <cellStyle name="Normal 3 2 3 3 2 2 6" xfId="21480"/>
    <cellStyle name="Normal 3 2 3 3 2 2 6 2" xfId="21481"/>
    <cellStyle name="Normal 3 2 3 3 2 2 6 2 2" xfId="21482"/>
    <cellStyle name="Normal 3 2 3 3 2 2 6 3" xfId="21483"/>
    <cellStyle name="Normal 3 2 3 3 2 2 7" xfId="21484"/>
    <cellStyle name="Normal 3 2 3 3 2 2 7 2" xfId="21485"/>
    <cellStyle name="Normal 3 2 3 3 2 2 8" xfId="21486"/>
    <cellStyle name="Normal 3 2 3 3 2 2 8 2" xfId="21487"/>
    <cellStyle name="Normal 3 2 3 3 2 2 9" xfId="21488"/>
    <cellStyle name="Normal 3 2 3 3 2 3" xfId="21489"/>
    <cellStyle name="Normal 3 2 3 3 2 3 2" xfId="21490"/>
    <cellStyle name="Normal 3 2 3 3 2 3 2 2" xfId="21491"/>
    <cellStyle name="Normal 3 2 3 3 2 3 2 2 2" xfId="21492"/>
    <cellStyle name="Normal 3 2 3 3 2 3 2 2 2 2" xfId="21493"/>
    <cellStyle name="Normal 3 2 3 3 2 3 2 2 2 2 2" xfId="21494"/>
    <cellStyle name="Normal 3 2 3 3 2 3 2 2 2 3" xfId="21495"/>
    <cellStyle name="Normal 3 2 3 3 2 3 2 2 3" xfId="21496"/>
    <cellStyle name="Normal 3 2 3 3 2 3 2 2 3 2" xfId="21497"/>
    <cellStyle name="Normal 3 2 3 3 2 3 2 2 4" xfId="21498"/>
    <cellStyle name="Normal 3 2 3 3 2 3 2 3" xfId="21499"/>
    <cellStyle name="Normal 3 2 3 3 2 3 2 3 2" xfId="21500"/>
    <cellStyle name="Normal 3 2 3 3 2 3 2 3 2 2" xfId="21501"/>
    <cellStyle name="Normal 3 2 3 3 2 3 2 3 3" xfId="21502"/>
    <cellStyle name="Normal 3 2 3 3 2 3 2 4" xfId="21503"/>
    <cellStyle name="Normal 3 2 3 3 2 3 2 4 2" xfId="21504"/>
    <cellStyle name="Normal 3 2 3 3 2 3 2 5" xfId="21505"/>
    <cellStyle name="Normal 3 2 3 3 2 3 3" xfId="21506"/>
    <cellStyle name="Normal 3 2 3 3 2 3 3 2" xfId="21507"/>
    <cellStyle name="Normal 3 2 3 3 2 3 3 2 2" xfId="21508"/>
    <cellStyle name="Normal 3 2 3 3 2 3 3 2 2 2" xfId="21509"/>
    <cellStyle name="Normal 3 2 3 3 2 3 3 2 3" xfId="21510"/>
    <cellStyle name="Normal 3 2 3 3 2 3 3 3" xfId="21511"/>
    <cellStyle name="Normal 3 2 3 3 2 3 3 3 2" xfId="21512"/>
    <cellStyle name="Normal 3 2 3 3 2 3 3 4" xfId="21513"/>
    <cellStyle name="Normal 3 2 3 3 2 3 4" xfId="21514"/>
    <cellStyle name="Normal 3 2 3 3 2 3 4 2" xfId="21515"/>
    <cellStyle name="Normal 3 2 3 3 2 3 4 2 2" xfId="21516"/>
    <cellStyle name="Normal 3 2 3 3 2 3 4 2 2 2" xfId="21517"/>
    <cellStyle name="Normal 3 2 3 3 2 3 4 2 3" xfId="21518"/>
    <cellStyle name="Normal 3 2 3 3 2 3 4 3" xfId="21519"/>
    <cellStyle name="Normal 3 2 3 3 2 3 4 3 2" xfId="21520"/>
    <cellStyle name="Normal 3 2 3 3 2 3 4 4" xfId="21521"/>
    <cellStyle name="Normal 3 2 3 3 2 3 5" xfId="21522"/>
    <cellStyle name="Normal 3 2 3 3 2 3 5 2" xfId="21523"/>
    <cellStyle name="Normal 3 2 3 3 2 3 5 2 2" xfId="21524"/>
    <cellStyle name="Normal 3 2 3 3 2 3 5 3" xfId="21525"/>
    <cellStyle name="Normal 3 2 3 3 2 3 6" xfId="21526"/>
    <cellStyle name="Normal 3 2 3 3 2 3 6 2" xfId="21527"/>
    <cellStyle name="Normal 3 2 3 3 2 3 7" xfId="21528"/>
    <cellStyle name="Normal 3 2 3 3 2 3 7 2" xfId="21529"/>
    <cellStyle name="Normal 3 2 3 3 2 3 8" xfId="21530"/>
    <cellStyle name="Normal 3 2 3 3 2 4" xfId="21531"/>
    <cellStyle name="Normal 3 2 3 3 2 4 2" xfId="21532"/>
    <cellStyle name="Normal 3 2 3 3 2 4 2 2" xfId="21533"/>
    <cellStyle name="Normal 3 2 3 3 2 4 2 2 2" xfId="21534"/>
    <cellStyle name="Normal 3 2 3 3 2 4 2 2 2 2" xfId="21535"/>
    <cellStyle name="Normal 3 2 3 3 2 4 2 2 3" xfId="21536"/>
    <cellStyle name="Normal 3 2 3 3 2 4 2 3" xfId="21537"/>
    <cellStyle name="Normal 3 2 3 3 2 4 2 3 2" xfId="21538"/>
    <cellStyle name="Normal 3 2 3 3 2 4 2 4" xfId="21539"/>
    <cellStyle name="Normal 3 2 3 3 2 4 3" xfId="21540"/>
    <cellStyle name="Normal 3 2 3 3 2 4 3 2" xfId="21541"/>
    <cellStyle name="Normal 3 2 3 3 2 4 3 2 2" xfId="21542"/>
    <cellStyle name="Normal 3 2 3 3 2 4 3 3" xfId="21543"/>
    <cellStyle name="Normal 3 2 3 3 2 4 4" xfId="21544"/>
    <cellStyle name="Normal 3 2 3 3 2 4 4 2" xfId="21545"/>
    <cellStyle name="Normal 3 2 3 3 2 4 5" xfId="21546"/>
    <cellStyle name="Normal 3 2 3 3 2 5" xfId="21547"/>
    <cellStyle name="Normal 3 2 3 3 2 5 2" xfId="21548"/>
    <cellStyle name="Normal 3 2 3 3 2 5 2 2" xfId="21549"/>
    <cellStyle name="Normal 3 2 3 3 2 5 2 2 2" xfId="21550"/>
    <cellStyle name="Normal 3 2 3 3 2 5 2 3" xfId="21551"/>
    <cellStyle name="Normal 3 2 3 3 2 5 3" xfId="21552"/>
    <cellStyle name="Normal 3 2 3 3 2 5 3 2" xfId="21553"/>
    <cellStyle name="Normal 3 2 3 3 2 5 4" xfId="21554"/>
    <cellStyle name="Normal 3 2 3 3 2 6" xfId="21555"/>
    <cellStyle name="Normal 3 2 3 3 2 6 2" xfId="21556"/>
    <cellStyle name="Normal 3 2 3 3 2 6 2 2" xfId="21557"/>
    <cellStyle name="Normal 3 2 3 3 2 6 2 2 2" xfId="21558"/>
    <cellStyle name="Normal 3 2 3 3 2 6 2 3" xfId="21559"/>
    <cellStyle name="Normal 3 2 3 3 2 6 3" xfId="21560"/>
    <cellStyle name="Normal 3 2 3 3 2 6 3 2" xfId="21561"/>
    <cellStyle name="Normal 3 2 3 3 2 6 4" xfId="21562"/>
    <cellStyle name="Normal 3 2 3 3 2 7" xfId="21563"/>
    <cellStyle name="Normal 3 2 3 3 2 7 2" xfId="21564"/>
    <cellStyle name="Normal 3 2 3 3 2 7 2 2" xfId="21565"/>
    <cellStyle name="Normal 3 2 3 3 2 7 3" xfId="21566"/>
    <cellStyle name="Normal 3 2 3 3 2 8" xfId="21567"/>
    <cellStyle name="Normal 3 2 3 3 2 8 2" xfId="21568"/>
    <cellStyle name="Normal 3 2 3 3 2 9" xfId="21569"/>
    <cellStyle name="Normal 3 2 3 3 2 9 2" xfId="21570"/>
    <cellStyle name="Normal 3 2 3 3 3" xfId="21571"/>
    <cellStyle name="Normal 3 2 3 3 3 10" xfId="21572"/>
    <cellStyle name="Normal 3 2 3 3 3 2" xfId="21573"/>
    <cellStyle name="Normal 3 2 3 3 3 2 2" xfId="21574"/>
    <cellStyle name="Normal 3 2 3 3 3 2 2 2" xfId="21575"/>
    <cellStyle name="Normal 3 2 3 3 3 2 2 2 2" xfId="21576"/>
    <cellStyle name="Normal 3 2 3 3 3 2 2 2 2 2" xfId="21577"/>
    <cellStyle name="Normal 3 2 3 3 3 2 2 2 2 2 2" xfId="21578"/>
    <cellStyle name="Normal 3 2 3 3 3 2 2 2 2 2 2 2" xfId="21579"/>
    <cellStyle name="Normal 3 2 3 3 3 2 2 2 2 2 3" xfId="21580"/>
    <cellStyle name="Normal 3 2 3 3 3 2 2 2 2 3" xfId="21581"/>
    <cellStyle name="Normal 3 2 3 3 3 2 2 2 2 3 2" xfId="21582"/>
    <cellStyle name="Normal 3 2 3 3 3 2 2 2 2 4" xfId="21583"/>
    <cellStyle name="Normal 3 2 3 3 3 2 2 2 3" xfId="21584"/>
    <cellStyle name="Normal 3 2 3 3 3 2 2 2 3 2" xfId="21585"/>
    <cellStyle name="Normal 3 2 3 3 3 2 2 2 3 2 2" xfId="21586"/>
    <cellStyle name="Normal 3 2 3 3 3 2 2 2 3 3" xfId="21587"/>
    <cellStyle name="Normal 3 2 3 3 3 2 2 2 4" xfId="21588"/>
    <cellStyle name="Normal 3 2 3 3 3 2 2 2 4 2" xfId="21589"/>
    <cellStyle name="Normal 3 2 3 3 3 2 2 2 5" xfId="21590"/>
    <cellStyle name="Normal 3 2 3 3 3 2 2 3" xfId="21591"/>
    <cellStyle name="Normal 3 2 3 3 3 2 2 3 2" xfId="21592"/>
    <cellStyle name="Normal 3 2 3 3 3 2 2 3 2 2" xfId="21593"/>
    <cellStyle name="Normal 3 2 3 3 3 2 2 3 2 2 2" xfId="21594"/>
    <cellStyle name="Normal 3 2 3 3 3 2 2 3 2 3" xfId="21595"/>
    <cellStyle name="Normal 3 2 3 3 3 2 2 3 3" xfId="21596"/>
    <cellStyle name="Normal 3 2 3 3 3 2 2 3 3 2" xfId="21597"/>
    <cellStyle name="Normal 3 2 3 3 3 2 2 3 4" xfId="21598"/>
    <cellStyle name="Normal 3 2 3 3 3 2 2 4" xfId="21599"/>
    <cellStyle name="Normal 3 2 3 3 3 2 2 4 2" xfId="21600"/>
    <cellStyle name="Normal 3 2 3 3 3 2 2 4 2 2" xfId="21601"/>
    <cellStyle name="Normal 3 2 3 3 3 2 2 4 2 2 2" xfId="21602"/>
    <cellStyle name="Normal 3 2 3 3 3 2 2 4 2 3" xfId="21603"/>
    <cellStyle name="Normal 3 2 3 3 3 2 2 4 3" xfId="21604"/>
    <cellStyle name="Normal 3 2 3 3 3 2 2 4 3 2" xfId="21605"/>
    <cellStyle name="Normal 3 2 3 3 3 2 2 4 4" xfId="21606"/>
    <cellStyle name="Normal 3 2 3 3 3 2 2 5" xfId="21607"/>
    <cellStyle name="Normal 3 2 3 3 3 2 2 5 2" xfId="21608"/>
    <cellStyle name="Normal 3 2 3 3 3 2 2 5 2 2" xfId="21609"/>
    <cellStyle name="Normal 3 2 3 3 3 2 2 5 3" xfId="21610"/>
    <cellStyle name="Normal 3 2 3 3 3 2 2 6" xfId="21611"/>
    <cellStyle name="Normal 3 2 3 3 3 2 2 6 2" xfId="21612"/>
    <cellStyle name="Normal 3 2 3 3 3 2 2 7" xfId="21613"/>
    <cellStyle name="Normal 3 2 3 3 3 2 2 7 2" xfId="21614"/>
    <cellStyle name="Normal 3 2 3 3 3 2 2 8" xfId="21615"/>
    <cellStyle name="Normal 3 2 3 3 3 2 3" xfId="21616"/>
    <cellStyle name="Normal 3 2 3 3 3 2 3 2" xfId="21617"/>
    <cellStyle name="Normal 3 2 3 3 3 2 3 2 2" xfId="21618"/>
    <cellStyle name="Normal 3 2 3 3 3 2 3 2 2 2" xfId="21619"/>
    <cellStyle name="Normal 3 2 3 3 3 2 3 2 2 2 2" xfId="21620"/>
    <cellStyle name="Normal 3 2 3 3 3 2 3 2 2 3" xfId="21621"/>
    <cellStyle name="Normal 3 2 3 3 3 2 3 2 3" xfId="21622"/>
    <cellStyle name="Normal 3 2 3 3 3 2 3 2 3 2" xfId="21623"/>
    <cellStyle name="Normal 3 2 3 3 3 2 3 2 4" xfId="21624"/>
    <cellStyle name="Normal 3 2 3 3 3 2 3 3" xfId="21625"/>
    <cellStyle name="Normal 3 2 3 3 3 2 3 3 2" xfId="21626"/>
    <cellStyle name="Normal 3 2 3 3 3 2 3 3 2 2" xfId="21627"/>
    <cellStyle name="Normal 3 2 3 3 3 2 3 3 3" xfId="21628"/>
    <cellStyle name="Normal 3 2 3 3 3 2 3 4" xfId="21629"/>
    <cellStyle name="Normal 3 2 3 3 3 2 3 4 2" xfId="21630"/>
    <cellStyle name="Normal 3 2 3 3 3 2 3 5" xfId="21631"/>
    <cellStyle name="Normal 3 2 3 3 3 2 4" xfId="21632"/>
    <cellStyle name="Normal 3 2 3 3 3 2 4 2" xfId="21633"/>
    <cellStyle name="Normal 3 2 3 3 3 2 4 2 2" xfId="21634"/>
    <cellStyle name="Normal 3 2 3 3 3 2 4 2 2 2" xfId="21635"/>
    <cellStyle name="Normal 3 2 3 3 3 2 4 2 3" xfId="21636"/>
    <cellStyle name="Normal 3 2 3 3 3 2 4 3" xfId="21637"/>
    <cellStyle name="Normal 3 2 3 3 3 2 4 3 2" xfId="21638"/>
    <cellStyle name="Normal 3 2 3 3 3 2 4 4" xfId="21639"/>
    <cellStyle name="Normal 3 2 3 3 3 2 5" xfId="21640"/>
    <cellStyle name="Normal 3 2 3 3 3 2 5 2" xfId="21641"/>
    <cellStyle name="Normal 3 2 3 3 3 2 5 2 2" xfId="21642"/>
    <cellStyle name="Normal 3 2 3 3 3 2 5 2 2 2" xfId="21643"/>
    <cellStyle name="Normal 3 2 3 3 3 2 5 2 3" xfId="21644"/>
    <cellStyle name="Normal 3 2 3 3 3 2 5 3" xfId="21645"/>
    <cellStyle name="Normal 3 2 3 3 3 2 5 3 2" xfId="21646"/>
    <cellStyle name="Normal 3 2 3 3 3 2 5 4" xfId="21647"/>
    <cellStyle name="Normal 3 2 3 3 3 2 6" xfId="21648"/>
    <cellStyle name="Normal 3 2 3 3 3 2 6 2" xfId="21649"/>
    <cellStyle name="Normal 3 2 3 3 3 2 6 2 2" xfId="21650"/>
    <cellStyle name="Normal 3 2 3 3 3 2 6 3" xfId="21651"/>
    <cellStyle name="Normal 3 2 3 3 3 2 7" xfId="21652"/>
    <cellStyle name="Normal 3 2 3 3 3 2 7 2" xfId="21653"/>
    <cellStyle name="Normal 3 2 3 3 3 2 8" xfId="21654"/>
    <cellStyle name="Normal 3 2 3 3 3 2 8 2" xfId="21655"/>
    <cellStyle name="Normal 3 2 3 3 3 2 9" xfId="21656"/>
    <cellStyle name="Normal 3 2 3 3 3 3" xfId="21657"/>
    <cellStyle name="Normal 3 2 3 3 3 3 2" xfId="21658"/>
    <cellStyle name="Normal 3 2 3 3 3 3 2 2" xfId="21659"/>
    <cellStyle name="Normal 3 2 3 3 3 3 2 2 2" xfId="21660"/>
    <cellStyle name="Normal 3 2 3 3 3 3 2 2 2 2" xfId="21661"/>
    <cellStyle name="Normal 3 2 3 3 3 3 2 2 2 2 2" xfId="21662"/>
    <cellStyle name="Normal 3 2 3 3 3 3 2 2 2 3" xfId="21663"/>
    <cellStyle name="Normal 3 2 3 3 3 3 2 2 3" xfId="21664"/>
    <cellStyle name="Normal 3 2 3 3 3 3 2 2 3 2" xfId="21665"/>
    <cellStyle name="Normal 3 2 3 3 3 3 2 2 4" xfId="21666"/>
    <cellStyle name="Normal 3 2 3 3 3 3 2 3" xfId="21667"/>
    <cellStyle name="Normal 3 2 3 3 3 3 2 3 2" xfId="21668"/>
    <cellStyle name="Normal 3 2 3 3 3 3 2 3 2 2" xfId="21669"/>
    <cellStyle name="Normal 3 2 3 3 3 3 2 3 3" xfId="21670"/>
    <cellStyle name="Normal 3 2 3 3 3 3 2 4" xfId="21671"/>
    <cellStyle name="Normal 3 2 3 3 3 3 2 4 2" xfId="21672"/>
    <cellStyle name="Normal 3 2 3 3 3 3 2 5" xfId="21673"/>
    <cellStyle name="Normal 3 2 3 3 3 3 3" xfId="21674"/>
    <cellStyle name="Normal 3 2 3 3 3 3 3 2" xfId="21675"/>
    <cellStyle name="Normal 3 2 3 3 3 3 3 2 2" xfId="21676"/>
    <cellStyle name="Normal 3 2 3 3 3 3 3 2 2 2" xfId="21677"/>
    <cellStyle name="Normal 3 2 3 3 3 3 3 2 3" xfId="21678"/>
    <cellStyle name="Normal 3 2 3 3 3 3 3 3" xfId="21679"/>
    <cellStyle name="Normal 3 2 3 3 3 3 3 3 2" xfId="21680"/>
    <cellStyle name="Normal 3 2 3 3 3 3 3 4" xfId="21681"/>
    <cellStyle name="Normal 3 2 3 3 3 3 4" xfId="21682"/>
    <cellStyle name="Normal 3 2 3 3 3 3 4 2" xfId="21683"/>
    <cellStyle name="Normal 3 2 3 3 3 3 4 2 2" xfId="21684"/>
    <cellStyle name="Normal 3 2 3 3 3 3 4 2 2 2" xfId="21685"/>
    <cellStyle name="Normal 3 2 3 3 3 3 4 2 3" xfId="21686"/>
    <cellStyle name="Normal 3 2 3 3 3 3 4 3" xfId="21687"/>
    <cellStyle name="Normal 3 2 3 3 3 3 4 3 2" xfId="21688"/>
    <cellStyle name="Normal 3 2 3 3 3 3 4 4" xfId="21689"/>
    <cellStyle name="Normal 3 2 3 3 3 3 5" xfId="21690"/>
    <cellStyle name="Normal 3 2 3 3 3 3 5 2" xfId="21691"/>
    <cellStyle name="Normal 3 2 3 3 3 3 5 2 2" xfId="21692"/>
    <cellStyle name="Normal 3 2 3 3 3 3 5 3" xfId="21693"/>
    <cellStyle name="Normal 3 2 3 3 3 3 6" xfId="21694"/>
    <cellStyle name="Normal 3 2 3 3 3 3 6 2" xfId="21695"/>
    <cellStyle name="Normal 3 2 3 3 3 3 7" xfId="21696"/>
    <cellStyle name="Normal 3 2 3 3 3 3 7 2" xfId="21697"/>
    <cellStyle name="Normal 3 2 3 3 3 3 8" xfId="21698"/>
    <cellStyle name="Normal 3 2 3 3 3 4" xfId="21699"/>
    <cellStyle name="Normal 3 2 3 3 3 4 2" xfId="21700"/>
    <cellStyle name="Normal 3 2 3 3 3 4 2 2" xfId="21701"/>
    <cellStyle name="Normal 3 2 3 3 3 4 2 2 2" xfId="21702"/>
    <cellStyle name="Normal 3 2 3 3 3 4 2 2 2 2" xfId="21703"/>
    <cellStyle name="Normal 3 2 3 3 3 4 2 2 3" xfId="21704"/>
    <cellStyle name="Normal 3 2 3 3 3 4 2 3" xfId="21705"/>
    <cellStyle name="Normal 3 2 3 3 3 4 2 3 2" xfId="21706"/>
    <cellStyle name="Normal 3 2 3 3 3 4 2 4" xfId="21707"/>
    <cellStyle name="Normal 3 2 3 3 3 4 3" xfId="21708"/>
    <cellStyle name="Normal 3 2 3 3 3 4 3 2" xfId="21709"/>
    <cellStyle name="Normal 3 2 3 3 3 4 3 2 2" xfId="21710"/>
    <cellStyle name="Normal 3 2 3 3 3 4 3 3" xfId="21711"/>
    <cellStyle name="Normal 3 2 3 3 3 4 4" xfId="21712"/>
    <cellStyle name="Normal 3 2 3 3 3 4 4 2" xfId="21713"/>
    <cellStyle name="Normal 3 2 3 3 3 4 5" xfId="21714"/>
    <cellStyle name="Normal 3 2 3 3 3 5" xfId="21715"/>
    <cellStyle name="Normal 3 2 3 3 3 5 2" xfId="21716"/>
    <cellStyle name="Normal 3 2 3 3 3 5 2 2" xfId="21717"/>
    <cellStyle name="Normal 3 2 3 3 3 5 2 2 2" xfId="21718"/>
    <cellStyle name="Normal 3 2 3 3 3 5 2 3" xfId="21719"/>
    <cellStyle name="Normal 3 2 3 3 3 5 3" xfId="21720"/>
    <cellStyle name="Normal 3 2 3 3 3 5 3 2" xfId="21721"/>
    <cellStyle name="Normal 3 2 3 3 3 5 4" xfId="21722"/>
    <cellStyle name="Normal 3 2 3 3 3 6" xfId="21723"/>
    <cellStyle name="Normal 3 2 3 3 3 6 2" xfId="21724"/>
    <cellStyle name="Normal 3 2 3 3 3 6 2 2" xfId="21725"/>
    <cellStyle name="Normal 3 2 3 3 3 6 2 2 2" xfId="21726"/>
    <cellStyle name="Normal 3 2 3 3 3 6 2 3" xfId="21727"/>
    <cellStyle name="Normal 3 2 3 3 3 6 3" xfId="21728"/>
    <cellStyle name="Normal 3 2 3 3 3 6 3 2" xfId="21729"/>
    <cellStyle name="Normal 3 2 3 3 3 6 4" xfId="21730"/>
    <cellStyle name="Normal 3 2 3 3 3 7" xfId="21731"/>
    <cellStyle name="Normal 3 2 3 3 3 7 2" xfId="21732"/>
    <cellStyle name="Normal 3 2 3 3 3 7 2 2" xfId="21733"/>
    <cellStyle name="Normal 3 2 3 3 3 7 3" xfId="21734"/>
    <cellStyle name="Normal 3 2 3 3 3 8" xfId="21735"/>
    <cellStyle name="Normal 3 2 3 3 3 8 2" xfId="21736"/>
    <cellStyle name="Normal 3 2 3 3 3 9" xfId="21737"/>
    <cellStyle name="Normal 3 2 3 3 3 9 2" xfId="21738"/>
    <cellStyle name="Normal 3 2 3 3 4" xfId="21739"/>
    <cellStyle name="Normal 3 2 3 3 4 10" xfId="21740"/>
    <cellStyle name="Normal 3 2 3 3 4 2" xfId="21741"/>
    <cellStyle name="Normal 3 2 3 3 4 2 2" xfId="21742"/>
    <cellStyle name="Normal 3 2 3 3 4 2 2 2" xfId="21743"/>
    <cellStyle name="Normal 3 2 3 3 4 2 2 2 2" xfId="21744"/>
    <cellStyle name="Normal 3 2 3 3 4 2 2 2 2 2" xfId="21745"/>
    <cellStyle name="Normal 3 2 3 3 4 2 2 2 2 2 2" xfId="21746"/>
    <cellStyle name="Normal 3 2 3 3 4 2 2 2 2 2 2 2" xfId="21747"/>
    <cellStyle name="Normal 3 2 3 3 4 2 2 2 2 2 3" xfId="21748"/>
    <cellStyle name="Normal 3 2 3 3 4 2 2 2 2 3" xfId="21749"/>
    <cellStyle name="Normal 3 2 3 3 4 2 2 2 2 3 2" xfId="21750"/>
    <cellStyle name="Normal 3 2 3 3 4 2 2 2 2 4" xfId="21751"/>
    <cellStyle name="Normal 3 2 3 3 4 2 2 2 3" xfId="21752"/>
    <cellStyle name="Normal 3 2 3 3 4 2 2 2 3 2" xfId="21753"/>
    <cellStyle name="Normal 3 2 3 3 4 2 2 2 3 2 2" xfId="21754"/>
    <cellStyle name="Normal 3 2 3 3 4 2 2 2 3 3" xfId="21755"/>
    <cellStyle name="Normal 3 2 3 3 4 2 2 2 4" xfId="21756"/>
    <cellStyle name="Normal 3 2 3 3 4 2 2 2 4 2" xfId="21757"/>
    <cellStyle name="Normal 3 2 3 3 4 2 2 2 5" xfId="21758"/>
    <cellStyle name="Normal 3 2 3 3 4 2 2 3" xfId="21759"/>
    <cellStyle name="Normal 3 2 3 3 4 2 2 3 2" xfId="21760"/>
    <cellStyle name="Normal 3 2 3 3 4 2 2 3 2 2" xfId="21761"/>
    <cellStyle name="Normal 3 2 3 3 4 2 2 3 2 2 2" xfId="21762"/>
    <cellStyle name="Normal 3 2 3 3 4 2 2 3 2 3" xfId="21763"/>
    <cellStyle name="Normal 3 2 3 3 4 2 2 3 3" xfId="21764"/>
    <cellStyle name="Normal 3 2 3 3 4 2 2 3 3 2" xfId="21765"/>
    <cellStyle name="Normal 3 2 3 3 4 2 2 3 4" xfId="21766"/>
    <cellStyle name="Normal 3 2 3 3 4 2 2 4" xfId="21767"/>
    <cellStyle name="Normal 3 2 3 3 4 2 2 4 2" xfId="21768"/>
    <cellStyle name="Normal 3 2 3 3 4 2 2 4 2 2" xfId="21769"/>
    <cellStyle name="Normal 3 2 3 3 4 2 2 4 2 2 2" xfId="21770"/>
    <cellStyle name="Normal 3 2 3 3 4 2 2 4 2 3" xfId="21771"/>
    <cellStyle name="Normal 3 2 3 3 4 2 2 4 3" xfId="21772"/>
    <cellStyle name="Normal 3 2 3 3 4 2 2 4 3 2" xfId="21773"/>
    <cellStyle name="Normal 3 2 3 3 4 2 2 4 4" xfId="21774"/>
    <cellStyle name="Normal 3 2 3 3 4 2 2 5" xfId="21775"/>
    <cellStyle name="Normal 3 2 3 3 4 2 2 5 2" xfId="21776"/>
    <cellStyle name="Normal 3 2 3 3 4 2 2 5 2 2" xfId="21777"/>
    <cellStyle name="Normal 3 2 3 3 4 2 2 5 3" xfId="21778"/>
    <cellStyle name="Normal 3 2 3 3 4 2 2 6" xfId="21779"/>
    <cellStyle name="Normal 3 2 3 3 4 2 2 6 2" xfId="21780"/>
    <cellStyle name="Normal 3 2 3 3 4 2 2 7" xfId="21781"/>
    <cellStyle name="Normal 3 2 3 3 4 2 2 7 2" xfId="21782"/>
    <cellStyle name="Normal 3 2 3 3 4 2 2 8" xfId="21783"/>
    <cellStyle name="Normal 3 2 3 3 4 2 3" xfId="21784"/>
    <cellStyle name="Normal 3 2 3 3 4 2 3 2" xfId="21785"/>
    <cellStyle name="Normal 3 2 3 3 4 2 3 2 2" xfId="21786"/>
    <cellStyle name="Normal 3 2 3 3 4 2 3 2 2 2" xfId="21787"/>
    <cellStyle name="Normal 3 2 3 3 4 2 3 2 2 2 2" xfId="21788"/>
    <cellStyle name="Normal 3 2 3 3 4 2 3 2 2 3" xfId="21789"/>
    <cellStyle name="Normal 3 2 3 3 4 2 3 2 3" xfId="21790"/>
    <cellStyle name="Normal 3 2 3 3 4 2 3 2 3 2" xfId="21791"/>
    <cellStyle name="Normal 3 2 3 3 4 2 3 2 4" xfId="21792"/>
    <cellStyle name="Normal 3 2 3 3 4 2 3 3" xfId="21793"/>
    <cellStyle name="Normal 3 2 3 3 4 2 3 3 2" xfId="21794"/>
    <cellStyle name="Normal 3 2 3 3 4 2 3 3 2 2" xfId="21795"/>
    <cellStyle name="Normal 3 2 3 3 4 2 3 3 3" xfId="21796"/>
    <cellStyle name="Normal 3 2 3 3 4 2 3 4" xfId="21797"/>
    <cellStyle name="Normal 3 2 3 3 4 2 3 4 2" xfId="21798"/>
    <cellStyle name="Normal 3 2 3 3 4 2 3 5" xfId="21799"/>
    <cellStyle name="Normal 3 2 3 3 4 2 4" xfId="21800"/>
    <cellStyle name="Normal 3 2 3 3 4 2 4 2" xfId="21801"/>
    <cellStyle name="Normal 3 2 3 3 4 2 4 2 2" xfId="21802"/>
    <cellStyle name="Normal 3 2 3 3 4 2 4 2 2 2" xfId="21803"/>
    <cellStyle name="Normal 3 2 3 3 4 2 4 2 3" xfId="21804"/>
    <cellStyle name="Normal 3 2 3 3 4 2 4 3" xfId="21805"/>
    <cellStyle name="Normal 3 2 3 3 4 2 4 3 2" xfId="21806"/>
    <cellStyle name="Normal 3 2 3 3 4 2 4 4" xfId="21807"/>
    <cellStyle name="Normal 3 2 3 3 4 2 5" xfId="21808"/>
    <cellStyle name="Normal 3 2 3 3 4 2 5 2" xfId="21809"/>
    <cellStyle name="Normal 3 2 3 3 4 2 5 2 2" xfId="21810"/>
    <cellStyle name="Normal 3 2 3 3 4 2 5 2 2 2" xfId="21811"/>
    <cellStyle name="Normal 3 2 3 3 4 2 5 2 3" xfId="21812"/>
    <cellStyle name="Normal 3 2 3 3 4 2 5 3" xfId="21813"/>
    <cellStyle name="Normal 3 2 3 3 4 2 5 3 2" xfId="21814"/>
    <cellStyle name="Normal 3 2 3 3 4 2 5 4" xfId="21815"/>
    <cellStyle name="Normal 3 2 3 3 4 2 6" xfId="21816"/>
    <cellStyle name="Normal 3 2 3 3 4 2 6 2" xfId="21817"/>
    <cellStyle name="Normal 3 2 3 3 4 2 6 2 2" xfId="21818"/>
    <cellStyle name="Normal 3 2 3 3 4 2 6 3" xfId="21819"/>
    <cellStyle name="Normal 3 2 3 3 4 2 7" xfId="21820"/>
    <cellStyle name="Normal 3 2 3 3 4 2 7 2" xfId="21821"/>
    <cellStyle name="Normal 3 2 3 3 4 2 8" xfId="21822"/>
    <cellStyle name="Normal 3 2 3 3 4 2 8 2" xfId="21823"/>
    <cellStyle name="Normal 3 2 3 3 4 2 9" xfId="21824"/>
    <cellStyle name="Normal 3 2 3 3 4 3" xfId="21825"/>
    <cellStyle name="Normal 3 2 3 3 4 3 2" xfId="21826"/>
    <cellStyle name="Normal 3 2 3 3 4 3 2 2" xfId="21827"/>
    <cellStyle name="Normal 3 2 3 3 4 3 2 2 2" xfId="21828"/>
    <cellStyle name="Normal 3 2 3 3 4 3 2 2 2 2" xfId="21829"/>
    <cellStyle name="Normal 3 2 3 3 4 3 2 2 2 2 2" xfId="21830"/>
    <cellStyle name="Normal 3 2 3 3 4 3 2 2 2 3" xfId="21831"/>
    <cellStyle name="Normal 3 2 3 3 4 3 2 2 3" xfId="21832"/>
    <cellStyle name="Normal 3 2 3 3 4 3 2 2 3 2" xfId="21833"/>
    <cellStyle name="Normal 3 2 3 3 4 3 2 2 4" xfId="21834"/>
    <cellStyle name="Normal 3 2 3 3 4 3 2 3" xfId="21835"/>
    <cellStyle name="Normal 3 2 3 3 4 3 2 3 2" xfId="21836"/>
    <cellStyle name="Normal 3 2 3 3 4 3 2 3 2 2" xfId="21837"/>
    <cellStyle name="Normal 3 2 3 3 4 3 2 3 3" xfId="21838"/>
    <cellStyle name="Normal 3 2 3 3 4 3 2 4" xfId="21839"/>
    <cellStyle name="Normal 3 2 3 3 4 3 2 4 2" xfId="21840"/>
    <cellStyle name="Normal 3 2 3 3 4 3 2 5" xfId="21841"/>
    <cellStyle name="Normal 3 2 3 3 4 3 3" xfId="21842"/>
    <cellStyle name="Normal 3 2 3 3 4 3 3 2" xfId="21843"/>
    <cellStyle name="Normal 3 2 3 3 4 3 3 2 2" xfId="21844"/>
    <cellStyle name="Normal 3 2 3 3 4 3 3 2 2 2" xfId="21845"/>
    <cellStyle name="Normal 3 2 3 3 4 3 3 2 3" xfId="21846"/>
    <cellStyle name="Normal 3 2 3 3 4 3 3 3" xfId="21847"/>
    <cellStyle name="Normal 3 2 3 3 4 3 3 3 2" xfId="21848"/>
    <cellStyle name="Normal 3 2 3 3 4 3 3 4" xfId="21849"/>
    <cellStyle name="Normal 3 2 3 3 4 3 4" xfId="21850"/>
    <cellStyle name="Normal 3 2 3 3 4 3 4 2" xfId="21851"/>
    <cellStyle name="Normal 3 2 3 3 4 3 4 2 2" xfId="21852"/>
    <cellStyle name="Normal 3 2 3 3 4 3 4 2 2 2" xfId="21853"/>
    <cellStyle name="Normal 3 2 3 3 4 3 4 2 3" xfId="21854"/>
    <cellStyle name="Normal 3 2 3 3 4 3 4 3" xfId="21855"/>
    <cellStyle name="Normal 3 2 3 3 4 3 4 3 2" xfId="21856"/>
    <cellStyle name="Normal 3 2 3 3 4 3 4 4" xfId="21857"/>
    <cellStyle name="Normal 3 2 3 3 4 3 5" xfId="21858"/>
    <cellStyle name="Normal 3 2 3 3 4 3 5 2" xfId="21859"/>
    <cellStyle name="Normal 3 2 3 3 4 3 5 2 2" xfId="21860"/>
    <cellStyle name="Normal 3 2 3 3 4 3 5 3" xfId="21861"/>
    <cellStyle name="Normal 3 2 3 3 4 3 6" xfId="21862"/>
    <cellStyle name="Normal 3 2 3 3 4 3 6 2" xfId="21863"/>
    <cellStyle name="Normal 3 2 3 3 4 3 7" xfId="21864"/>
    <cellStyle name="Normal 3 2 3 3 4 3 7 2" xfId="21865"/>
    <cellStyle name="Normal 3 2 3 3 4 3 8" xfId="21866"/>
    <cellStyle name="Normal 3 2 3 3 4 4" xfId="21867"/>
    <cellStyle name="Normal 3 2 3 3 4 4 2" xfId="21868"/>
    <cellStyle name="Normal 3 2 3 3 4 4 2 2" xfId="21869"/>
    <cellStyle name="Normal 3 2 3 3 4 4 2 2 2" xfId="21870"/>
    <cellStyle name="Normal 3 2 3 3 4 4 2 2 2 2" xfId="21871"/>
    <cellStyle name="Normal 3 2 3 3 4 4 2 2 3" xfId="21872"/>
    <cellStyle name="Normal 3 2 3 3 4 4 2 3" xfId="21873"/>
    <cellStyle name="Normal 3 2 3 3 4 4 2 3 2" xfId="21874"/>
    <cellStyle name="Normal 3 2 3 3 4 4 2 4" xfId="21875"/>
    <cellStyle name="Normal 3 2 3 3 4 4 3" xfId="21876"/>
    <cellStyle name="Normal 3 2 3 3 4 4 3 2" xfId="21877"/>
    <cellStyle name="Normal 3 2 3 3 4 4 3 2 2" xfId="21878"/>
    <cellStyle name="Normal 3 2 3 3 4 4 3 3" xfId="21879"/>
    <cellStyle name="Normal 3 2 3 3 4 4 4" xfId="21880"/>
    <cellStyle name="Normal 3 2 3 3 4 4 4 2" xfId="21881"/>
    <cellStyle name="Normal 3 2 3 3 4 4 5" xfId="21882"/>
    <cellStyle name="Normal 3 2 3 3 4 5" xfId="21883"/>
    <cellStyle name="Normal 3 2 3 3 4 5 2" xfId="21884"/>
    <cellStyle name="Normal 3 2 3 3 4 5 2 2" xfId="21885"/>
    <cellStyle name="Normal 3 2 3 3 4 5 2 2 2" xfId="21886"/>
    <cellStyle name="Normal 3 2 3 3 4 5 2 3" xfId="21887"/>
    <cellStyle name="Normal 3 2 3 3 4 5 3" xfId="21888"/>
    <cellStyle name="Normal 3 2 3 3 4 5 3 2" xfId="21889"/>
    <cellStyle name="Normal 3 2 3 3 4 5 4" xfId="21890"/>
    <cellStyle name="Normal 3 2 3 3 4 6" xfId="21891"/>
    <cellStyle name="Normal 3 2 3 3 4 6 2" xfId="21892"/>
    <cellStyle name="Normal 3 2 3 3 4 6 2 2" xfId="21893"/>
    <cellStyle name="Normal 3 2 3 3 4 6 2 2 2" xfId="21894"/>
    <cellStyle name="Normal 3 2 3 3 4 6 2 3" xfId="21895"/>
    <cellStyle name="Normal 3 2 3 3 4 6 3" xfId="21896"/>
    <cellStyle name="Normal 3 2 3 3 4 6 3 2" xfId="21897"/>
    <cellStyle name="Normal 3 2 3 3 4 6 4" xfId="21898"/>
    <cellStyle name="Normal 3 2 3 3 4 7" xfId="21899"/>
    <cellStyle name="Normal 3 2 3 3 4 7 2" xfId="21900"/>
    <cellStyle name="Normal 3 2 3 3 4 7 2 2" xfId="21901"/>
    <cellStyle name="Normal 3 2 3 3 4 7 3" xfId="21902"/>
    <cellStyle name="Normal 3 2 3 3 4 8" xfId="21903"/>
    <cellStyle name="Normal 3 2 3 3 4 8 2" xfId="21904"/>
    <cellStyle name="Normal 3 2 3 3 4 9" xfId="21905"/>
    <cellStyle name="Normal 3 2 3 3 4 9 2" xfId="21906"/>
    <cellStyle name="Normal 3 2 3 3 5" xfId="21907"/>
    <cellStyle name="Normal 3 2 3 3 5 2" xfId="21908"/>
    <cellStyle name="Normal 3 2 3 3 5 2 2" xfId="21909"/>
    <cellStyle name="Normal 3 2 3 3 5 2 2 2" xfId="21910"/>
    <cellStyle name="Normal 3 2 3 3 5 2 2 2 2" xfId="21911"/>
    <cellStyle name="Normal 3 2 3 3 5 2 2 2 2 2" xfId="21912"/>
    <cellStyle name="Normal 3 2 3 3 5 2 2 2 2 2 2" xfId="21913"/>
    <cellStyle name="Normal 3 2 3 3 5 2 2 2 2 3" xfId="21914"/>
    <cellStyle name="Normal 3 2 3 3 5 2 2 2 3" xfId="21915"/>
    <cellStyle name="Normal 3 2 3 3 5 2 2 2 3 2" xfId="21916"/>
    <cellStyle name="Normal 3 2 3 3 5 2 2 2 4" xfId="21917"/>
    <cellStyle name="Normal 3 2 3 3 5 2 2 3" xfId="21918"/>
    <cellStyle name="Normal 3 2 3 3 5 2 2 3 2" xfId="21919"/>
    <cellStyle name="Normal 3 2 3 3 5 2 2 3 2 2" xfId="21920"/>
    <cellStyle name="Normal 3 2 3 3 5 2 2 3 3" xfId="21921"/>
    <cellStyle name="Normal 3 2 3 3 5 2 2 4" xfId="21922"/>
    <cellStyle name="Normal 3 2 3 3 5 2 2 4 2" xfId="21923"/>
    <cellStyle name="Normal 3 2 3 3 5 2 2 5" xfId="21924"/>
    <cellStyle name="Normal 3 2 3 3 5 2 3" xfId="21925"/>
    <cellStyle name="Normal 3 2 3 3 5 2 3 2" xfId="21926"/>
    <cellStyle name="Normal 3 2 3 3 5 2 3 2 2" xfId="21927"/>
    <cellStyle name="Normal 3 2 3 3 5 2 3 2 2 2" xfId="21928"/>
    <cellStyle name="Normal 3 2 3 3 5 2 3 2 3" xfId="21929"/>
    <cellStyle name="Normal 3 2 3 3 5 2 3 3" xfId="21930"/>
    <cellStyle name="Normal 3 2 3 3 5 2 3 3 2" xfId="21931"/>
    <cellStyle name="Normal 3 2 3 3 5 2 3 4" xfId="21932"/>
    <cellStyle name="Normal 3 2 3 3 5 2 4" xfId="21933"/>
    <cellStyle name="Normal 3 2 3 3 5 2 4 2" xfId="21934"/>
    <cellStyle name="Normal 3 2 3 3 5 2 4 2 2" xfId="21935"/>
    <cellStyle name="Normal 3 2 3 3 5 2 4 2 2 2" xfId="21936"/>
    <cellStyle name="Normal 3 2 3 3 5 2 4 2 3" xfId="21937"/>
    <cellStyle name="Normal 3 2 3 3 5 2 4 3" xfId="21938"/>
    <cellStyle name="Normal 3 2 3 3 5 2 4 3 2" xfId="21939"/>
    <cellStyle name="Normal 3 2 3 3 5 2 4 4" xfId="21940"/>
    <cellStyle name="Normal 3 2 3 3 5 2 5" xfId="21941"/>
    <cellStyle name="Normal 3 2 3 3 5 2 5 2" xfId="21942"/>
    <cellStyle name="Normal 3 2 3 3 5 2 5 2 2" xfId="21943"/>
    <cellStyle name="Normal 3 2 3 3 5 2 5 3" xfId="21944"/>
    <cellStyle name="Normal 3 2 3 3 5 2 6" xfId="21945"/>
    <cellStyle name="Normal 3 2 3 3 5 2 6 2" xfId="21946"/>
    <cellStyle name="Normal 3 2 3 3 5 2 7" xfId="21947"/>
    <cellStyle name="Normal 3 2 3 3 5 2 7 2" xfId="21948"/>
    <cellStyle name="Normal 3 2 3 3 5 2 8" xfId="21949"/>
    <cellStyle name="Normal 3 2 3 3 5 3" xfId="21950"/>
    <cellStyle name="Normal 3 2 3 3 5 3 2" xfId="21951"/>
    <cellStyle name="Normal 3 2 3 3 5 3 2 2" xfId="21952"/>
    <cellStyle name="Normal 3 2 3 3 5 3 2 2 2" xfId="21953"/>
    <cellStyle name="Normal 3 2 3 3 5 3 2 2 2 2" xfId="21954"/>
    <cellStyle name="Normal 3 2 3 3 5 3 2 2 3" xfId="21955"/>
    <cellStyle name="Normal 3 2 3 3 5 3 2 3" xfId="21956"/>
    <cellStyle name="Normal 3 2 3 3 5 3 2 3 2" xfId="21957"/>
    <cellStyle name="Normal 3 2 3 3 5 3 2 4" xfId="21958"/>
    <cellStyle name="Normal 3 2 3 3 5 3 3" xfId="21959"/>
    <cellStyle name="Normal 3 2 3 3 5 3 3 2" xfId="21960"/>
    <cellStyle name="Normal 3 2 3 3 5 3 3 2 2" xfId="21961"/>
    <cellStyle name="Normal 3 2 3 3 5 3 3 3" xfId="21962"/>
    <cellStyle name="Normal 3 2 3 3 5 3 4" xfId="21963"/>
    <cellStyle name="Normal 3 2 3 3 5 3 4 2" xfId="21964"/>
    <cellStyle name="Normal 3 2 3 3 5 3 5" xfId="21965"/>
    <cellStyle name="Normal 3 2 3 3 5 4" xfId="21966"/>
    <cellStyle name="Normal 3 2 3 3 5 4 2" xfId="21967"/>
    <cellStyle name="Normal 3 2 3 3 5 4 2 2" xfId="21968"/>
    <cellStyle name="Normal 3 2 3 3 5 4 2 2 2" xfId="21969"/>
    <cellStyle name="Normal 3 2 3 3 5 4 2 3" xfId="21970"/>
    <cellStyle name="Normal 3 2 3 3 5 4 3" xfId="21971"/>
    <cellStyle name="Normal 3 2 3 3 5 4 3 2" xfId="21972"/>
    <cellStyle name="Normal 3 2 3 3 5 4 4" xfId="21973"/>
    <cellStyle name="Normal 3 2 3 3 5 5" xfId="21974"/>
    <cellStyle name="Normal 3 2 3 3 5 5 2" xfId="21975"/>
    <cellStyle name="Normal 3 2 3 3 5 5 2 2" xfId="21976"/>
    <cellStyle name="Normal 3 2 3 3 5 5 2 2 2" xfId="21977"/>
    <cellStyle name="Normal 3 2 3 3 5 5 2 3" xfId="21978"/>
    <cellStyle name="Normal 3 2 3 3 5 5 3" xfId="21979"/>
    <cellStyle name="Normal 3 2 3 3 5 5 3 2" xfId="21980"/>
    <cellStyle name="Normal 3 2 3 3 5 5 4" xfId="21981"/>
    <cellStyle name="Normal 3 2 3 3 5 6" xfId="21982"/>
    <cellStyle name="Normal 3 2 3 3 5 6 2" xfId="21983"/>
    <cellStyle name="Normal 3 2 3 3 5 6 2 2" xfId="21984"/>
    <cellStyle name="Normal 3 2 3 3 5 6 3" xfId="21985"/>
    <cellStyle name="Normal 3 2 3 3 5 7" xfId="21986"/>
    <cellStyle name="Normal 3 2 3 3 5 7 2" xfId="21987"/>
    <cellStyle name="Normal 3 2 3 3 5 8" xfId="21988"/>
    <cellStyle name="Normal 3 2 3 3 5 8 2" xfId="21989"/>
    <cellStyle name="Normal 3 2 3 3 5 9" xfId="21990"/>
    <cellStyle name="Normal 3 2 3 3 6" xfId="21991"/>
    <cellStyle name="Normal 3 2 3 3 6 2" xfId="21992"/>
    <cellStyle name="Normal 3 2 3 3 6 2 2" xfId="21993"/>
    <cellStyle name="Normal 3 2 3 3 6 2 2 2" xfId="21994"/>
    <cellStyle name="Normal 3 2 3 3 6 2 2 2 2" xfId="21995"/>
    <cellStyle name="Normal 3 2 3 3 6 2 2 2 2 2" xfId="21996"/>
    <cellStyle name="Normal 3 2 3 3 6 2 2 2 3" xfId="21997"/>
    <cellStyle name="Normal 3 2 3 3 6 2 2 3" xfId="21998"/>
    <cellStyle name="Normal 3 2 3 3 6 2 2 3 2" xfId="21999"/>
    <cellStyle name="Normal 3 2 3 3 6 2 2 4" xfId="22000"/>
    <cellStyle name="Normal 3 2 3 3 6 2 3" xfId="22001"/>
    <cellStyle name="Normal 3 2 3 3 6 2 3 2" xfId="22002"/>
    <cellStyle name="Normal 3 2 3 3 6 2 3 2 2" xfId="22003"/>
    <cellStyle name="Normal 3 2 3 3 6 2 3 3" xfId="22004"/>
    <cellStyle name="Normal 3 2 3 3 6 2 4" xfId="22005"/>
    <cellStyle name="Normal 3 2 3 3 6 2 4 2" xfId="22006"/>
    <cellStyle name="Normal 3 2 3 3 6 2 5" xfId="22007"/>
    <cellStyle name="Normal 3 2 3 3 6 3" xfId="22008"/>
    <cellStyle name="Normal 3 2 3 3 6 3 2" xfId="22009"/>
    <cellStyle name="Normal 3 2 3 3 6 3 2 2" xfId="22010"/>
    <cellStyle name="Normal 3 2 3 3 6 3 2 2 2" xfId="22011"/>
    <cellStyle name="Normal 3 2 3 3 6 3 2 3" xfId="22012"/>
    <cellStyle name="Normal 3 2 3 3 6 3 3" xfId="22013"/>
    <cellStyle name="Normal 3 2 3 3 6 3 3 2" xfId="22014"/>
    <cellStyle name="Normal 3 2 3 3 6 3 4" xfId="22015"/>
    <cellStyle name="Normal 3 2 3 3 6 4" xfId="22016"/>
    <cellStyle name="Normal 3 2 3 3 6 4 2" xfId="22017"/>
    <cellStyle name="Normal 3 2 3 3 6 4 2 2" xfId="22018"/>
    <cellStyle name="Normal 3 2 3 3 6 4 2 2 2" xfId="22019"/>
    <cellStyle name="Normal 3 2 3 3 6 4 2 3" xfId="22020"/>
    <cellStyle name="Normal 3 2 3 3 6 4 3" xfId="22021"/>
    <cellStyle name="Normal 3 2 3 3 6 4 3 2" xfId="22022"/>
    <cellStyle name="Normal 3 2 3 3 6 4 4" xfId="22023"/>
    <cellStyle name="Normal 3 2 3 3 6 5" xfId="22024"/>
    <cellStyle name="Normal 3 2 3 3 6 5 2" xfId="22025"/>
    <cellStyle name="Normal 3 2 3 3 6 5 2 2" xfId="22026"/>
    <cellStyle name="Normal 3 2 3 3 6 5 3" xfId="22027"/>
    <cellStyle name="Normal 3 2 3 3 6 6" xfId="22028"/>
    <cellStyle name="Normal 3 2 3 3 6 6 2" xfId="22029"/>
    <cellStyle name="Normal 3 2 3 3 6 7" xfId="22030"/>
    <cellStyle name="Normal 3 2 3 3 6 7 2" xfId="22031"/>
    <cellStyle name="Normal 3 2 3 3 6 8" xfId="22032"/>
    <cellStyle name="Normal 3 2 3 3 7" xfId="22033"/>
    <cellStyle name="Normal 3 2 3 3 7 2" xfId="22034"/>
    <cellStyle name="Normal 3 2 3 3 7 2 2" xfId="22035"/>
    <cellStyle name="Normal 3 2 3 3 7 2 2 2" xfId="22036"/>
    <cellStyle name="Normal 3 2 3 3 7 2 2 2 2" xfId="22037"/>
    <cellStyle name="Normal 3 2 3 3 7 2 2 2 2 2" xfId="22038"/>
    <cellStyle name="Normal 3 2 3 3 7 2 2 2 3" xfId="22039"/>
    <cellStyle name="Normal 3 2 3 3 7 2 2 3" xfId="22040"/>
    <cellStyle name="Normal 3 2 3 3 7 2 2 3 2" xfId="22041"/>
    <cellStyle name="Normal 3 2 3 3 7 2 2 4" xfId="22042"/>
    <cellStyle name="Normal 3 2 3 3 7 2 3" xfId="22043"/>
    <cellStyle name="Normal 3 2 3 3 7 2 3 2" xfId="22044"/>
    <cellStyle name="Normal 3 2 3 3 7 2 3 2 2" xfId="22045"/>
    <cellStyle name="Normal 3 2 3 3 7 2 3 3" xfId="22046"/>
    <cellStyle name="Normal 3 2 3 3 7 2 4" xfId="22047"/>
    <cellStyle name="Normal 3 2 3 3 7 2 4 2" xfId="22048"/>
    <cellStyle name="Normal 3 2 3 3 7 2 5" xfId="22049"/>
    <cellStyle name="Normal 3 2 3 3 7 3" xfId="22050"/>
    <cellStyle name="Normal 3 2 3 3 7 3 2" xfId="22051"/>
    <cellStyle name="Normal 3 2 3 3 7 3 2 2" xfId="22052"/>
    <cellStyle name="Normal 3 2 3 3 7 3 2 2 2" xfId="22053"/>
    <cellStyle name="Normal 3 2 3 3 7 3 2 3" xfId="22054"/>
    <cellStyle name="Normal 3 2 3 3 7 3 3" xfId="22055"/>
    <cellStyle name="Normal 3 2 3 3 7 3 3 2" xfId="22056"/>
    <cellStyle name="Normal 3 2 3 3 7 3 4" xfId="22057"/>
    <cellStyle name="Normal 3 2 3 3 7 4" xfId="22058"/>
    <cellStyle name="Normal 3 2 3 3 7 4 2" xfId="22059"/>
    <cellStyle name="Normal 3 2 3 3 7 4 2 2" xfId="22060"/>
    <cellStyle name="Normal 3 2 3 3 7 4 3" xfId="22061"/>
    <cellStyle name="Normal 3 2 3 3 7 5" xfId="22062"/>
    <cellStyle name="Normal 3 2 3 3 7 5 2" xfId="22063"/>
    <cellStyle name="Normal 3 2 3 3 7 6" xfId="22064"/>
    <cellStyle name="Normal 3 2 3 3 8" xfId="22065"/>
    <cellStyle name="Normal 3 2 3 3 8 2" xfId="22066"/>
    <cellStyle name="Normal 3 2 3 3 8 2 2" xfId="22067"/>
    <cellStyle name="Normal 3 2 3 3 8 2 2 2" xfId="22068"/>
    <cellStyle name="Normal 3 2 3 3 8 2 2 2 2" xfId="22069"/>
    <cellStyle name="Normal 3 2 3 3 8 2 2 2 2 2" xfId="22070"/>
    <cellStyle name="Normal 3 2 3 3 8 2 2 2 3" xfId="22071"/>
    <cellStyle name="Normal 3 2 3 3 8 2 2 3" xfId="22072"/>
    <cellStyle name="Normal 3 2 3 3 8 2 2 3 2" xfId="22073"/>
    <cellStyle name="Normal 3 2 3 3 8 2 2 4" xfId="22074"/>
    <cellStyle name="Normal 3 2 3 3 8 2 3" xfId="22075"/>
    <cellStyle name="Normal 3 2 3 3 8 2 3 2" xfId="22076"/>
    <cellStyle name="Normal 3 2 3 3 8 2 3 2 2" xfId="22077"/>
    <cellStyle name="Normal 3 2 3 3 8 2 3 3" xfId="22078"/>
    <cellStyle name="Normal 3 2 3 3 8 2 4" xfId="22079"/>
    <cellStyle name="Normal 3 2 3 3 8 2 4 2" xfId="22080"/>
    <cellStyle name="Normal 3 2 3 3 8 2 5" xfId="22081"/>
    <cellStyle name="Normal 3 2 3 3 8 3" xfId="22082"/>
    <cellStyle name="Normal 3 2 3 3 8 3 2" xfId="22083"/>
    <cellStyle name="Normal 3 2 3 3 8 3 2 2" xfId="22084"/>
    <cellStyle name="Normal 3 2 3 3 8 3 2 2 2" xfId="22085"/>
    <cellStyle name="Normal 3 2 3 3 8 3 2 3" xfId="22086"/>
    <cellStyle name="Normal 3 2 3 3 8 3 3" xfId="22087"/>
    <cellStyle name="Normal 3 2 3 3 8 3 3 2" xfId="22088"/>
    <cellStyle name="Normal 3 2 3 3 8 3 4" xfId="22089"/>
    <cellStyle name="Normal 3 2 3 3 8 4" xfId="22090"/>
    <cellStyle name="Normal 3 2 3 3 8 4 2" xfId="22091"/>
    <cellStyle name="Normal 3 2 3 3 8 4 2 2" xfId="22092"/>
    <cellStyle name="Normal 3 2 3 3 8 4 3" xfId="22093"/>
    <cellStyle name="Normal 3 2 3 3 8 5" xfId="22094"/>
    <cellStyle name="Normal 3 2 3 3 8 5 2" xfId="22095"/>
    <cellStyle name="Normal 3 2 3 3 8 6" xfId="22096"/>
    <cellStyle name="Normal 3 2 3 3 9" xfId="22097"/>
    <cellStyle name="Normal 3 2 3 3 9 2" xfId="22098"/>
    <cellStyle name="Normal 3 2 3 3 9 2 2" xfId="22099"/>
    <cellStyle name="Normal 3 2 3 3 9 2 2 2" xfId="22100"/>
    <cellStyle name="Normal 3 2 3 3 9 2 2 2 2" xfId="22101"/>
    <cellStyle name="Normal 3 2 3 3 9 2 2 3" xfId="22102"/>
    <cellStyle name="Normal 3 2 3 3 9 2 3" xfId="22103"/>
    <cellStyle name="Normal 3 2 3 3 9 2 3 2" xfId="22104"/>
    <cellStyle name="Normal 3 2 3 3 9 2 4" xfId="22105"/>
    <cellStyle name="Normal 3 2 3 3 9 3" xfId="22106"/>
    <cellStyle name="Normal 3 2 3 3 9 3 2" xfId="22107"/>
    <cellStyle name="Normal 3 2 3 3 9 3 2 2" xfId="22108"/>
    <cellStyle name="Normal 3 2 3 3 9 3 3" xfId="22109"/>
    <cellStyle name="Normal 3 2 3 3 9 4" xfId="22110"/>
    <cellStyle name="Normal 3 2 3 3 9 4 2" xfId="22111"/>
    <cellStyle name="Normal 3 2 3 3 9 5" xfId="22112"/>
    <cellStyle name="Normal 3 2 3 4" xfId="22113"/>
    <cellStyle name="Normal 3 2 3 4 10" xfId="22114"/>
    <cellStyle name="Normal 3 2 3 4 2" xfId="22115"/>
    <cellStyle name="Normal 3 2 3 4 2 2" xfId="22116"/>
    <cellStyle name="Normal 3 2 3 4 2 2 2" xfId="22117"/>
    <cellStyle name="Normal 3 2 3 4 2 2 2 2" xfId="22118"/>
    <cellStyle name="Normal 3 2 3 4 2 2 2 2 2" xfId="22119"/>
    <cellStyle name="Normal 3 2 3 4 2 2 2 2 2 2" xfId="22120"/>
    <cellStyle name="Normal 3 2 3 4 2 2 2 2 2 2 2" xfId="22121"/>
    <cellStyle name="Normal 3 2 3 4 2 2 2 2 2 3" xfId="22122"/>
    <cellStyle name="Normal 3 2 3 4 2 2 2 2 3" xfId="22123"/>
    <cellStyle name="Normal 3 2 3 4 2 2 2 2 3 2" xfId="22124"/>
    <cellStyle name="Normal 3 2 3 4 2 2 2 2 4" xfId="22125"/>
    <cellStyle name="Normal 3 2 3 4 2 2 2 3" xfId="22126"/>
    <cellStyle name="Normal 3 2 3 4 2 2 2 3 2" xfId="22127"/>
    <cellStyle name="Normal 3 2 3 4 2 2 2 3 2 2" xfId="22128"/>
    <cellStyle name="Normal 3 2 3 4 2 2 2 3 3" xfId="22129"/>
    <cellStyle name="Normal 3 2 3 4 2 2 2 4" xfId="22130"/>
    <cellStyle name="Normal 3 2 3 4 2 2 2 4 2" xfId="22131"/>
    <cellStyle name="Normal 3 2 3 4 2 2 2 5" xfId="22132"/>
    <cellStyle name="Normal 3 2 3 4 2 2 3" xfId="22133"/>
    <cellStyle name="Normal 3 2 3 4 2 2 3 2" xfId="22134"/>
    <cellStyle name="Normal 3 2 3 4 2 2 3 2 2" xfId="22135"/>
    <cellStyle name="Normal 3 2 3 4 2 2 3 2 2 2" xfId="22136"/>
    <cellStyle name="Normal 3 2 3 4 2 2 3 2 3" xfId="22137"/>
    <cellStyle name="Normal 3 2 3 4 2 2 3 3" xfId="22138"/>
    <cellStyle name="Normal 3 2 3 4 2 2 3 3 2" xfId="22139"/>
    <cellStyle name="Normal 3 2 3 4 2 2 3 4" xfId="22140"/>
    <cellStyle name="Normal 3 2 3 4 2 2 4" xfId="22141"/>
    <cellStyle name="Normal 3 2 3 4 2 2 4 2" xfId="22142"/>
    <cellStyle name="Normal 3 2 3 4 2 2 4 2 2" xfId="22143"/>
    <cellStyle name="Normal 3 2 3 4 2 2 4 2 2 2" xfId="22144"/>
    <cellStyle name="Normal 3 2 3 4 2 2 4 2 3" xfId="22145"/>
    <cellStyle name="Normal 3 2 3 4 2 2 4 3" xfId="22146"/>
    <cellStyle name="Normal 3 2 3 4 2 2 4 3 2" xfId="22147"/>
    <cellStyle name="Normal 3 2 3 4 2 2 4 4" xfId="22148"/>
    <cellStyle name="Normal 3 2 3 4 2 2 5" xfId="22149"/>
    <cellStyle name="Normal 3 2 3 4 2 2 5 2" xfId="22150"/>
    <cellStyle name="Normal 3 2 3 4 2 2 5 2 2" xfId="22151"/>
    <cellStyle name="Normal 3 2 3 4 2 2 5 3" xfId="22152"/>
    <cellStyle name="Normal 3 2 3 4 2 2 6" xfId="22153"/>
    <cellStyle name="Normal 3 2 3 4 2 2 6 2" xfId="22154"/>
    <cellStyle name="Normal 3 2 3 4 2 2 7" xfId="22155"/>
    <cellStyle name="Normal 3 2 3 4 2 2 7 2" xfId="22156"/>
    <cellStyle name="Normal 3 2 3 4 2 2 8" xfId="22157"/>
    <cellStyle name="Normal 3 2 3 4 2 3" xfId="22158"/>
    <cellStyle name="Normal 3 2 3 4 2 3 2" xfId="22159"/>
    <cellStyle name="Normal 3 2 3 4 2 3 2 2" xfId="22160"/>
    <cellStyle name="Normal 3 2 3 4 2 3 2 2 2" xfId="22161"/>
    <cellStyle name="Normal 3 2 3 4 2 3 2 2 2 2" xfId="22162"/>
    <cellStyle name="Normal 3 2 3 4 2 3 2 2 3" xfId="22163"/>
    <cellStyle name="Normal 3 2 3 4 2 3 2 3" xfId="22164"/>
    <cellStyle name="Normal 3 2 3 4 2 3 2 3 2" xfId="22165"/>
    <cellStyle name="Normal 3 2 3 4 2 3 2 4" xfId="22166"/>
    <cellStyle name="Normal 3 2 3 4 2 3 3" xfId="22167"/>
    <cellStyle name="Normal 3 2 3 4 2 3 3 2" xfId="22168"/>
    <cellStyle name="Normal 3 2 3 4 2 3 3 2 2" xfId="22169"/>
    <cellStyle name="Normal 3 2 3 4 2 3 3 3" xfId="22170"/>
    <cellStyle name="Normal 3 2 3 4 2 3 4" xfId="22171"/>
    <cellStyle name="Normal 3 2 3 4 2 3 4 2" xfId="22172"/>
    <cellStyle name="Normal 3 2 3 4 2 3 5" xfId="22173"/>
    <cellStyle name="Normal 3 2 3 4 2 4" xfId="22174"/>
    <cellStyle name="Normal 3 2 3 4 2 4 2" xfId="22175"/>
    <cellStyle name="Normal 3 2 3 4 2 4 2 2" xfId="22176"/>
    <cellStyle name="Normal 3 2 3 4 2 4 2 2 2" xfId="22177"/>
    <cellStyle name="Normal 3 2 3 4 2 4 2 3" xfId="22178"/>
    <cellStyle name="Normal 3 2 3 4 2 4 3" xfId="22179"/>
    <cellStyle name="Normal 3 2 3 4 2 4 3 2" xfId="22180"/>
    <cellStyle name="Normal 3 2 3 4 2 4 4" xfId="22181"/>
    <cellStyle name="Normal 3 2 3 4 2 5" xfId="22182"/>
    <cellStyle name="Normal 3 2 3 4 2 5 2" xfId="22183"/>
    <cellStyle name="Normal 3 2 3 4 2 5 2 2" xfId="22184"/>
    <cellStyle name="Normal 3 2 3 4 2 5 2 2 2" xfId="22185"/>
    <cellStyle name="Normal 3 2 3 4 2 5 2 3" xfId="22186"/>
    <cellStyle name="Normal 3 2 3 4 2 5 3" xfId="22187"/>
    <cellStyle name="Normal 3 2 3 4 2 5 3 2" xfId="22188"/>
    <cellStyle name="Normal 3 2 3 4 2 5 4" xfId="22189"/>
    <cellStyle name="Normal 3 2 3 4 2 6" xfId="22190"/>
    <cellStyle name="Normal 3 2 3 4 2 6 2" xfId="22191"/>
    <cellStyle name="Normal 3 2 3 4 2 6 2 2" xfId="22192"/>
    <cellStyle name="Normal 3 2 3 4 2 6 3" xfId="22193"/>
    <cellStyle name="Normal 3 2 3 4 2 7" xfId="22194"/>
    <cellStyle name="Normal 3 2 3 4 2 7 2" xfId="22195"/>
    <cellStyle name="Normal 3 2 3 4 2 8" xfId="22196"/>
    <cellStyle name="Normal 3 2 3 4 2 8 2" xfId="22197"/>
    <cellStyle name="Normal 3 2 3 4 2 9" xfId="22198"/>
    <cellStyle name="Normal 3 2 3 4 3" xfId="22199"/>
    <cellStyle name="Normal 3 2 3 4 3 2" xfId="22200"/>
    <cellStyle name="Normal 3 2 3 4 3 2 2" xfId="22201"/>
    <cellStyle name="Normal 3 2 3 4 3 2 2 2" xfId="22202"/>
    <cellStyle name="Normal 3 2 3 4 3 2 2 2 2" xfId="22203"/>
    <cellStyle name="Normal 3 2 3 4 3 2 2 2 2 2" xfId="22204"/>
    <cellStyle name="Normal 3 2 3 4 3 2 2 2 3" xfId="22205"/>
    <cellStyle name="Normal 3 2 3 4 3 2 2 3" xfId="22206"/>
    <cellStyle name="Normal 3 2 3 4 3 2 2 3 2" xfId="22207"/>
    <cellStyle name="Normal 3 2 3 4 3 2 2 4" xfId="22208"/>
    <cellStyle name="Normal 3 2 3 4 3 2 3" xfId="22209"/>
    <cellStyle name="Normal 3 2 3 4 3 2 3 2" xfId="22210"/>
    <cellStyle name="Normal 3 2 3 4 3 2 3 2 2" xfId="22211"/>
    <cellStyle name="Normal 3 2 3 4 3 2 3 3" xfId="22212"/>
    <cellStyle name="Normal 3 2 3 4 3 2 4" xfId="22213"/>
    <cellStyle name="Normal 3 2 3 4 3 2 4 2" xfId="22214"/>
    <cellStyle name="Normal 3 2 3 4 3 2 5" xfId="22215"/>
    <cellStyle name="Normal 3 2 3 4 3 3" xfId="22216"/>
    <cellStyle name="Normal 3 2 3 4 3 3 2" xfId="22217"/>
    <cellStyle name="Normal 3 2 3 4 3 3 2 2" xfId="22218"/>
    <cellStyle name="Normal 3 2 3 4 3 3 2 2 2" xfId="22219"/>
    <cellStyle name="Normal 3 2 3 4 3 3 2 3" xfId="22220"/>
    <cellStyle name="Normal 3 2 3 4 3 3 3" xfId="22221"/>
    <cellStyle name="Normal 3 2 3 4 3 3 3 2" xfId="22222"/>
    <cellStyle name="Normal 3 2 3 4 3 3 4" xfId="22223"/>
    <cellStyle name="Normal 3 2 3 4 3 4" xfId="22224"/>
    <cellStyle name="Normal 3 2 3 4 3 4 2" xfId="22225"/>
    <cellStyle name="Normal 3 2 3 4 3 4 2 2" xfId="22226"/>
    <cellStyle name="Normal 3 2 3 4 3 4 2 2 2" xfId="22227"/>
    <cellStyle name="Normal 3 2 3 4 3 4 2 3" xfId="22228"/>
    <cellStyle name="Normal 3 2 3 4 3 4 3" xfId="22229"/>
    <cellStyle name="Normal 3 2 3 4 3 4 3 2" xfId="22230"/>
    <cellStyle name="Normal 3 2 3 4 3 4 4" xfId="22231"/>
    <cellStyle name="Normal 3 2 3 4 3 5" xfId="22232"/>
    <cellStyle name="Normal 3 2 3 4 3 5 2" xfId="22233"/>
    <cellStyle name="Normal 3 2 3 4 3 5 2 2" xfId="22234"/>
    <cellStyle name="Normal 3 2 3 4 3 5 3" xfId="22235"/>
    <cellStyle name="Normal 3 2 3 4 3 6" xfId="22236"/>
    <cellStyle name="Normal 3 2 3 4 3 6 2" xfId="22237"/>
    <cellStyle name="Normal 3 2 3 4 3 7" xfId="22238"/>
    <cellStyle name="Normal 3 2 3 4 3 7 2" xfId="22239"/>
    <cellStyle name="Normal 3 2 3 4 3 8" xfId="22240"/>
    <cellStyle name="Normal 3 2 3 4 4" xfId="22241"/>
    <cellStyle name="Normal 3 2 3 4 4 2" xfId="22242"/>
    <cellStyle name="Normal 3 2 3 4 4 2 2" xfId="22243"/>
    <cellStyle name="Normal 3 2 3 4 4 2 2 2" xfId="22244"/>
    <cellStyle name="Normal 3 2 3 4 4 2 2 2 2" xfId="22245"/>
    <cellStyle name="Normal 3 2 3 4 4 2 2 3" xfId="22246"/>
    <cellStyle name="Normal 3 2 3 4 4 2 3" xfId="22247"/>
    <cellStyle name="Normal 3 2 3 4 4 2 3 2" xfId="22248"/>
    <cellStyle name="Normal 3 2 3 4 4 2 4" xfId="22249"/>
    <cellStyle name="Normal 3 2 3 4 4 3" xfId="22250"/>
    <cellStyle name="Normal 3 2 3 4 4 3 2" xfId="22251"/>
    <cellStyle name="Normal 3 2 3 4 4 3 2 2" xfId="22252"/>
    <cellStyle name="Normal 3 2 3 4 4 3 3" xfId="22253"/>
    <cellStyle name="Normal 3 2 3 4 4 4" xfId="22254"/>
    <cellStyle name="Normal 3 2 3 4 4 4 2" xfId="22255"/>
    <cellStyle name="Normal 3 2 3 4 4 5" xfId="22256"/>
    <cellStyle name="Normal 3 2 3 4 5" xfId="22257"/>
    <cellStyle name="Normal 3 2 3 4 5 2" xfId="22258"/>
    <cellStyle name="Normal 3 2 3 4 5 2 2" xfId="22259"/>
    <cellStyle name="Normal 3 2 3 4 5 2 2 2" xfId="22260"/>
    <cellStyle name="Normal 3 2 3 4 5 2 3" xfId="22261"/>
    <cellStyle name="Normal 3 2 3 4 5 3" xfId="22262"/>
    <cellStyle name="Normal 3 2 3 4 5 3 2" xfId="22263"/>
    <cellStyle name="Normal 3 2 3 4 5 4" xfId="22264"/>
    <cellStyle name="Normal 3 2 3 4 6" xfId="22265"/>
    <cellStyle name="Normal 3 2 3 4 6 2" xfId="22266"/>
    <cellStyle name="Normal 3 2 3 4 6 2 2" xfId="22267"/>
    <cellStyle name="Normal 3 2 3 4 6 2 2 2" xfId="22268"/>
    <cellStyle name="Normal 3 2 3 4 6 2 3" xfId="22269"/>
    <cellStyle name="Normal 3 2 3 4 6 3" xfId="22270"/>
    <cellStyle name="Normal 3 2 3 4 6 3 2" xfId="22271"/>
    <cellStyle name="Normal 3 2 3 4 6 4" xfId="22272"/>
    <cellStyle name="Normal 3 2 3 4 7" xfId="22273"/>
    <cellStyle name="Normal 3 2 3 4 7 2" xfId="22274"/>
    <cellStyle name="Normal 3 2 3 4 7 2 2" xfId="22275"/>
    <cellStyle name="Normal 3 2 3 4 7 3" xfId="22276"/>
    <cellStyle name="Normal 3 2 3 4 8" xfId="22277"/>
    <cellStyle name="Normal 3 2 3 4 8 2" xfId="22278"/>
    <cellStyle name="Normal 3 2 3 4 9" xfId="22279"/>
    <cellStyle name="Normal 3 2 3 4 9 2" xfId="22280"/>
    <cellStyle name="Normal 3 2 3 5" xfId="22281"/>
    <cellStyle name="Normal 3 2 3 5 10" xfId="22282"/>
    <cellStyle name="Normal 3 2 3 5 2" xfId="22283"/>
    <cellStyle name="Normal 3 2 3 5 2 2" xfId="22284"/>
    <cellStyle name="Normal 3 2 3 5 2 2 2" xfId="22285"/>
    <cellStyle name="Normal 3 2 3 5 2 2 2 2" xfId="22286"/>
    <cellStyle name="Normal 3 2 3 5 2 2 2 2 2" xfId="22287"/>
    <cellStyle name="Normal 3 2 3 5 2 2 2 2 2 2" xfId="22288"/>
    <cellStyle name="Normal 3 2 3 5 2 2 2 2 2 2 2" xfId="22289"/>
    <cellStyle name="Normal 3 2 3 5 2 2 2 2 2 3" xfId="22290"/>
    <cellStyle name="Normal 3 2 3 5 2 2 2 2 3" xfId="22291"/>
    <cellStyle name="Normal 3 2 3 5 2 2 2 2 3 2" xfId="22292"/>
    <cellStyle name="Normal 3 2 3 5 2 2 2 2 4" xfId="22293"/>
    <cellStyle name="Normal 3 2 3 5 2 2 2 3" xfId="22294"/>
    <cellStyle name="Normal 3 2 3 5 2 2 2 3 2" xfId="22295"/>
    <cellStyle name="Normal 3 2 3 5 2 2 2 3 2 2" xfId="22296"/>
    <cellStyle name="Normal 3 2 3 5 2 2 2 3 3" xfId="22297"/>
    <cellStyle name="Normal 3 2 3 5 2 2 2 4" xfId="22298"/>
    <cellStyle name="Normal 3 2 3 5 2 2 2 4 2" xfId="22299"/>
    <cellStyle name="Normal 3 2 3 5 2 2 2 5" xfId="22300"/>
    <cellStyle name="Normal 3 2 3 5 2 2 3" xfId="22301"/>
    <cellStyle name="Normal 3 2 3 5 2 2 3 2" xfId="22302"/>
    <cellStyle name="Normal 3 2 3 5 2 2 3 2 2" xfId="22303"/>
    <cellStyle name="Normal 3 2 3 5 2 2 3 2 2 2" xfId="22304"/>
    <cellStyle name="Normal 3 2 3 5 2 2 3 2 3" xfId="22305"/>
    <cellStyle name="Normal 3 2 3 5 2 2 3 3" xfId="22306"/>
    <cellStyle name="Normal 3 2 3 5 2 2 3 3 2" xfId="22307"/>
    <cellStyle name="Normal 3 2 3 5 2 2 3 4" xfId="22308"/>
    <cellStyle name="Normal 3 2 3 5 2 2 4" xfId="22309"/>
    <cellStyle name="Normal 3 2 3 5 2 2 4 2" xfId="22310"/>
    <cellStyle name="Normal 3 2 3 5 2 2 4 2 2" xfId="22311"/>
    <cellStyle name="Normal 3 2 3 5 2 2 4 2 2 2" xfId="22312"/>
    <cellStyle name="Normal 3 2 3 5 2 2 4 2 3" xfId="22313"/>
    <cellStyle name="Normal 3 2 3 5 2 2 4 3" xfId="22314"/>
    <cellStyle name="Normal 3 2 3 5 2 2 4 3 2" xfId="22315"/>
    <cellStyle name="Normal 3 2 3 5 2 2 4 4" xfId="22316"/>
    <cellStyle name="Normal 3 2 3 5 2 2 5" xfId="22317"/>
    <cellStyle name="Normal 3 2 3 5 2 2 5 2" xfId="22318"/>
    <cellStyle name="Normal 3 2 3 5 2 2 5 2 2" xfId="22319"/>
    <cellStyle name="Normal 3 2 3 5 2 2 5 3" xfId="22320"/>
    <cellStyle name="Normal 3 2 3 5 2 2 6" xfId="22321"/>
    <cellStyle name="Normal 3 2 3 5 2 2 6 2" xfId="22322"/>
    <cellStyle name="Normal 3 2 3 5 2 2 7" xfId="22323"/>
    <cellStyle name="Normal 3 2 3 5 2 2 7 2" xfId="22324"/>
    <cellStyle name="Normal 3 2 3 5 2 2 8" xfId="22325"/>
    <cellStyle name="Normal 3 2 3 5 2 3" xfId="22326"/>
    <cellStyle name="Normal 3 2 3 5 2 3 2" xfId="22327"/>
    <cellStyle name="Normal 3 2 3 5 2 3 2 2" xfId="22328"/>
    <cellStyle name="Normal 3 2 3 5 2 3 2 2 2" xfId="22329"/>
    <cellStyle name="Normal 3 2 3 5 2 3 2 2 2 2" xfId="22330"/>
    <cellStyle name="Normal 3 2 3 5 2 3 2 2 3" xfId="22331"/>
    <cellStyle name="Normal 3 2 3 5 2 3 2 3" xfId="22332"/>
    <cellStyle name="Normal 3 2 3 5 2 3 2 3 2" xfId="22333"/>
    <cellStyle name="Normal 3 2 3 5 2 3 2 4" xfId="22334"/>
    <cellStyle name="Normal 3 2 3 5 2 3 3" xfId="22335"/>
    <cellStyle name="Normal 3 2 3 5 2 3 3 2" xfId="22336"/>
    <cellStyle name="Normal 3 2 3 5 2 3 3 2 2" xfId="22337"/>
    <cellStyle name="Normal 3 2 3 5 2 3 3 3" xfId="22338"/>
    <cellStyle name="Normal 3 2 3 5 2 3 4" xfId="22339"/>
    <cellStyle name="Normal 3 2 3 5 2 3 4 2" xfId="22340"/>
    <cellStyle name="Normal 3 2 3 5 2 3 5" xfId="22341"/>
    <cellStyle name="Normal 3 2 3 5 2 4" xfId="22342"/>
    <cellStyle name="Normal 3 2 3 5 2 4 2" xfId="22343"/>
    <cellStyle name="Normal 3 2 3 5 2 4 2 2" xfId="22344"/>
    <cellStyle name="Normal 3 2 3 5 2 4 2 2 2" xfId="22345"/>
    <cellStyle name="Normal 3 2 3 5 2 4 2 3" xfId="22346"/>
    <cellStyle name="Normal 3 2 3 5 2 4 3" xfId="22347"/>
    <cellStyle name="Normal 3 2 3 5 2 4 3 2" xfId="22348"/>
    <cellStyle name="Normal 3 2 3 5 2 4 4" xfId="22349"/>
    <cellStyle name="Normal 3 2 3 5 2 5" xfId="22350"/>
    <cellStyle name="Normal 3 2 3 5 2 5 2" xfId="22351"/>
    <cellStyle name="Normal 3 2 3 5 2 5 2 2" xfId="22352"/>
    <cellStyle name="Normal 3 2 3 5 2 5 2 2 2" xfId="22353"/>
    <cellStyle name="Normal 3 2 3 5 2 5 2 3" xfId="22354"/>
    <cellStyle name="Normal 3 2 3 5 2 5 3" xfId="22355"/>
    <cellStyle name="Normal 3 2 3 5 2 5 3 2" xfId="22356"/>
    <cellStyle name="Normal 3 2 3 5 2 5 4" xfId="22357"/>
    <cellStyle name="Normal 3 2 3 5 2 6" xfId="22358"/>
    <cellStyle name="Normal 3 2 3 5 2 6 2" xfId="22359"/>
    <cellStyle name="Normal 3 2 3 5 2 6 2 2" xfId="22360"/>
    <cellStyle name="Normal 3 2 3 5 2 6 3" xfId="22361"/>
    <cellStyle name="Normal 3 2 3 5 2 7" xfId="22362"/>
    <cellStyle name="Normal 3 2 3 5 2 7 2" xfId="22363"/>
    <cellStyle name="Normal 3 2 3 5 2 8" xfId="22364"/>
    <cellStyle name="Normal 3 2 3 5 2 8 2" xfId="22365"/>
    <cellStyle name="Normal 3 2 3 5 2 9" xfId="22366"/>
    <cellStyle name="Normal 3 2 3 5 3" xfId="22367"/>
    <cellStyle name="Normal 3 2 3 5 3 2" xfId="22368"/>
    <cellStyle name="Normal 3 2 3 5 3 2 2" xfId="22369"/>
    <cellStyle name="Normal 3 2 3 5 3 2 2 2" xfId="22370"/>
    <cellStyle name="Normal 3 2 3 5 3 2 2 2 2" xfId="22371"/>
    <cellStyle name="Normal 3 2 3 5 3 2 2 2 2 2" xfId="22372"/>
    <cellStyle name="Normal 3 2 3 5 3 2 2 2 3" xfId="22373"/>
    <cellStyle name="Normal 3 2 3 5 3 2 2 3" xfId="22374"/>
    <cellStyle name="Normal 3 2 3 5 3 2 2 3 2" xfId="22375"/>
    <cellStyle name="Normal 3 2 3 5 3 2 2 4" xfId="22376"/>
    <cellStyle name="Normal 3 2 3 5 3 2 3" xfId="22377"/>
    <cellStyle name="Normal 3 2 3 5 3 2 3 2" xfId="22378"/>
    <cellStyle name="Normal 3 2 3 5 3 2 3 2 2" xfId="22379"/>
    <cellStyle name="Normal 3 2 3 5 3 2 3 3" xfId="22380"/>
    <cellStyle name="Normal 3 2 3 5 3 2 4" xfId="22381"/>
    <cellStyle name="Normal 3 2 3 5 3 2 4 2" xfId="22382"/>
    <cellStyle name="Normal 3 2 3 5 3 2 5" xfId="22383"/>
    <cellStyle name="Normal 3 2 3 5 3 3" xfId="22384"/>
    <cellStyle name="Normal 3 2 3 5 3 3 2" xfId="22385"/>
    <cellStyle name="Normal 3 2 3 5 3 3 2 2" xfId="22386"/>
    <cellStyle name="Normal 3 2 3 5 3 3 2 2 2" xfId="22387"/>
    <cellStyle name="Normal 3 2 3 5 3 3 2 3" xfId="22388"/>
    <cellStyle name="Normal 3 2 3 5 3 3 3" xfId="22389"/>
    <cellStyle name="Normal 3 2 3 5 3 3 3 2" xfId="22390"/>
    <cellStyle name="Normal 3 2 3 5 3 3 4" xfId="22391"/>
    <cellStyle name="Normal 3 2 3 5 3 4" xfId="22392"/>
    <cellStyle name="Normal 3 2 3 5 3 4 2" xfId="22393"/>
    <cellStyle name="Normal 3 2 3 5 3 4 2 2" xfId="22394"/>
    <cellStyle name="Normal 3 2 3 5 3 4 2 2 2" xfId="22395"/>
    <cellStyle name="Normal 3 2 3 5 3 4 2 3" xfId="22396"/>
    <cellStyle name="Normal 3 2 3 5 3 4 3" xfId="22397"/>
    <cellStyle name="Normal 3 2 3 5 3 4 3 2" xfId="22398"/>
    <cellStyle name="Normal 3 2 3 5 3 4 4" xfId="22399"/>
    <cellStyle name="Normal 3 2 3 5 3 5" xfId="22400"/>
    <cellStyle name="Normal 3 2 3 5 3 5 2" xfId="22401"/>
    <cellStyle name="Normal 3 2 3 5 3 5 2 2" xfId="22402"/>
    <cellStyle name="Normal 3 2 3 5 3 5 3" xfId="22403"/>
    <cellStyle name="Normal 3 2 3 5 3 6" xfId="22404"/>
    <cellStyle name="Normal 3 2 3 5 3 6 2" xfId="22405"/>
    <cellStyle name="Normal 3 2 3 5 3 7" xfId="22406"/>
    <cellStyle name="Normal 3 2 3 5 3 7 2" xfId="22407"/>
    <cellStyle name="Normal 3 2 3 5 3 8" xfId="22408"/>
    <cellStyle name="Normal 3 2 3 5 4" xfId="22409"/>
    <cellStyle name="Normal 3 2 3 5 4 2" xfId="22410"/>
    <cellStyle name="Normal 3 2 3 5 4 2 2" xfId="22411"/>
    <cellStyle name="Normal 3 2 3 5 4 2 2 2" xfId="22412"/>
    <cellStyle name="Normal 3 2 3 5 4 2 2 2 2" xfId="22413"/>
    <cellStyle name="Normal 3 2 3 5 4 2 2 3" xfId="22414"/>
    <cellStyle name="Normal 3 2 3 5 4 2 3" xfId="22415"/>
    <cellStyle name="Normal 3 2 3 5 4 2 3 2" xfId="22416"/>
    <cellStyle name="Normal 3 2 3 5 4 2 4" xfId="22417"/>
    <cellStyle name="Normal 3 2 3 5 4 3" xfId="22418"/>
    <cellStyle name="Normal 3 2 3 5 4 3 2" xfId="22419"/>
    <cellStyle name="Normal 3 2 3 5 4 3 2 2" xfId="22420"/>
    <cellStyle name="Normal 3 2 3 5 4 3 3" xfId="22421"/>
    <cellStyle name="Normal 3 2 3 5 4 4" xfId="22422"/>
    <cellStyle name="Normal 3 2 3 5 4 4 2" xfId="22423"/>
    <cellStyle name="Normal 3 2 3 5 4 5" xfId="22424"/>
    <cellStyle name="Normal 3 2 3 5 5" xfId="22425"/>
    <cellStyle name="Normal 3 2 3 5 5 2" xfId="22426"/>
    <cellStyle name="Normal 3 2 3 5 5 2 2" xfId="22427"/>
    <cellStyle name="Normal 3 2 3 5 5 2 2 2" xfId="22428"/>
    <cellStyle name="Normal 3 2 3 5 5 2 3" xfId="22429"/>
    <cellStyle name="Normal 3 2 3 5 5 3" xfId="22430"/>
    <cellStyle name="Normal 3 2 3 5 5 3 2" xfId="22431"/>
    <cellStyle name="Normal 3 2 3 5 5 4" xfId="22432"/>
    <cellStyle name="Normal 3 2 3 5 6" xfId="22433"/>
    <cellStyle name="Normal 3 2 3 5 6 2" xfId="22434"/>
    <cellStyle name="Normal 3 2 3 5 6 2 2" xfId="22435"/>
    <cellStyle name="Normal 3 2 3 5 6 2 2 2" xfId="22436"/>
    <cellStyle name="Normal 3 2 3 5 6 2 3" xfId="22437"/>
    <cellStyle name="Normal 3 2 3 5 6 3" xfId="22438"/>
    <cellStyle name="Normal 3 2 3 5 6 3 2" xfId="22439"/>
    <cellStyle name="Normal 3 2 3 5 6 4" xfId="22440"/>
    <cellStyle name="Normal 3 2 3 5 7" xfId="22441"/>
    <cellStyle name="Normal 3 2 3 5 7 2" xfId="22442"/>
    <cellStyle name="Normal 3 2 3 5 7 2 2" xfId="22443"/>
    <cellStyle name="Normal 3 2 3 5 7 3" xfId="22444"/>
    <cellStyle name="Normal 3 2 3 5 8" xfId="22445"/>
    <cellStyle name="Normal 3 2 3 5 8 2" xfId="22446"/>
    <cellStyle name="Normal 3 2 3 5 9" xfId="22447"/>
    <cellStyle name="Normal 3 2 3 5 9 2" xfId="22448"/>
    <cellStyle name="Normal 3 2 3 6" xfId="22449"/>
    <cellStyle name="Normal 3 2 3 6 10" xfId="22450"/>
    <cellStyle name="Normal 3 2 3 6 2" xfId="22451"/>
    <cellStyle name="Normal 3 2 3 6 2 2" xfId="22452"/>
    <cellStyle name="Normal 3 2 3 6 2 2 2" xfId="22453"/>
    <cellStyle name="Normal 3 2 3 6 2 2 2 2" xfId="22454"/>
    <cellStyle name="Normal 3 2 3 6 2 2 2 2 2" xfId="22455"/>
    <cellStyle name="Normal 3 2 3 6 2 2 2 2 2 2" xfId="22456"/>
    <cellStyle name="Normal 3 2 3 6 2 2 2 2 2 2 2" xfId="22457"/>
    <cellStyle name="Normal 3 2 3 6 2 2 2 2 2 3" xfId="22458"/>
    <cellStyle name="Normal 3 2 3 6 2 2 2 2 3" xfId="22459"/>
    <cellStyle name="Normal 3 2 3 6 2 2 2 2 3 2" xfId="22460"/>
    <cellStyle name="Normal 3 2 3 6 2 2 2 2 4" xfId="22461"/>
    <cellStyle name="Normal 3 2 3 6 2 2 2 3" xfId="22462"/>
    <cellStyle name="Normal 3 2 3 6 2 2 2 3 2" xfId="22463"/>
    <cellStyle name="Normal 3 2 3 6 2 2 2 3 2 2" xfId="22464"/>
    <cellStyle name="Normal 3 2 3 6 2 2 2 3 3" xfId="22465"/>
    <cellStyle name="Normal 3 2 3 6 2 2 2 4" xfId="22466"/>
    <cellStyle name="Normal 3 2 3 6 2 2 2 4 2" xfId="22467"/>
    <cellStyle name="Normal 3 2 3 6 2 2 2 5" xfId="22468"/>
    <cellStyle name="Normal 3 2 3 6 2 2 3" xfId="22469"/>
    <cellStyle name="Normal 3 2 3 6 2 2 3 2" xfId="22470"/>
    <cellStyle name="Normal 3 2 3 6 2 2 3 2 2" xfId="22471"/>
    <cellStyle name="Normal 3 2 3 6 2 2 3 2 2 2" xfId="22472"/>
    <cellStyle name="Normal 3 2 3 6 2 2 3 2 3" xfId="22473"/>
    <cellStyle name="Normal 3 2 3 6 2 2 3 3" xfId="22474"/>
    <cellStyle name="Normal 3 2 3 6 2 2 3 3 2" xfId="22475"/>
    <cellStyle name="Normal 3 2 3 6 2 2 3 4" xfId="22476"/>
    <cellStyle name="Normal 3 2 3 6 2 2 4" xfId="22477"/>
    <cellStyle name="Normal 3 2 3 6 2 2 4 2" xfId="22478"/>
    <cellStyle name="Normal 3 2 3 6 2 2 4 2 2" xfId="22479"/>
    <cellStyle name="Normal 3 2 3 6 2 2 4 2 2 2" xfId="22480"/>
    <cellStyle name="Normal 3 2 3 6 2 2 4 2 3" xfId="22481"/>
    <cellStyle name="Normal 3 2 3 6 2 2 4 3" xfId="22482"/>
    <cellStyle name="Normal 3 2 3 6 2 2 4 3 2" xfId="22483"/>
    <cellStyle name="Normal 3 2 3 6 2 2 4 4" xfId="22484"/>
    <cellStyle name="Normal 3 2 3 6 2 2 5" xfId="22485"/>
    <cellStyle name="Normal 3 2 3 6 2 2 5 2" xfId="22486"/>
    <cellStyle name="Normal 3 2 3 6 2 2 5 2 2" xfId="22487"/>
    <cellStyle name="Normal 3 2 3 6 2 2 5 3" xfId="22488"/>
    <cellStyle name="Normal 3 2 3 6 2 2 6" xfId="22489"/>
    <cellStyle name="Normal 3 2 3 6 2 2 6 2" xfId="22490"/>
    <cellStyle name="Normal 3 2 3 6 2 2 7" xfId="22491"/>
    <cellStyle name="Normal 3 2 3 6 2 2 7 2" xfId="22492"/>
    <cellStyle name="Normal 3 2 3 6 2 2 8" xfId="22493"/>
    <cellStyle name="Normal 3 2 3 6 2 3" xfId="22494"/>
    <cellStyle name="Normal 3 2 3 6 2 3 2" xfId="22495"/>
    <cellStyle name="Normal 3 2 3 6 2 3 2 2" xfId="22496"/>
    <cellStyle name="Normal 3 2 3 6 2 3 2 2 2" xfId="22497"/>
    <cellStyle name="Normal 3 2 3 6 2 3 2 2 2 2" xfId="22498"/>
    <cellStyle name="Normal 3 2 3 6 2 3 2 2 3" xfId="22499"/>
    <cellStyle name="Normal 3 2 3 6 2 3 2 3" xfId="22500"/>
    <cellStyle name="Normal 3 2 3 6 2 3 2 3 2" xfId="22501"/>
    <cellStyle name="Normal 3 2 3 6 2 3 2 4" xfId="22502"/>
    <cellStyle name="Normal 3 2 3 6 2 3 3" xfId="22503"/>
    <cellStyle name="Normal 3 2 3 6 2 3 3 2" xfId="22504"/>
    <cellStyle name="Normal 3 2 3 6 2 3 3 2 2" xfId="22505"/>
    <cellStyle name="Normal 3 2 3 6 2 3 3 3" xfId="22506"/>
    <cellStyle name="Normal 3 2 3 6 2 3 4" xfId="22507"/>
    <cellStyle name="Normal 3 2 3 6 2 3 4 2" xfId="22508"/>
    <cellStyle name="Normal 3 2 3 6 2 3 5" xfId="22509"/>
    <cellStyle name="Normal 3 2 3 6 2 4" xfId="22510"/>
    <cellStyle name="Normal 3 2 3 6 2 4 2" xfId="22511"/>
    <cellStyle name="Normal 3 2 3 6 2 4 2 2" xfId="22512"/>
    <cellStyle name="Normal 3 2 3 6 2 4 2 2 2" xfId="22513"/>
    <cellStyle name="Normal 3 2 3 6 2 4 2 3" xfId="22514"/>
    <cellStyle name="Normal 3 2 3 6 2 4 3" xfId="22515"/>
    <cellStyle name="Normal 3 2 3 6 2 4 3 2" xfId="22516"/>
    <cellStyle name="Normal 3 2 3 6 2 4 4" xfId="22517"/>
    <cellStyle name="Normal 3 2 3 6 2 5" xfId="22518"/>
    <cellStyle name="Normal 3 2 3 6 2 5 2" xfId="22519"/>
    <cellStyle name="Normal 3 2 3 6 2 5 2 2" xfId="22520"/>
    <cellStyle name="Normal 3 2 3 6 2 5 2 2 2" xfId="22521"/>
    <cellStyle name="Normal 3 2 3 6 2 5 2 3" xfId="22522"/>
    <cellStyle name="Normal 3 2 3 6 2 5 3" xfId="22523"/>
    <cellStyle name="Normal 3 2 3 6 2 5 3 2" xfId="22524"/>
    <cellStyle name="Normal 3 2 3 6 2 5 4" xfId="22525"/>
    <cellStyle name="Normal 3 2 3 6 2 6" xfId="22526"/>
    <cellStyle name="Normal 3 2 3 6 2 6 2" xfId="22527"/>
    <cellStyle name="Normal 3 2 3 6 2 6 2 2" xfId="22528"/>
    <cellStyle name="Normal 3 2 3 6 2 6 3" xfId="22529"/>
    <cellStyle name="Normal 3 2 3 6 2 7" xfId="22530"/>
    <cellStyle name="Normal 3 2 3 6 2 7 2" xfId="22531"/>
    <cellStyle name="Normal 3 2 3 6 2 8" xfId="22532"/>
    <cellStyle name="Normal 3 2 3 6 2 8 2" xfId="22533"/>
    <cellStyle name="Normal 3 2 3 6 2 9" xfId="22534"/>
    <cellStyle name="Normal 3 2 3 6 3" xfId="22535"/>
    <cellStyle name="Normal 3 2 3 6 3 2" xfId="22536"/>
    <cellStyle name="Normal 3 2 3 6 3 2 2" xfId="22537"/>
    <cellStyle name="Normal 3 2 3 6 3 2 2 2" xfId="22538"/>
    <cellStyle name="Normal 3 2 3 6 3 2 2 2 2" xfId="22539"/>
    <cellStyle name="Normal 3 2 3 6 3 2 2 2 2 2" xfId="22540"/>
    <cellStyle name="Normal 3 2 3 6 3 2 2 2 3" xfId="22541"/>
    <cellStyle name="Normal 3 2 3 6 3 2 2 3" xfId="22542"/>
    <cellStyle name="Normal 3 2 3 6 3 2 2 3 2" xfId="22543"/>
    <cellStyle name="Normal 3 2 3 6 3 2 2 4" xfId="22544"/>
    <cellStyle name="Normal 3 2 3 6 3 2 3" xfId="22545"/>
    <cellStyle name="Normal 3 2 3 6 3 2 3 2" xfId="22546"/>
    <cellStyle name="Normal 3 2 3 6 3 2 3 2 2" xfId="22547"/>
    <cellStyle name="Normal 3 2 3 6 3 2 3 3" xfId="22548"/>
    <cellStyle name="Normal 3 2 3 6 3 2 4" xfId="22549"/>
    <cellStyle name="Normal 3 2 3 6 3 2 4 2" xfId="22550"/>
    <cellStyle name="Normal 3 2 3 6 3 2 5" xfId="22551"/>
    <cellStyle name="Normal 3 2 3 6 3 3" xfId="22552"/>
    <cellStyle name="Normal 3 2 3 6 3 3 2" xfId="22553"/>
    <cellStyle name="Normal 3 2 3 6 3 3 2 2" xfId="22554"/>
    <cellStyle name="Normal 3 2 3 6 3 3 2 2 2" xfId="22555"/>
    <cellStyle name="Normal 3 2 3 6 3 3 2 3" xfId="22556"/>
    <cellStyle name="Normal 3 2 3 6 3 3 3" xfId="22557"/>
    <cellStyle name="Normal 3 2 3 6 3 3 3 2" xfId="22558"/>
    <cellStyle name="Normal 3 2 3 6 3 3 4" xfId="22559"/>
    <cellStyle name="Normal 3 2 3 6 3 4" xfId="22560"/>
    <cellStyle name="Normal 3 2 3 6 3 4 2" xfId="22561"/>
    <cellStyle name="Normal 3 2 3 6 3 4 2 2" xfId="22562"/>
    <cellStyle name="Normal 3 2 3 6 3 4 2 2 2" xfId="22563"/>
    <cellStyle name="Normal 3 2 3 6 3 4 2 3" xfId="22564"/>
    <cellStyle name="Normal 3 2 3 6 3 4 3" xfId="22565"/>
    <cellStyle name="Normal 3 2 3 6 3 4 3 2" xfId="22566"/>
    <cellStyle name="Normal 3 2 3 6 3 4 4" xfId="22567"/>
    <cellStyle name="Normal 3 2 3 6 3 5" xfId="22568"/>
    <cellStyle name="Normal 3 2 3 6 3 5 2" xfId="22569"/>
    <cellStyle name="Normal 3 2 3 6 3 5 2 2" xfId="22570"/>
    <cellStyle name="Normal 3 2 3 6 3 5 3" xfId="22571"/>
    <cellStyle name="Normal 3 2 3 6 3 6" xfId="22572"/>
    <cellStyle name="Normal 3 2 3 6 3 6 2" xfId="22573"/>
    <cellStyle name="Normal 3 2 3 6 3 7" xfId="22574"/>
    <cellStyle name="Normal 3 2 3 6 3 7 2" xfId="22575"/>
    <cellStyle name="Normal 3 2 3 6 3 8" xfId="22576"/>
    <cellStyle name="Normal 3 2 3 6 4" xfId="22577"/>
    <cellStyle name="Normal 3 2 3 6 4 2" xfId="22578"/>
    <cellStyle name="Normal 3 2 3 6 4 2 2" xfId="22579"/>
    <cellStyle name="Normal 3 2 3 6 4 2 2 2" xfId="22580"/>
    <cellStyle name="Normal 3 2 3 6 4 2 2 2 2" xfId="22581"/>
    <cellStyle name="Normal 3 2 3 6 4 2 2 3" xfId="22582"/>
    <cellStyle name="Normal 3 2 3 6 4 2 3" xfId="22583"/>
    <cellStyle name="Normal 3 2 3 6 4 2 3 2" xfId="22584"/>
    <cellStyle name="Normal 3 2 3 6 4 2 4" xfId="22585"/>
    <cellStyle name="Normal 3 2 3 6 4 3" xfId="22586"/>
    <cellStyle name="Normal 3 2 3 6 4 3 2" xfId="22587"/>
    <cellStyle name="Normal 3 2 3 6 4 3 2 2" xfId="22588"/>
    <cellStyle name="Normal 3 2 3 6 4 3 3" xfId="22589"/>
    <cellStyle name="Normal 3 2 3 6 4 4" xfId="22590"/>
    <cellStyle name="Normal 3 2 3 6 4 4 2" xfId="22591"/>
    <cellStyle name="Normal 3 2 3 6 4 5" xfId="22592"/>
    <cellStyle name="Normal 3 2 3 6 5" xfId="22593"/>
    <cellStyle name="Normal 3 2 3 6 5 2" xfId="22594"/>
    <cellStyle name="Normal 3 2 3 6 5 2 2" xfId="22595"/>
    <cellStyle name="Normal 3 2 3 6 5 2 2 2" xfId="22596"/>
    <cellStyle name="Normal 3 2 3 6 5 2 3" xfId="22597"/>
    <cellStyle name="Normal 3 2 3 6 5 3" xfId="22598"/>
    <cellStyle name="Normal 3 2 3 6 5 3 2" xfId="22599"/>
    <cellStyle name="Normal 3 2 3 6 5 4" xfId="22600"/>
    <cellStyle name="Normal 3 2 3 6 6" xfId="22601"/>
    <cellStyle name="Normal 3 2 3 6 6 2" xfId="22602"/>
    <cellStyle name="Normal 3 2 3 6 6 2 2" xfId="22603"/>
    <cellStyle name="Normal 3 2 3 6 6 2 2 2" xfId="22604"/>
    <cellStyle name="Normal 3 2 3 6 6 2 3" xfId="22605"/>
    <cellStyle name="Normal 3 2 3 6 6 3" xfId="22606"/>
    <cellStyle name="Normal 3 2 3 6 6 3 2" xfId="22607"/>
    <cellStyle name="Normal 3 2 3 6 6 4" xfId="22608"/>
    <cellStyle name="Normal 3 2 3 6 7" xfId="22609"/>
    <cellStyle name="Normal 3 2 3 6 7 2" xfId="22610"/>
    <cellStyle name="Normal 3 2 3 6 7 2 2" xfId="22611"/>
    <cellStyle name="Normal 3 2 3 6 7 3" xfId="22612"/>
    <cellStyle name="Normal 3 2 3 6 8" xfId="22613"/>
    <cellStyle name="Normal 3 2 3 6 8 2" xfId="22614"/>
    <cellStyle name="Normal 3 2 3 6 9" xfId="22615"/>
    <cellStyle name="Normal 3 2 3 6 9 2" xfId="22616"/>
    <cellStyle name="Normal 3 2 3 7" xfId="22617"/>
    <cellStyle name="Normal 3 2 3 7 2" xfId="22618"/>
    <cellStyle name="Normal 3 2 3 7 2 2" xfId="22619"/>
    <cellStyle name="Normal 3 2 3 7 2 2 2" xfId="22620"/>
    <cellStyle name="Normal 3 2 3 7 2 2 2 2" xfId="22621"/>
    <cellStyle name="Normal 3 2 3 7 2 2 2 2 2" xfId="22622"/>
    <cellStyle name="Normal 3 2 3 7 2 2 2 2 2 2" xfId="22623"/>
    <cellStyle name="Normal 3 2 3 7 2 2 2 2 3" xfId="22624"/>
    <cellStyle name="Normal 3 2 3 7 2 2 2 3" xfId="22625"/>
    <cellStyle name="Normal 3 2 3 7 2 2 2 3 2" xfId="22626"/>
    <cellStyle name="Normal 3 2 3 7 2 2 2 4" xfId="22627"/>
    <cellStyle name="Normal 3 2 3 7 2 2 3" xfId="22628"/>
    <cellStyle name="Normal 3 2 3 7 2 2 3 2" xfId="22629"/>
    <cellStyle name="Normal 3 2 3 7 2 2 3 2 2" xfId="22630"/>
    <cellStyle name="Normal 3 2 3 7 2 2 3 3" xfId="22631"/>
    <cellStyle name="Normal 3 2 3 7 2 2 4" xfId="22632"/>
    <cellStyle name="Normal 3 2 3 7 2 2 4 2" xfId="22633"/>
    <cellStyle name="Normal 3 2 3 7 2 2 5" xfId="22634"/>
    <cellStyle name="Normal 3 2 3 7 2 3" xfId="22635"/>
    <cellStyle name="Normal 3 2 3 7 2 3 2" xfId="22636"/>
    <cellStyle name="Normal 3 2 3 7 2 3 2 2" xfId="22637"/>
    <cellStyle name="Normal 3 2 3 7 2 3 2 2 2" xfId="22638"/>
    <cellStyle name="Normal 3 2 3 7 2 3 2 3" xfId="22639"/>
    <cellStyle name="Normal 3 2 3 7 2 3 3" xfId="22640"/>
    <cellStyle name="Normal 3 2 3 7 2 3 3 2" xfId="22641"/>
    <cellStyle name="Normal 3 2 3 7 2 3 4" xfId="22642"/>
    <cellStyle name="Normal 3 2 3 7 2 4" xfId="22643"/>
    <cellStyle name="Normal 3 2 3 7 2 4 2" xfId="22644"/>
    <cellStyle name="Normal 3 2 3 7 2 4 2 2" xfId="22645"/>
    <cellStyle name="Normal 3 2 3 7 2 4 2 2 2" xfId="22646"/>
    <cellStyle name="Normal 3 2 3 7 2 4 2 3" xfId="22647"/>
    <cellStyle name="Normal 3 2 3 7 2 4 3" xfId="22648"/>
    <cellStyle name="Normal 3 2 3 7 2 4 3 2" xfId="22649"/>
    <cellStyle name="Normal 3 2 3 7 2 4 4" xfId="22650"/>
    <cellStyle name="Normal 3 2 3 7 2 5" xfId="22651"/>
    <cellStyle name="Normal 3 2 3 7 2 5 2" xfId="22652"/>
    <cellStyle name="Normal 3 2 3 7 2 5 2 2" xfId="22653"/>
    <cellStyle name="Normal 3 2 3 7 2 5 3" xfId="22654"/>
    <cellStyle name="Normal 3 2 3 7 2 6" xfId="22655"/>
    <cellStyle name="Normal 3 2 3 7 2 6 2" xfId="22656"/>
    <cellStyle name="Normal 3 2 3 7 2 7" xfId="22657"/>
    <cellStyle name="Normal 3 2 3 7 2 7 2" xfId="22658"/>
    <cellStyle name="Normal 3 2 3 7 2 8" xfId="22659"/>
    <cellStyle name="Normal 3 2 3 7 3" xfId="22660"/>
    <cellStyle name="Normal 3 2 3 7 3 2" xfId="22661"/>
    <cellStyle name="Normal 3 2 3 7 3 2 2" xfId="22662"/>
    <cellStyle name="Normal 3 2 3 7 3 2 2 2" xfId="22663"/>
    <cellStyle name="Normal 3 2 3 7 3 2 2 2 2" xfId="22664"/>
    <cellStyle name="Normal 3 2 3 7 3 2 2 3" xfId="22665"/>
    <cellStyle name="Normal 3 2 3 7 3 2 3" xfId="22666"/>
    <cellStyle name="Normal 3 2 3 7 3 2 3 2" xfId="22667"/>
    <cellStyle name="Normal 3 2 3 7 3 2 4" xfId="22668"/>
    <cellStyle name="Normal 3 2 3 7 3 3" xfId="22669"/>
    <cellStyle name="Normal 3 2 3 7 3 3 2" xfId="22670"/>
    <cellStyle name="Normal 3 2 3 7 3 3 2 2" xfId="22671"/>
    <cellStyle name="Normal 3 2 3 7 3 3 3" xfId="22672"/>
    <cellStyle name="Normal 3 2 3 7 3 4" xfId="22673"/>
    <cellStyle name="Normal 3 2 3 7 3 4 2" xfId="22674"/>
    <cellStyle name="Normal 3 2 3 7 3 5" xfId="22675"/>
    <cellStyle name="Normal 3 2 3 7 4" xfId="22676"/>
    <cellStyle name="Normal 3 2 3 7 4 2" xfId="22677"/>
    <cellStyle name="Normal 3 2 3 7 4 2 2" xfId="22678"/>
    <cellStyle name="Normal 3 2 3 7 4 2 2 2" xfId="22679"/>
    <cellStyle name="Normal 3 2 3 7 4 2 3" xfId="22680"/>
    <cellStyle name="Normal 3 2 3 7 4 3" xfId="22681"/>
    <cellStyle name="Normal 3 2 3 7 4 3 2" xfId="22682"/>
    <cellStyle name="Normal 3 2 3 7 4 4" xfId="22683"/>
    <cellStyle name="Normal 3 2 3 7 5" xfId="22684"/>
    <cellStyle name="Normal 3 2 3 7 5 2" xfId="22685"/>
    <cellStyle name="Normal 3 2 3 7 5 2 2" xfId="22686"/>
    <cellStyle name="Normal 3 2 3 7 5 2 2 2" xfId="22687"/>
    <cellStyle name="Normal 3 2 3 7 5 2 3" xfId="22688"/>
    <cellStyle name="Normal 3 2 3 7 5 3" xfId="22689"/>
    <cellStyle name="Normal 3 2 3 7 5 3 2" xfId="22690"/>
    <cellStyle name="Normal 3 2 3 7 5 4" xfId="22691"/>
    <cellStyle name="Normal 3 2 3 7 6" xfId="22692"/>
    <cellStyle name="Normal 3 2 3 7 6 2" xfId="22693"/>
    <cellStyle name="Normal 3 2 3 7 6 2 2" xfId="22694"/>
    <cellStyle name="Normal 3 2 3 7 6 3" xfId="22695"/>
    <cellStyle name="Normal 3 2 3 7 7" xfId="22696"/>
    <cellStyle name="Normal 3 2 3 7 7 2" xfId="22697"/>
    <cellStyle name="Normal 3 2 3 7 8" xfId="22698"/>
    <cellStyle name="Normal 3 2 3 7 8 2" xfId="22699"/>
    <cellStyle name="Normal 3 2 3 7 9" xfId="22700"/>
    <cellStyle name="Normal 3 2 3 8" xfId="22701"/>
    <cellStyle name="Normal 3 2 3 8 2" xfId="22702"/>
    <cellStyle name="Normal 3 2 3 8 2 2" xfId="22703"/>
    <cellStyle name="Normal 3 2 3 8 2 2 2" xfId="22704"/>
    <cellStyle name="Normal 3 2 3 8 2 2 2 2" xfId="22705"/>
    <cellStyle name="Normal 3 2 3 8 2 2 2 2 2" xfId="22706"/>
    <cellStyle name="Normal 3 2 3 8 2 2 2 3" xfId="22707"/>
    <cellStyle name="Normal 3 2 3 8 2 2 3" xfId="22708"/>
    <cellStyle name="Normal 3 2 3 8 2 2 3 2" xfId="22709"/>
    <cellStyle name="Normal 3 2 3 8 2 2 4" xfId="22710"/>
    <cellStyle name="Normal 3 2 3 8 2 3" xfId="22711"/>
    <cellStyle name="Normal 3 2 3 8 2 3 2" xfId="22712"/>
    <cellStyle name="Normal 3 2 3 8 2 3 2 2" xfId="22713"/>
    <cellStyle name="Normal 3 2 3 8 2 3 3" xfId="22714"/>
    <cellStyle name="Normal 3 2 3 8 2 4" xfId="22715"/>
    <cellStyle name="Normal 3 2 3 8 2 4 2" xfId="22716"/>
    <cellStyle name="Normal 3 2 3 8 2 5" xfId="22717"/>
    <cellStyle name="Normal 3 2 3 8 3" xfId="22718"/>
    <cellStyle name="Normal 3 2 3 8 3 2" xfId="22719"/>
    <cellStyle name="Normal 3 2 3 8 3 2 2" xfId="22720"/>
    <cellStyle name="Normal 3 2 3 8 3 2 2 2" xfId="22721"/>
    <cellStyle name="Normal 3 2 3 8 3 2 3" xfId="22722"/>
    <cellStyle name="Normal 3 2 3 8 3 3" xfId="22723"/>
    <cellStyle name="Normal 3 2 3 8 3 3 2" xfId="22724"/>
    <cellStyle name="Normal 3 2 3 8 3 4" xfId="22725"/>
    <cellStyle name="Normal 3 2 3 8 4" xfId="22726"/>
    <cellStyle name="Normal 3 2 3 8 4 2" xfId="22727"/>
    <cellStyle name="Normal 3 2 3 8 4 2 2" xfId="22728"/>
    <cellStyle name="Normal 3 2 3 8 4 2 2 2" xfId="22729"/>
    <cellStyle name="Normal 3 2 3 8 4 2 3" xfId="22730"/>
    <cellStyle name="Normal 3 2 3 8 4 3" xfId="22731"/>
    <cellStyle name="Normal 3 2 3 8 4 3 2" xfId="22732"/>
    <cellStyle name="Normal 3 2 3 8 4 4" xfId="22733"/>
    <cellStyle name="Normal 3 2 3 8 5" xfId="22734"/>
    <cellStyle name="Normal 3 2 3 8 5 2" xfId="22735"/>
    <cellStyle name="Normal 3 2 3 8 5 2 2" xfId="22736"/>
    <cellStyle name="Normal 3 2 3 8 5 3" xfId="22737"/>
    <cellStyle name="Normal 3 2 3 8 6" xfId="22738"/>
    <cellStyle name="Normal 3 2 3 8 6 2" xfId="22739"/>
    <cellStyle name="Normal 3 2 3 8 7" xfId="22740"/>
    <cellStyle name="Normal 3 2 3 8 7 2" xfId="22741"/>
    <cellStyle name="Normal 3 2 3 8 8" xfId="22742"/>
    <cellStyle name="Normal 3 2 3 9" xfId="22743"/>
    <cellStyle name="Normal 3 2 3 9 2" xfId="22744"/>
    <cellStyle name="Normal 3 2 3 9 2 2" xfId="22745"/>
    <cellStyle name="Normal 3 2 3 9 2 2 2" xfId="22746"/>
    <cellStyle name="Normal 3 2 3 9 2 2 2 2" xfId="22747"/>
    <cellStyle name="Normal 3 2 3 9 2 2 2 2 2" xfId="22748"/>
    <cellStyle name="Normal 3 2 3 9 2 2 2 3" xfId="22749"/>
    <cellStyle name="Normal 3 2 3 9 2 2 3" xfId="22750"/>
    <cellStyle name="Normal 3 2 3 9 2 2 3 2" xfId="22751"/>
    <cellStyle name="Normal 3 2 3 9 2 2 4" xfId="22752"/>
    <cellStyle name="Normal 3 2 3 9 2 3" xfId="22753"/>
    <cellStyle name="Normal 3 2 3 9 2 3 2" xfId="22754"/>
    <cellStyle name="Normal 3 2 3 9 2 3 2 2" xfId="22755"/>
    <cellStyle name="Normal 3 2 3 9 2 3 3" xfId="22756"/>
    <cellStyle name="Normal 3 2 3 9 2 4" xfId="22757"/>
    <cellStyle name="Normal 3 2 3 9 2 4 2" xfId="22758"/>
    <cellStyle name="Normal 3 2 3 9 2 5" xfId="22759"/>
    <cellStyle name="Normal 3 2 3 9 3" xfId="22760"/>
    <cellStyle name="Normal 3 2 3 9 3 2" xfId="22761"/>
    <cellStyle name="Normal 3 2 3 9 3 2 2" xfId="22762"/>
    <cellStyle name="Normal 3 2 3 9 3 2 2 2" xfId="22763"/>
    <cellStyle name="Normal 3 2 3 9 3 2 3" xfId="22764"/>
    <cellStyle name="Normal 3 2 3 9 3 3" xfId="22765"/>
    <cellStyle name="Normal 3 2 3 9 3 3 2" xfId="22766"/>
    <cellStyle name="Normal 3 2 3 9 3 4" xfId="22767"/>
    <cellStyle name="Normal 3 2 3 9 4" xfId="22768"/>
    <cellStyle name="Normal 3 2 3 9 4 2" xfId="22769"/>
    <cellStyle name="Normal 3 2 3 9 4 2 2" xfId="22770"/>
    <cellStyle name="Normal 3 2 3 9 4 2 2 2" xfId="22771"/>
    <cellStyle name="Normal 3 2 3 9 4 2 3" xfId="22772"/>
    <cellStyle name="Normal 3 2 3 9 4 3" xfId="22773"/>
    <cellStyle name="Normal 3 2 3 9 4 3 2" xfId="22774"/>
    <cellStyle name="Normal 3 2 3 9 4 4" xfId="22775"/>
    <cellStyle name="Normal 3 2 3 9 5" xfId="22776"/>
    <cellStyle name="Normal 3 2 3 9 5 2" xfId="22777"/>
    <cellStyle name="Normal 3 2 3 9 5 2 2" xfId="22778"/>
    <cellStyle name="Normal 3 2 3 9 5 3" xfId="22779"/>
    <cellStyle name="Normal 3 2 3 9 6" xfId="22780"/>
    <cellStyle name="Normal 3 2 3 9 6 2" xfId="22781"/>
    <cellStyle name="Normal 3 2 3 9 7" xfId="22782"/>
    <cellStyle name="Normal 3 2 3 9 7 2" xfId="22783"/>
    <cellStyle name="Normal 3 2 3 9 8" xfId="22784"/>
    <cellStyle name="Normal 3 2 3_Sheet1" xfId="22785"/>
    <cellStyle name="Normal 3 2 4" xfId="22786"/>
    <cellStyle name="Normal 3 2 4 10" xfId="22787"/>
    <cellStyle name="Normal 3 2 4 10 2" xfId="22788"/>
    <cellStyle name="Normal 3 2 4 10 2 2" xfId="22789"/>
    <cellStyle name="Normal 3 2 4 10 2 2 2" xfId="22790"/>
    <cellStyle name="Normal 3 2 4 10 2 2 2 2" xfId="22791"/>
    <cellStyle name="Normal 3 2 4 10 2 2 2 2 2" xfId="22792"/>
    <cellStyle name="Normal 3 2 4 10 2 2 2 3" xfId="22793"/>
    <cellStyle name="Normal 3 2 4 10 2 2 3" xfId="22794"/>
    <cellStyle name="Normal 3 2 4 10 2 2 3 2" xfId="22795"/>
    <cellStyle name="Normal 3 2 4 10 2 2 4" xfId="22796"/>
    <cellStyle name="Normal 3 2 4 10 2 3" xfId="22797"/>
    <cellStyle name="Normal 3 2 4 10 2 3 2" xfId="22798"/>
    <cellStyle name="Normal 3 2 4 10 2 3 2 2" xfId="22799"/>
    <cellStyle name="Normal 3 2 4 10 2 3 3" xfId="22800"/>
    <cellStyle name="Normal 3 2 4 10 2 4" xfId="22801"/>
    <cellStyle name="Normal 3 2 4 10 2 4 2" xfId="22802"/>
    <cellStyle name="Normal 3 2 4 10 2 5" xfId="22803"/>
    <cellStyle name="Normal 3 2 4 10 3" xfId="22804"/>
    <cellStyle name="Normal 3 2 4 10 3 2" xfId="22805"/>
    <cellStyle name="Normal 3 2 4 10 3 2 2" xfId="22806"/>
    <cellStyle name="Normal 3 2 4 10 3 2 2 2" xfId="22807"/>
    <cellStyle name="Normal 3 2 4 10 3 2 3" xfId="22808"/>
    <cellStyle name="Normal 3 2 4 10 3 3" xfId="22809"/>
    <cellStyle name="Normal 3 2 4 10 3 3 2" xfId="22810"/>
    <cellStyle name="Normal 3 2 4 10 3 4" xfId="22811"/>
    <cellStyle name="Normal 3 2 4 10 4" xfId="22812"/>
    <cellStyle name="Normal 3 2 4 10 4 2" xfId="22813"/>
    <cellStyle name="Normal 3 2 4 10 4 2 2" xfId="22814"/>
    <cellStyle name="Normal 3 2 4 10 4 3" xfId="22815"/>
    <cellStyle name="Normal 3 2 4 10 5" xfId="22816"/>
    <cellStyle name="Normal 3 2 4 10 5 2" xfId="22817"/>
    <cellStyle name="Normal 3 2 4 10 6" xfId="22818"/>
    <cellStyle name="Normal 3 2 4 11" xfId="22819"/>
    <cellStyle name="Normal 3 2 4 11 2" xfId="22820"/>
    <cellStyle name="Normal 3 2 4 11 2 2" xfId="22821"/>
    <cellStyle name="Normal 3 2 4 11 2 2 2" xfId="22822"/>
    <cellStyle name="Normal 3 2 4 11 2 2 2 2" xfId="22823"/>
    <cellStyle name="Normal 3 2 4 11 2 2 3" xfId="22824"/>
    <cellStyle name="Normal 3 2 4 11 2 3" xfId="22825"/>
    <cellStyle name="Normal 3 2 4 11 2 3 2" xfId="22826"/>
    <cellStyle name="Normal 3 2 4 11 2 4" xfId="22827"/>
    <cellStyle name="Normal 3 2 4 11 3" xfId="22828"/>
    <cellStyle name="Normal 3 2 4 11 3 2" xfId="22829"/>
    <cellStyle name="Normal 3 2 4 11 3 2 2" xfId="22830"/>
    <cellStyle name="Normal 3 2 4 11 3 3" xfId="22831"/>
    <cellStyle name="Normal 3 2 4 11 4" xfId="22832"/>
    <cellStyle name="Normal 3 2 4 11 4 2" xfId="22833"/>
    <cellStyle name="Normal 3 2 4 11 5" xfId="22834"/>
    <cellStyle name="Normal 3 2 4 12" xfId="22835"/>
    <cellStyle name="Normal 3 2 4 12 2" xfId="22836"/>
    <cellStyle name="Normal 3 2 4 12 2 2" xfId="22837"/>
    <cellStyle name="Normal 3 2 4 12 2 2 2" xfId="22838"/>
    <cellStyle name="Normal 3 2 4 12 2 3" xfId="22839"/>
    <cellStyle name="Normal 3 2 4 12 3" xfId="22840"/>
    <cellStyle name="Normal 3 2 4 12 3 2" xfId="22841"/>
    <cellStyle name="Normal 3 2 4 12 4" xfId="22842"/>
    <cellStyle name="Normal 3 2 4 13" xfId="22843"/>
    <cellStyle name="Normal 3 2 4 13 2" xfId="22844"/>
    <cellStyle name="Normal 3 2 4 13 2 2" xfId="22845"/>
    <cellStyle name="Normal 3 2 4 13 2 2 2" xfId="22846"/>
    <cellStyle name="Normal 3 2 4 13 2 3" xfId="22847"/>
    <cellStyle name="Normal 3 2 4 13 3" xfId="22848"/>
    <cellStyle name="Normal 3 2 4 13 3 2" xfId="22849"/>
    <cellStyle name="Normal 3 2 4 13 4" xfId="22850"/>
    <cellStyle name="Normal 3 2 4 14" xfId="22851"/>
    <cellStyle name="Normal 3 2 4 14 2" xfId="22852"/>
    <cellStyle name="Normal 3 2 4 14 2 2" xfId="22853"/>
    <cellStyle name="Normal 3 2 4 14 2 2 2" xfId="22854"/>
    <cellStyle name="Normal 3 2 4 14 2 3" xfId="22855"/>
    <cellStyle name="Normal 3 2 4 14 3" xfId="22856"/>
    <cellStyle name="Normal 3 2 4 14 3 2" xfId="22857"/>
    <cellStyle name="Normal 3 2 4 14 4" xfId="22858"/>
    <cellStyle name="Normal 3 2 4 15" xfId="22859"/>
    <cellStyle name="Normal 3 2 4 15 2" xfId="22860"/>
    <cellStyle name="Normal 3 2 4 15 2 2" xfId="22861"/>
    <cellStyle name="Normal 3 2 4 15 3" xfId="22862"/>
    <cellStyle name="Normal 3 2 4 16" xfId="22863"/>
    <cellStyle name="Normal 3 2 4 16 2" xfId="22864"/>
    <cellStyle name="Normal 3 2 4 17" xfId="22865"/>
    <cellStyle name="Normal 3 2 4 17 2" xfId="22866"/>
    <cellStyle name="Normal 3 2 4 18" xfId="22867"/>
    <cellStyle name="Normal 3 2 4 2" xfId="22868"/>
    <cellStyle name="Normal 3 2 4 2 10" xfId="22869"/>
    <cellStyle name="Normal 3 2 4 2 10 2" xfId="22870"/>
    <cellStyle name="Normal 3 2 4 2 10 2 2" xfId="22871"/>
    <cellStyle name="Normal 3 2 4 2 10 2 2 2" xfId="22872"/>
    <cellStyle name="Normal 3 2 4 2 10 2 3" xfId="22873"/>
    <cellStyle name="Normal 3 2 4 2 10 3" xfId="22874"/>
    <cellStyle name="Normal 3 2 4 2 10 3 2" xfId="22875"/>
    <cellStyle name="Normal 3 2 4 2 10 4" xfId="22876"/>
    <cellStyle name="Normal 3 2 4 2 11" xfId="22877"/>
    <cellStyle name="Normal 3 2 4 2 11 2" xfId="22878"/>
    <cellStyle name="Normal 3 2 4 2 11 2 2" xfId="22879"/>
    <cellStyle name="Normal 3 2 4 2 11 2 2 2" xfId="22880"/>
    <cellStyle name="Normal 3 2 4 2 11 2 3" xfId="22881"/>
    <cellStyle name="Normal 3 2 4 2 11 3" xfId="22882"/>
    <cellStyle name="Normal 3 2 4 2 11 3 2" xfId="22883"/>
    <cellStyle name="Normal 3 2 4 2 11 4" xfId="22884"/>
    <cellStyle name="Normal 3 2 4 2 12" xfId="22885"/>
    <cellStyle name="Normal 3 2 4 2 12 2" xfId="22886"/>
    <cellStyle name="Normal 3 2 4 2 12 2 2" xfId="22887"/>
    <cellStyle name="Normal 3 2 4 2 12 2 2 2" xfId="22888"/>
    <cellStyle name="Normal 3 2 4 2 12 2 3" xfId="22889"/>
    <cellStyle name="Normal 3 2 4 2 12 3" xfId="22890"/>
    <cellStyle name="Normal 3 2 4 2 12 3 2" xfId="22891"/>
    <cellStyle name="Normal 3 2 4 2 12 4" xfId="22892"/>
    <cellStyle name="Normal 3 2 4 2 13" xfId="22893"/>
    <cellStyle name="Normal 3 2 4 2 13 2" xfId="22894"/>
    <cellStyle name="Normal 3 2 4 2 13 2 2" xfId="22895"/>
    <cellStyle name="Normal 3 2 4 2 13 3" xfId="22896"/>
    <cellStyle name="Normal 3 2 4 2 14" xfId="22897"/>
    <cellStyle name="Normal 3 2 4 2 14 2" xfId="22898"/>
    <cellStyle name="Normal 3 2 4 2 15" xfId="22899"/>
    <cellStyle name="Normal 3 2 4 2 15 2" xfId="22900"/>
    <cellStyle name="Normal 3 2 4 2 16" xfId="22901"/>
    <cellStyle name="Normal 3 2 4 2 2" xfId="22902"/>
    <cellStyle name="Normal 3 2 4 2 2 10" xfId="22903"/>
    <cellStyle name="Normal 3 2 4 2 2 2" xfId="22904"/>
    <cellStyle name="Normal 3 2 4 2 2 2 2" xfId="22905"/>
    <cellStyle name="Normal 3 2 4 2 2 2 2 2" xfId="22906"/>
    <cellStyle name="Normal 3 2 4 2 2 2 2 2 2" xfId="22907"/>
    <cellStyle name="Normal 3 2 4 2 2 2 2 2 2 2" xfId="22908"/>
    <cellStyle name="Normal 3 2 4 2 2 2 2 2 2 2 2" xfId="22909"/>
    <cellStyle name="Normal 3 2 4 2 2 2 2 2 2 2 2 2" xfId="22910"/>
    <cellStyle name="Normal 3 2 4 2 2 2 2 2 2 2 3" xfId="22911"/>
    <cellStyle name="Normal 3 2 4 2 2 2 2 2 2 3" xfId="22912"/>
    <cellStyle name="Normal 3 2 4 2 2 2 2 2 2 3 2" xfId="22913"/>
    <cellStyle name="Normal 3 2 4 2 2 2 2 2 2 4" xfId="22914"/>
    <cellStyle name="Normal 3 2 4 2 2 2 2 2 3" xfId="22915"/>
    <cellStyle name="Normal 3 2 4 2 2 2 2 2 3 2" xfId="22916"/>
    <cellStyle name="Normal 3 2 4 2 2 2 2 2 3 2 2" xfId="22917"/>
    <cellStyle name="Normal 3 2 4 2 2 2 2 2 3 3" xfId="22918"/>
    <cellStyle name="Normal 3 2 4 2 2 2 2 2 4" xfId="22919"/>
    <cellStyle name="Normal 3 2 4 2 2 2 2 2 4 2" xfId="22920"/>
    <cellStyle name="Normal 3 2 4 2 2 2 2 2 5" xfId="22921"/>
    <cellStyle name="Normal 3 2 4 2 2 2 2 3" xfId="22922"/>
    <cellStyle name="Normal 3 2 4 2 2 2 2 3 2" xfId="22923"/>
    <cellStyle name="Normal 3 2 4 2 2 2 2 3 2 2" xfId="22924"/>
    <cellStyle name="Normal 3 2 4 2 2 2 2 3 2 2 2" xfId="22925"/>
    <cellStyle name="Normal 3 2 4 2 2 2 2 3 2 3" xfId="22926"/>
    <cellStyle name="Normal 3 2 4 2 2 2 2 3 3" xfId="22927"/>
    <cellStyle name="Normal 3 2 4 2 2 2 2 3 3 2" xfId="22928"/>
    <cellStyle name="Normal 3 2 4 2 2 2 2 3 4" xfId="22929"/>
    <cellStyle name="Normal 3 2 4 2 2 2 2 4" xfId="22930"/>
    <cellStyle name="Normal 3 2 4 2 2 2 2 4 2" xfId="22931"/>
    <cellStyle name="Normal 3 2 4 2 2 2 2 4 2 2" xfId="22932"/>
    <cellStyle name="Normal 3 2 4 2 2 2 2 4 2 2 2" xfId="22933"/>
    <cellStyle name="Normal 3 2 4 2 2 2 2 4 2 3" xfId="22934"/>
    <cellStyle name="Normal 3 2 4 2 2 2 2 4 3" xfId="22935"/>
    <cellStyle name="Normal 3 2 4 2 2 2 2 4 3 2" xfId="22936"/>
    <cellStyle name="Normal 3 2 4 2 2 2 2 4 4" xfId="22937"/>
    <cellStyle name="Normal 3 2 4 2 2 2 2 5" xfId="22938"/>
    <cellStyle name="Normal 3 2 4 2 2 2 2 5 2" xfId="22939"/>
    <cellStyle name="Normal 3 2 4 2 2 2 2 5 2 2" xfId="22940"/>
    <cellStyle name="Normal 3 2 4 2 2 2 2 5 3" xfId="22941"/>
    <cellStyle name="Normal 3 2 4 2 2 2 2 6" xfId="22942"/>
    <cellStyle name="Normal 3 2 4 2 2 2 2 6 2" xfId="22943"/>
    <cellStyle name="Normal 3 2 4 2 2 2 2 7" xfId="22944"/>
    <cellStyle name="Normal 3 2 4 2 2 2 2 7 2" xfId="22945"/>
    <cellStyle name="Normal 3 2 4 2 2 2 2 8" xfId="22946"/>
    <cellStyle name="Normal 3 2 4 2 2 2 3" xfId="22947"/>
    <cellStyle name="Normal 3 2 4 2 2 2 3 2" xfId="22948"/>
    <cellStyle name="Normal 3 2 4 2 2 2 3 2 2" xfId="22949"/>
    <cellStyle name="Normal 3 2 4 2 2 2 3 2 2 2" xfId="22950"/>
    <cellStyle name="Normal 3 2 4 2 2 2 3 2 2 2 2" xfId="22951"/>
    <cellStyle name="Normal 3 2 4 2 2 2 3 2 2 3" xfId="22952"/>
    <cellStyle name="Normal 3 2 4 2 2 2 3 2 3" xfId="22953"/>
    <cellStyle name="Normal 3 2 4 2 2 2 3 2 3 2" xfId="22954"/>
    <cellStyle name="Normal 3 2 4 2 2 2 3 2 4" xfId="22955"/>
    <cellStyle name="Normal 3 2 4 2 2 2 3 3" xfId="22956"/>
    <cellStyle name="Normal 3 2 4 2 2 2 3 3 2" xfId="22957"/>
    <cellStyle name="Normal 3 2 4 2 2 2 3 3 2 2" xfId="22958"/>
    <cellStyle name="Normal 3 2 4 2 2 2 3 3 3" xfId="22959"/>
    <cellStyle name="Normal 3 2 4 2 2 2 3 4" xfId="22960"/>
    <cellStyle name="Normal 3 2 4 2 2 2 3 4 2" xfId="22961"/>
    <cellStyle name="Normal 3 2 4 2 2 2 3 5" xfId="22962"/>
    <cellStyle name="Normal 3 2 4 2 2 2 4" xfId="22963"/>
    <cellStyle name="Normal 3 2 4 2 2 2 4 2" xfId="22964"/>
    <cellStyle name="Normal 3 2 4 2 2 2 4 2 2" xfId="22965"/>
    <cellStyle name="Normal 3 2 4 2 2 2 4 2 2 2" xfId="22966"/>
    <cellStyle name="Normal 3 2 4 2 2 2 4 2 3" xfId="22967"/>
    <cellStyle name="Normal 3 2 4 2 2 2 4 3" xfId="22968"/>
    <cellStyle name="Normal 3 2 4 2 2 2 4 3 2" xfId="22969"/>
    <cellStyle name="Normal 3 2 4 2 2 2 4 4" xfId="22970"/>
    <cellStyle name="Normal 3 2 4 2 2 2 5" xfId="22971"/>
    <cellStyle name="Normal 3 2 4 2 2 2 5 2" xfId="22972"/>
    <cellStyle name="Normal 3 2 4 2 2 2 5 2 2" xfId="22973"/>
    <cellStyle name="Normal 3 2 4 2 2 2 5 2 2 2" xfId="22974"/>
    <cellStyle name="Normal 3 2 4 2 2 2 5 2 3" xfId="22975"/>
    <cellStyle name="Normal 3 2 4 2 2 2 5 3" xfId="22976"/>
    <cellStyle name="Normal 3 2 4 2 2 2 5 3 2" xfId="22977"/>
    <cellStyle name="Normal 3 2 4 2 2 2 5 4" xfId="22978"/>
    <cellStyle name="Normal 3 2 4 2 2 2 6" xfId="22979"/>
    <cellStyle name="Normal 3 2 4 2 2 2 6 2" xfId="22980"/>
    <cellStyle name="Normal 3 2 4 2 2 2 6 2 2" xfId="22981"/>
    <cellStyle name="Normal 3 2 4 2 2 2 6 3" xfId="22982"/>
    <cellStyle name="Normal 3 2 4 2 2 2 7" xfId="22983"/>
    <cellStyle name="Normal 3 2 4 2 2 2 7 2" xfId="22984"/>
    <cellStyle name="Normal 3 2 4 2 2 2 8" xfId="22985"/>
    <cellStyle name="Normal 3 2 4 2 2 2 8 2" xfId="22986"/>
    <cellStyle name="Normal 3 2 4 2 2 2 9" xfId="22987"/>
    <cellStyle name="Normal 3 2 4 2 2 3" xfId="22988"/>
    <cellStyle name="Normal 3 2 4 2 2 3 2" xfId="22989"/>
    <cellStyle name="Normal 3 2 4 2 2 3 2 2" xfId="22990"/>
    <cellStyle name="Normal 3 2 4 2 2 3 2 2 2" xfId="22991"/>
    <cellStyle name="Normal 3 2 4 2 2 3 2 2 2 2" xfId="22992"/>
    <cellStyle name="Normal 3 2 4 2 2 3 2 2 2 2 2" xfId="22993"/>
    <cellStyle name="Normal 3 2 4 2 2 3 2 2 2 3" xfId="22994"/>
    <cellStyle name="Normal 3 2 4 2 2 3 2 2 3" xfId="22995"/>
    <cellStyle name="Normal 3 2 4 2 2 3 2 2 3 2" xfId="22996"/>
    <cellStyle name="Normal 3 2 4 2 2 3 2 2 4" xfId="22997"/>
    <cellStyle name="Normal 3 2 4 2 2 3 2 3" xfId="22998"/>
    <cellStyle name="Normal 3 2 4 2 2 3 2 3 2" xfId="22999"/>
    <cellStyle name="Normal 3 2 4 2 2 3 2 3 2 2" xfId="23000"/>
    <cellStyle name="Normal 3 2 4 2 2 3 2 3 3" xfId="23001"/>
    <cellStyle name="Normal 3 2 4 2 2 3 2 4" xfId="23002"/>
    <cellStyle name="Normal 3 2 4 2 2 3 2 4 2" xfId="23003"/>
    <cellStyle name="Normal 3 2 4 2 2 3 2 5" xfId="23004"/>
    <cellStyle name="Normal 3 2 4 2 2 3 3" xfId="23005"/>
    <cellStyle name="Normal 3 2 4 2 2 3 3 2" xfId="23006"/>
    <cellStyle name="Normal 3 2 4 2 2 3 3 2 2" xfId="23007"/>
    <cellStyle name="Normal 3 2 4 2 2 3 3 2 2 2" xfId="23008"/>
    <cellStyle name="Normal 3 2 4 2 2 3 3 2 3" xfId="23009"/>
    <cellStyle name="Normal 3 2 4 2 2 3 3 3" xfId="23010"/>
    <cellStyle name="Normal 3 2 4 2 2 3 3 3 2" xfId="23011"/>
    <cellStyle name="Normal 3 2 4 2 2 3 3 4" xfId="23012"/>
    <cellStyle name="Normal 3 2 4 2 2 3 4" xfId="23013"/>
    <cellStyle name="Normal 3 2 4 2 2 3 4 2" xfId="23014"/>
    <cellStyle name="Normal 3 2 4 2 2 3 4 2 2" xfId="23015"/>
    <cellStyle name="Normal 3 2 4 2 2 3 4 2 2 2" xfId="23016"/>
    <cellStyle name="Normal 3 2 4 2 2 3 4 2 3" xfId="23017"/>
    <cellStyle name="Normal 3 2 4 2 2 3 4 3" xfId="23018"/>
    <cellStyle name="Normal 3 2 4 2 2 3 4 3 2" xfId="23019"/>
    <cellStyle name="Normal 3 2 4 2 2 3 4 4" xfId="23020"/>
    <cellStyle name="Normal 3 2 4 2 2 3 5" xfId="23021"/>
    <cellStyle name="Normal 3 2 4 2 2 3 5 2" xfId="23022"/>
    <cellStyle name="Normal 3 2 4 2 2 3 5 2 2" xfId="23023"/>
    <cellStyle name="Normal 3 2 4 2 2 3 5 3" xfId="23024"/>
    <cellStyle name="Normal 3 2 4 2 2 3 6" xfId="23025"/>
    <cellStyle name="Normal 3 2 4 2 2 3 6 2" xfId="23026"/>
    <cellStyle name="Normal 3 2 4 2 2 3 7" xfId="23027"/>
    <cellStyle name="Normal 3 2 4 2 2 3 7 2" xfId="23028"/>
    <cellStyle name="Normal 3 2 4 2 2 3 8" xfId="23029"/>
    <cellStyle name="Normal 3 2 4 2 2 4" xfId="23030"/>
    <cellStyle name="Normal 3 2 4 2 2 4 2" xfId="23031"/>
    <cellStyle name="Normal 3 2 4 2 2 4 2 2" xfId="23032"/>
    <cellStyle name="Normal 3 2 4 2 2 4 2 2 2" xfId="23033"/>
    <cellStyle name="Normal 3 2 4 2 2 4 2 2 2 2" xfId="23034"/>
    <cellStyle name="Normal 3 2 4 2 2 4 2 2 3" xfId="23035"/>
    <cellStyle name="Normal 3 2 4 2 2 4 2 3" xfId="23036"/>
    <cellStyle name="Normal 3 2 4 2 2 4 2 3 2" xfId="23037"/>
    <cellStyle name="Normal 3 2 4 2 2 4 2 4" xfId="23038"/>
    <cellStyle name="Normal 3 2 4 2 2 4 3" xfId="23039"/>
    <cellStyle name="Normal 3 2 4 2 2 4 3 2" xfId="23040"/>
    <cellStyle name="Normal 3 2 4 2 2 4 3 2 2" xfId="23041"/>
    <cellStyle name="Normal 3 2 4 2 2 4 3 3" xfId="23042"/>
    <cellStyle name="Normal 3 2 4 2 2 4 4" xfId="23043"/>
    <cellStyle name="Normal 3 2 4 2 2 4 4 2" xfId="23044"/>
    <cellStyle name="Normal 3 2 4 2 2 4 5" xfId="23045"/>
    <cellStyle name="Normal 3 2 4 2 2 5" xfId="23046"/>
    <cellStyle name="Normal 3 2 4 2 2 5 2" xfId="23047"/>
    <cellStyle name="Normal 3 2 4 2 2 5 2 2" xfId="23048"/>
    <cellStyle name="Normal 3 2 4 2 2 5 2 2 2" xfId="23049"/>
    <cellStyle name="Normal 3 2 4 2 2 5 2 3" xfId="23050"/>
    <cellStyle name="Normal 3 2 4 2 2 5 3" xfId="23051"/>
    <cellStyle name="Normal 3 2 4 2 2 5 3 2" xfId="23052"/>
    <cellStyle name="Normal 3 2 4 2 2 5 4" xfId="23053"/>
    <cellStyle name="Normal 3 2 4 2 2 6" xfId="23054"/>
    <cellStyle name="Normal 3 2 4 2 2 6 2" xfId="23055"/>
    <cellStyle name="Normal 3 2 4 2 2 6 2 2" xfId="23056"/>
    <cellStyle name="Normal 3 2 4 2 2 6 2 2 2" xfId="23057"/>
    <cellStyle name="Normal 3 2 4 2 2 6 2 3" xfId="23058"/>
    <cellStyle name="Normal 3 2 4 2 2 6 3" xfId="23059"/>
    <cellStyle name="Normal 3 2 4 2 2 6 3 2" xfId="23060"/>
    <cellStyle name="Normal 3 2 4 2 2 6 4" xfId="23061"/>
    <cellStyle name="Normal 3 2 4 2 2 7" xfId="23062"/>
    <cellStyle name="Normal 3 2 4 2 2 7 2" xfId="23063"/>
    <cellStyle name="Normal 3 2 4 2 2 7 2 2" xfId="23064"/>
    <cellStyle name="Normal 3 2 4 2 2 7 3" xfId="23065"/>
    <cellStyle name="Normal 3 2 4 2 2 8" xfId="23066"/>
    <cellStyle name="Normal 3 2 4 2 2 8 2" xfId="23067"/>
    <cellStyle name="Normal 3 2 4 2 2 9" xfId="23068"/>
    <cellStyle name="Normal 3 2 4 2 2 9 2" xfId="23069"/>
    <cellStyle name="Normal 3 2 4 2 3" xfId="23070"/>
    <cellStyle name="Normal 3 2 4 2 3 10" xfId="23071"/>
    <cellStyle name="Normal 3 2 4 2 3 2" xfId="23072"/>
    <cellStyle name="Normal 3 2 4 2 3 2 2" xfId="23073"/>
    <cellStyle name="Normal 3 2 4 2 3 2 2 2" xfId="23074"/>
    <cellStyle name="Normal 3 2 4 2 3 2 2 2 2" xfId="23075"/>
    <cellStyle name="Normal 3 2 4 2 3 2 2 2 2 2" xfId="23076"/>
    <cellStyle name="Normal 3 2 4 2 3 2 2 2 2 2 2" xfId="23077"/>
    <cellStyle name="Normal 3 2 4 2 3 2 2 2 2 2 2 2" xfId="23078"/>
    <cellStyle name="Normal 3 2 4 2 3 2 2 2 2 2 3" xfId="23079"/>
    <cellStyle name="Normal 3 2 4 2 3 2 2 2 2 3" xfId="23080"/>
    <cellStyle name="Normal 3 2 4 2 3 2 2 2 2 3 2" xfId="23081"/>
    <cellStyle name="Normal 3 2 4 2 3 2 2 2 2 4" xfId="23082"/>
    <cellStyle name="Normal 3 2 4 2 3 2 2 2 3" xfId="23083"/>
    <cellStyle name="Normal 3 2 4 2 3 2 2 2 3 2" xfId="23084"/>
    <cellStyle name="Normal 3 2 4 2 3 2 2 2 3 2 2" xfId="23085"/>
    <cellStyle name="Normal 3 2 4 2 3 2 2 2 3 3" xfId="23086"/>
    <cellStyle name="Normal 3 2 4 2 3 2 2 2 4" xfId="23087"/>
    <cellStyle name="Normal 3 2 4 2 3 2 2 2 4 2" xfId="23088"/>
    <cellStyle name="Normal 3 2 4 2 3 2 2 2 5" xfId="23089"/>
    <cellStyle name="Normal 3 2 4 2 3 2 2 3" xfId="23090"/>
    <cellStyle name="Normal 3 2 4 2 3 2 2 3 2" xfId="23091"/>
    <cellStyle name="Normal 3 2 4 2 3 2 2 3 2 2" xfId="23092"/>
    <cellStyle name="Normal 3 2 4 2 3 2 2 3 2 2 2" xfId="23093"/>
    <cellStyle name="Normal 3 2 4 2 3 2 2 3 2 3" xfId="23094"/>
    <cellStyle name="Normal 3 2 4 2 3 2 2 3 3" xfId="23095"/>
    <cellStyle name="Normal 3 2 4 2 3 2 2 3 3 2" xfId="23096"/>
    <cellStyle name="Normal 3 2 4 2 3 2 2 3 4" xfId="23097"/>
    <cellStyle name="Normal 3 2 4 2 3 2 2 4" xfId="23098"/>
    <cellStyle name="Normal 3 2 4 2 3 2 2 4 2" xfId="23099"/>
    <cellStyle name="Normal 3 2 4 2 3 2 2 4 2 2" xfId="23100"/>
    <cellStyle name="Normal 3 2 4 2 3 2 2 4 2 2 2" xfId="23101"/>
    <cellStyle name="Normal 3 2 4 2 3 2 2 4 2 3" xfId="23102"/>
    <cellStyle name="Normal 3 2 4 2 3 2 2 4 3" xfId="23103"/>
    <cellStyle name="Normal 3 2 4 2 3 2 2 4 3 2" xfId="23104"/>
    <cellStyle name="Normal 3 2 4 2 3 2 2 4 4" xfId="23105"/>
    <cellStyle name="Normal 3 2 4 2 3 2 2 5" xfId="23106"/>
    <cellStyle name="Normal 3 2 4 2 3 2 2 5 2" xfId="23107"/>
    <cellStyle name="Normal 3 2 4 2 3 2 2 5 2 2" xfId="23108"/>
    <cellStyle name="Normal 3 2 4 2 3 2 2 5 3" xfId="23109"/>
    <cellStyle name="Normal 3 2 4 2 3 2 2 6" xfId="23110"/>
    <cellStyle name="Normal 3 2 4 2 3 2 2 6 2" xfId="23111"/>
    <cellStyle name="Normal 3 2 4 2 3 2 2 7" xfId="23112"/>
    <cellStyle name="Normal 3 2 4 2 3 2 2 7 2" xfId="23113"/>
    <cellStyle name="Normal 3 2 4 2 3 2 2 8" xfId="23114"/>
    <cellStyle name="Normal 3 2 4 2 3 2 3" xfId="23115"/>
    <cellStyle name="Normal 3 2 4 2 3 2 3 2" xfId="23116"/>
    <cellStyle name="Normal 3 2 4 2 3 2 3 2 2" xfId="23117"/>
    <cellStyle name="Normal 3 2 4 2 3 2 3 2 2 2" xfId="23118"/>
    <cellStyle name="Normal 3 2 4 2 3 2 3 2 2 2 2" xfId="23119"/>
    <cellStyle name="Normal 3 2 4 2 3 2 3 2 2 3" xfId="23120"/>
    <cellStyle name="Normal 3 2 4 2 3 2 3 2 3" xfId="23121"/>
    <cellStyle name="Normal 3 2 4 2 3 2 3 2 3 2" xfId="23122"/>
    <cellStyle name="Normal 3 2 4 2 3 2 3 2 4" xfId="23123"/>
    <cellStyle name="Normal 3 2 4 2 3 2 3 3" xfId="23124"/>
    <cellStyle name="Normal 3 2 4 2 3 2 3 3 2" xfId="23125"/>
    <cellStyle name="Normal 3 2 4 2 3 2 3 3 2 2" xfId="23126"/>
    <cellStyle name="Normal 3 2 4 2 3 2 3 3 3" xfId="23127"/>
    <cellStyle name="Normal 3 2 4 2 3 2 3 4" xfId="23128"/>
    <cellStyle name="Normal 3 2 4 2 3 2 3 4 2" xfId="23129"/>
    <cellStyle name="Normal 3 2 4 2 3 2 3 5" xfId="23130"/>
    <cellStyle name="Normal 3 2 4 2 3 2 4" xfId="23131"/>
    <cellStyle name="Normal 3 2 4 2 3 2 4 2" xfId="23132"/>
    <cellStyle name="Normal 3 2 4 2 3 2 4 2 2" xfId="23133"/>
    <cellStyle name="Normal 3 2 4 2 3 2 4 2 2 2" xfId="23134"/>
    <cellStyle name="Normal 3 2 4 2 3 2 4 2 3" xfId="23135"/>
    <cellStyle name="Normal 3 2 4 2 3 2 4 3" xfId="23136"/>
    <cellStyle name="Normal 3 2 4 2 3 2 4 3 2" xfId="23137"/>
    <cellStyle name="Normal 3 2 4 2 3 2 4 4" xfId="23138"/>
    <cellStyle name="Normal 3 2 4 2 3 2 5" xfId="23139"/>
    <cellStyle name="Normal 3 2 4 2 3 2 5 2" xfId="23140"/>
    <cellStyle name="Normal 3 2 4 2 3 2 5 2 2" xfId="23141"/>
    <cellStyle name="Normal 3 2 4 2 3 2 5 2 2 2" xfId="23142"/>
    <cellStyle name="Normal 3 2 4 2 3 2 5 2 3" xfId="23143"/>
    <cellStyle name="Normal 3 2 4 2 3 2 5 3" xfId="23144"/>
    <cellStyle name="Normal 3 2 4 2 3 2 5 3 2" xfId="23145"/>
    <cellStyle name="Normal 3 2 4 2 3 2 5 4" xfId="23146"/>
    <cellStyle name="Normal 3 2 4 2 3 2 6" xfId="23147"/>
    <cellStyle name="Normal 3 2 4 2 3 2 6 2" xfId="23148"/>
    <cellStyle name="Normal 3 2 4 2 3 2 6 2 2" xfId="23149"/>
    <cellStyle name="Normal 3 2 4 2 3 2 6 3" xfId="23150"/>
    <cellStyle name="Normal 3 2 4 2 3 2 7" xfId="23151"/>
    <cellStyle name="Normal 3 2 4 2 3 2 7 2" xfId="23152"/>
    <cellStyle name="Normal 3 2 4 2 3 2 8" xfId="23153"/>
    <cellStyle name="Normal 3 2 4 2 3 2 8 2" xfId="23154"/>
    <cellStyle name="Normal 3 2 4 2 3 2 9" xfId="23155"/>
    <cellStyle name="Normal 3 2 4 2 3 3" xfId="23156"/>
    <cellStyle name="Normal 3 2 4 2 3 3 2" xfId="23157"/>
    <cellStyle name="Normal 3 2 4 2 3 3 2 2" xfId="23158"/>
    <cellStyle name="Normal 3 2 4 2 3 3 2 2 2" xfId="23159"/>
    <cellStyle name="Normal 3 2 4 2 3 3 2 2 2 2" xfId="23160"/>
    <cellStyle name="Normal 3 2 4 2 3 3 2 2 2 2 2" xfId="23161"/>
    <cellStyle name="Normal 3 2 4 2 3 3 2 2 2 3" xfId="23162"/>
    <cellStyle name="Normal 3 2 4 2 3 3 2 2 3" xfId="23163"/>
    <cellStyle name="Normal 3 2 4 2 3 3 2 2 3 2" xfId="23164"/>
    <cellStyle name="Normal 3 2 4 2 3 3 2 2 4" xfId="23165"/>
    <cellStyle name="Normal 3 2 4 2 3 3 2 3" xfId="23166"/>
    <cellStyle name="Normal 3 2 4 2 3 3 2 3 2" xfId="23167"/>
    <cellStyle name="Normal 3 2 4 2 3 3 2 3 2 2" xfId="23168"/>
    <cellStyle name="Normal 3 2 4 2 3 3 2 3 3" xfId="23169"/>
    <cellStyle name="Normal 3 2 4 2 3 3 2 4" xfId="23170"/>
    <cellStyle name="Normal 3 2 4 2 3 3 2 4 2" xfId="23171"/>
    <cellStyle name="Normal 3 2 4 2 3 3 2 5" xfId="23172"/>
    <cellStyle name="Normal 3 2 4 2 3 3 3" xfId="23173"/>
    <cellStyle name="Normal 3 2 4 2 3 3 3 2" xfId="23174"/>
    <cellStyle name="Normal 3 2 4 2 3 3 3 2 2" xfId="23175"/>
    <cellStyle name="Normal 3 2 4 2 3 3 3 2 2 2" xfId="23176"/>
    <cellStyle name="Normal 3 2 4 2 3 3 3 2 3" xfId="23177"/>
    <cellStyle name="Normal 3 2 4 2 3 3 3 3" xfId="23178"/>
    <cellStyle name="Normal 3 2 4 2 3 3 3 3 2" xfId="23179"/>
    <cellStyle name="Normal 3 2 4 2 3 3 3 4" xfId="23180"/>
    <cellStyle name="Normal 3 2 4 2 3 3 4" xfId="23181"/>
    <cellStyle name="Normal 3 2 4 2 3 3 4 2" xfId="23182"/>
    <cellStyle name="Normal 3 2 4 2 3 3 4 2 2" xfId="23183"/>
    <cellStyle name="Normal 3 2 4 2 3 3 4 2 2 2" xfId="23184"/>
    <cellStyle name="Normal 3 2 4 2 3 3 4 2 3" xfId="23185"/>
    <cellStyle name="Normal 3 2 4 2 3 3 4 3" xfId="23186"/>
    <cellStyle name="Normal 3 2 4 2 3 3 4 3 2" xfId="23187"/>
    <cellStyle name="Normal 3 2 4 2 3 3 4 4" xfId="23188"/>
    <cellStyle name="Normal 3 2 4 2 3 3 5" xfId="23189"/>
    <cellStyle name="Normal 3 2 4 2 3 3 5 2" xfId="23190"/>
    <cellStyle name="Normal 3 2 4 2 3 3 5 2 2" xfId="23191"/>
    <cellStyle name="Normal 3 2 4 2 3 3 5 3" xfId="23192"/>
    <cellStyle name="Normal 3 2 4 2 3 3 6" xfId="23193"/>
    <cellStyle name="Normal 3 2 4 2 3 3 6 2" xfId="23194"/>
    <cellStyle name="Normal 3 2 4 2 3 3 7" xfId="23195"/>
    <cellStyle name="Normal 3 2 4 2 3 3 7 2" xfId="23196"/>
    <cellStyle name="Normal 3 2 4 2 3 3 8" xfId="23197"/>
    <cellStyle name="Normal 3 2 4 2 3 4" xfId="23198"/>
    <cellStyle name="Normal 3 2 4 2 3 4 2" xfId="23199"/>
    <cellStyle name="Normal 3 2 4 2 3 4 2 2" xfId="23200"/>
    <cellStyle name="Normal 3 2 4 2 3 4 2 2 2" xfId="23201"/>
    <cellStyle name="Normal 3 2 4 2 3 4 2 2 2 2" xfId="23202"/>
    <cellStyle name="Normal 3 2 4 2 3 4 2 2 3" xfId="23203"/>
    <cellStyle name="Normal 3 2 4 2 3 4 2 3" xfId="23204"/>
    <cellStyle name="Normal 3 2 4 2 3 4 2 3 2" xfId="23205"/>
    <cellStyle name="Normal 3 2 4 2 3 4 2 4" xfId="23206"/>
    <cellStyle name="Normal 3 2 4 2 3 4 3" xfId="23207"/>
    <cellStyle name="Normal 3 2 4 2 3 4 3 2" xfId="23208"/>
    <cellStyle name="Normal 3 2 4 2 3 4 3 2 2" xfId="23209"/>
    <cellStyle name="Normal 3 2 4 2 3 4 3 3" xfId="23210"/>
    <cellStyle name="Normal 3 2 4 2 3 4 4" xfId="23211"/>
    <cellStyle name="Normal 3 2 4 2 3 4 4 2" xfId="23212"/>
    <cellStyle name="Normal 3 2 4 2 3 4 5" xfId="23213"/>
    <cellStyle name="Normal 3 2 4 2 3 5" xfId="23214"/>
    <cellStyle name="Normal 3 2 4 2 3 5 2" xfId="23215"/>
    <cellStyle name="Normal 3 2 4 2 3 5 2 2" xfId="23216"/>
    <cellStyle name="Normal 3 2 4 2 3 5 2 2 2" xfId="23217"/>
    <cellStyle name="Normal 3 2 4 2 3 5 2 3" xfId="23218"/>
    <cellStyle name="Normal 3 2 4 2 3 5 3" xfId="23219"/>
    <cellStyle name="Normal 3 2 4 2 3 5 3 2" xfId="23220"/>
    <cellStyle name="Normal 3 2 4 2 3 5 4" xfId="23221"/>
    <cellStyle name="Normal 3 2 4 2 3 6" xfId="23222"/>
    <cellStyle name="Normal 3 2 4 2 3 6 2" xfId="23223"/>
    <cellStyle name="Normal 3 2 4 2 3 6 2 2" xfId="23224"/>
    <cellStyle name="Normal 3 2 4 2 3 6 2 2 2" xfId="23225"/>
    <cellStyle name="Normal 3 2 4 2 3 6 2 3" xfId="23226"/>
    <cellStyle name="Normal 3 2 4 2 3 6 3" xfId="23227"/>
    <cellStyle name="Normal 3 2 4 2 3 6 3 2" xfId="23228"/>
    <cellStyle name="Normal 3 2 4 2 3 6 4" xfId="23229"/>
    <cellStyle name="Normal 3 2 4 2 3 7" xfId="23230"/>
    <cellStyle name="Normal 3 2 4 2 3 7 2" xfId="23231"/>
    <cellStyle name="Normal 3 2 4 2 3 7 2 2" xfId="23232"/>
    <cellStyle name="Normal 3 2 4 2 3 7 3" xfId="23233"/>
    <cellStyle name="Normal 3 2 4 2 3 8" xfId="23234"/>
    <cellStyle name="Normal 3 2 4 2 3 8 2" xfId="23235"/>
    <cellStyle name="Normal 3 2 4 2 3 9" xfId="23236"/>
    <cellStyle name="Normal 3 2 4 2 3 9 2" xfId="23237"/>
    <cellStyle name="Normal 3 2 4 2 4" xfId="23238"/>
    <cellStyle name="Normal 3 2 4 2 4 10" xfId="23239"/>
    <cellStyle name="Normal 3 2 4 2 4 2" xfId="23240"/>
    <cellStyle name="Normal 3 2 4 2 4 2 2" xfId="23241"/>
    <cellStyle name="Normal 3 2 4 2 4 2 2 2" xfId="23242"/>
    <cellStyle name="Normal 3 2 4 2 4 2 2 2 2" xfId="23243"/>
    <cellStyle name="Normal 3 2 4 2 4 2 2 2 2 2" xfId="23244"/>
    <cellStyle name="Normal 3 2 4 2 4 2 2 2 2 2 2" xfId="23245"/>
    <cellStyle name="Normal 3 2 4 2 4 2 2 2 2 2 2 2" xfId="23246"/>
    <cellStyle name="Normal 3 2 4 2 4 2 2 2 2 2 3" xfId="23247"/>
    <cellStyle name="Normal 3 2 4 2 4 2 2 2 2 3" xfId="23248"/>
    <cellStyle name="Normal 3 2 4 2 4 2 2 2 2 3 2" xfId="23249"/>
    <cellStyle name="Normal 3 2 4 2 4 2 2 2 2 4" xfId="23250"/>
    <cellStyle name="Normal 3 2 4 2 4 2 2 2 3" xfId="23251"/>
    <cellStyle name="Normal 3 2 4 2 4 2 2 2 3 2" xfId="23252"/>
    <cellStyle name="Normal 3 2 4 2 4 2 2 2 3 2 2" xfId="23253"/>
    <cellStyle name="Normal 3 2 4 2 4 2 2 2 3 3" xfId="23254"/>
    <cellStyle name="Normal 3 2 4 2 4 2 2 2 4" xfId="23255"/>
    <cellStyle name="Normal 3 2 4 2 4 2 2 2 4 2" xfId="23256"/>
    <cellStyle name="Normal 3 2 4 2 4 2 2 2 5" xfId="23257"/>
    <cellStyle name="Normal 3 2 4 2 4 2 2 3" xfId="23258"/>
    <cellStyle name="Normal 3 2 4 2 4 2 2 3 2" xfId="23259"/>
    <cellStyle name="Normal 3 2 4 2 4 2 2 3 2 2" xfId="23260"/>
    <cellStyle name="Normal 3 2 4 2 4 2 2 3 2 2 2" xfId="23261"/>
    <cellStyle name="Normal 3 2 4 2 4 2 2 3 2 3" xfId="23262"/>
    <cellStyle name="Normal 3 2 4 2 4 2 2 3 3" xfId="23263"/>
    <cellStyle name="Normal 3 2 4 2 4 2 2 3 3 2" xfId="23264"/>
    <cellStyle name="Normal 3 2 4 2 4 2 2 3 4" xfId="23265"/>
    <cellStyle name="Normal 3 2 4 2 4 2 2 4" xfId="23266"/>
    <cellStyle name="Normal 3 2 4 2 4 2 2 4 2" xfId="23267"/>
    <cellStyle name="Normal 3 2 4 2 4 2 2 4 2 2" xfId="23268"/>
    <cellStyle name="Normal 3 2 4 2 4 2 2 4 2 2 2" xfId="23269"/>
    <cellStyle name="Normal 3 2 4 2 4 2 2 4 2 3" xfId="23270"/>
    <cellStyle name="Normal 3 2 4 2 4 2 2 4 3" xfId="23271"/>
    <cellStyle name="Normal 3 2 4 2 4 2 2 4 3 2" xfId="23272"/>
    <cellStyle name="Normal 3 2 4 2 4 2 2 4 4" xfId="23273"/>
    <cellStyle name="Normal 3 2 4 2 4 2 2 5" xfId="23274"/>
    <cellStyle name="Normal 3 2 4 2 4 2 2 5 2" xfId="23275"/>
    <cellStyle name="Normal 3 2 4 2 4 2 2 5 2 2" xfId="23276"/>
    <cellStyle name="Normal 3 2 4 2 4 2 2 5 3" xfId="23277"/>
    <cellStyle name="Normal 3 2 4 2 4 2 2 6" xfId="23278"/>
    <cellStyle name="Normal 3 2 4 2 4 2 2 6 2" xfId="23279"/>
    <cellStyle name="Normal 3 2 4 2 4 2 2 7" xfId="23280"/>
    <cellStyle name="Normal 3 2 4 2 4 2 2 7 2" xfId="23281"/>
    <cellStyle name="Normal 3 2 4 2 4 2 2 8" xfId="23282"/>
    <cellStyle name="Normal 3 2 4 2 4 2 3" xfId="23283"/>
    <cellStyle name="Normal 3 2 4 2 4 2 3 2" xfId="23284"/>
    <cellStyle name="Normal 3 2 4 2 4 2 3 2 2" xfId="23285"/>
    <cellStyle name="Normal 3 2 4 2 4 2 3 2 2 2" xfId="23286"/>
    <cellStyle name="Normal 3 2 4 2 4 2 3 2 2 2 2" xfId="23287"/>
    <cellStyle name="Normal 3 2 4 2 4 2 3 2 2 3" xfId="23288"/>
    <cellStyle name="Normal 3 2 4 2 4 2 3 2 3" xfId="23289"/>
    <cellStyle name="Normal 3 2 4 2 4 2 3 2 3 2" xfId="23290"/>
    <cellStyle name="Normal 3 2 4 2 4 2 3 2 4" xfId="23291"/>
    <cellStyle name="Normal 3 2 4 2 4 2 3 3" xfId="23292"/>
    <cellStyle name="Normal 3 2 4 2 4 2 3 3 2" xfId="23293"/>
    <cellStyle name="Normal 3 2 4 2 4 2 3 3 2 2" xfId="23294"/>
    <cellStyle name="Normal 3 2 4 2 4 2 3 3 3" xfId="23295"/>
    <cellStyle name="Normal 3 2 4 2 4 2 3 4" xfId="23296"/>
    <cellStyle name="Normal 3 2 4 2 4 2 3 4 2" xfId="23297"/>
    <cellStyle name="Normal 3 2 4 2 4 2 3 5" xfId="23298"/>
    <cellStyle name="Normal 3 2 4 2 4 2 4" xfId="23299"/>
    <cellStyle name="Normal 3 2 4 2 4 2 4 2" xfId="23300"/>
    <cellStyle name="Normal 3 2 4 2 4 2 4 2 2" xfId="23301"/>
    <cellStyle name="Normal 3 2 4 2 4 2 4 2 2 2" xfId="23302"/>
    <cellStyle name="Normal 3 2 4 2 4 2 4 2 3" xfId="23303"/>
    <cellStyle name="Normal 3 2 4 2 4 2 4 3" xfId="23304"/>
    <cellStyle name="Normal 3 2 4 2 4 2 4 3 2" xfId="23305"/>
    <cellStyle name="Normal 3 2 4 2 4 2 4 4" xfId="23306"/>
    <cellStyle name="Normal 3 2 4 2 4 2 5" xfId="23307"/>
    <cellStyle name="Normal 3 2 4 2 4 2 5 2" xfId="23308"/>
    <cellStyle name="Normal 3 2 4 2 4 2 5 2 2" xfId="23309"/>
    <cellStyle name="Normal 3 2 4 2 4 2 5 2 2 2" xfId="23310"/>
    <cellStyle name="Normal 3 2 4 2 4 2 5 2 3" xfId="23311"/>
    <cellStyle name="Normal 3 2 4 2 4 2 5 3" xfId="23312"/>
    <cellStyle name="Normal 3 2 4 2 4 2 5 3 2" xfId="23313"/>
    <cellStyle name="Normal 3 2 4 2 4 2 5 4" xfId="23314"/>
    <cellStyle name="Normal 3 2 4 2 4 2 6" xfId="23315"/>
    <cellStyle name="Normal 3 2 4 2 4 2 6 2" xfId="23316"/>
    <cellStyle name="Normal 3 2 4 2 4 2 6 2 2" xfId="23317"/>
    <cellStyle name="Normal 3 2 4 2 4 2 6 3" xfId="23318"/>
    <cellStyle name="Normal 3 2 4 2 4 2 7" xfId="23319"/>
    <cellStyle name="Normal 3 2 4 2 4 2 7 2" xfId="23320"/>
    <cellStyle name="Normal 3 2 4 2 4 2 8" xfId="23321"/>
    <cellStyle name="Normal 3 2 4 2 4 2 8 2" xfId="23322"/>
    <cellStyle name="Normal 3 2 4 2 4 2 9" xfId="23323"/>
    <cellStyle name="Normal 3 2 4 2 4 3" xfId="23324"/>
    <cellStyle name="Normal 3 2 4 2 4 3 2" xfId="23325"/>
    <cellStyle name="Normal 3 2 4 2 4 3 2 2" xfId="23326"/>
    <cellStyle name="Normal 3 2 4 2 4 3 2 2 2" xfId="23327"/>
    <cellStyle name="Normal 3 2 4 2 4 3 2 2 2 2" xfId="23328"/>
    <cellStyle name="Normal 3 2 4 2 4 3 2 2 2 2 2" xfId="23329"/>
    <cellStyle name="Normal 3 2 4 2 4 3 2 2 2 3" xfId="23330"/>
    <cellStyle name="Normal 3 2 4 2 4 3 2 2 3" xfId="23331"/>
    <cellStyle name="Normal 3 2 4 2 4 3 2 2 3 2" xfId="23332"/>
    <cellStyle name="Normal 3 2 4 2 4 3 2 2 4" xfId="23333"/>
    <cellStyle name="Normal 3 2 4 2 4 3 2 3" xfId="23334"/>
    <cellStyle name="Normal 3 2 4 2 4 3 2 3 2" xfId="23335"/>
    <cellStyle name="Normal 3 2 4 2 4 3 2 3 2 2" xfId="23336"/>
    <cellStyle name="Normal 3 2 4 2 4 3 2 3 3" xfId="23337"/>
    <cellStyle name="Normal 3 2 4 2 4 3 2 4" xfId="23338"/>
    <cellStyle name="Normal 3 2 4 2 4 3 2 4 2" xfId="23339"/>
    <cellStyle name="Normal 3 2 4 2 4 3 2 5" xfId="23340"/>
    <cellStyle name="Normal 3 2 4 2 4 3 3" xfId="23341"/>
    <cellStyle name="Normal 3 2 4 2 4 3 3 2" xfId="23342"/>
    <cellStyle name="Normal 3 2 4 2 4 3 3 2 2" xfId="23343"/>
    <cellStyle name="Normal 3 2 4 2 4 3 3 2 2 2" xfId="23344"/>
    <cellStyle name="Normal 3 2 4 2 4 3 3 2 3" xfId="23345"/>
    <cellStyle name="Normal 3 2 4 2 4 3 3 3" xfId="23346"/>
    <cellStyle name="Normal 3 2 4 2 4 3 3 3 2" xfId="23347"/>
    <cellStyle name="Normal 3 2 4 2 4 3 3 4" xfId="23348"/>
    <cellStyle name="Normal 3 2 4 2 4 3 4" xfId="23349"/>
    <cellStyle name="Normal 3 2 4 2 4 3 4 2" xfId="23350"/>
    <cellStyle name="Normal 3 2 4 2 4 3 4 2 2" xfId="23351"/>
    <cellStyle name="Normal 3 2 4 2 4 3 4 2 2 2" xfId="23352"/>
    <cellStyle name="Normal 3 2 4 2 4 3 4 2 3" xfId="23353"/>
    <cellStyle name="Normal 3 2 4 2 4 3 4 3" xfId="23354"/>
    <cellStyle name="Normal 3 2 4 2 4 3 4 3 2" xfId="23355"/>
    <cellStyle name="Normal 3 2 4 2 4 3 4 4" xfId="23356"/>
    <cellStyle name="Normal 3 2 4 2 4 3 5" xfId="23357"/>
    <cellStyle name="Normal 3 2 4 2 4 3 5 2" xfId="23358"/>
    <cellStyle name="Normal 3 2 4 2 4 3 5 2 2" xfId="23359"/>
    <cellStyle name="Normal 3 2 4 2 4 3 5 3" xfId="23360"/>
    <cellStyle name="Normal 3 2 4 2 4 3 6" xfId="23361"/>
    <cellStyle name="Normal 3 2 4 2 4 3 6 2" xfId="23362"/>
    <cellStyle name="Normal 3 2 4 2 4 3 7" xfId="23363"/>
    <cellStyle name="Normal 3 2 4 2 4 3 7 2" xfId="23364"/>
    <cellStyle name="Normal 3 2 4 2 4 3 8" xfId="23365"/>
    <cellStyle name="Normal 3 2 4 2 4 4" xfId="23366"/>
    <cellStyle name="Normal 3 2 4 2 4 4 2" xfId="23367"/>
    <cellStyle name="Normal 3 2 4 2 4 4 2 2" xfId="23368"/>
    <cellStyle name="Normal 3 2 4 2 4 4 2 2 2" xfId="23369"/>
    <cellStyle name="Normal 3 2 4 2 4 4 2 2 2 2" xfId="23370"/>
    <cellStyle name="Normal 3 2 4 2 4 4 2 2 3" xfId="23371"/>
    <cellStyle name="Normal 3 2 4 2 4 4 2 3" xfId="23372"/>
    <cellStyle name="Normal 3 2 4 2 4 4 2 3 2" xfId="23373"/>
    <cellStyle name="Normal 3 2 4 2 4 4 2 4" xfId="23374"/>
    <cellStyle name="Normal 3 2 4 2 4 4 3" xfId="23375"/>
    <cellStyle name="Normal 3 2 4 2 4 4 3 2" xfId="23376"/>
    <cellStyle name="Normal 3 2 4 2 4 4 3 2 2" xfId="23377"/>
    <cellStyle name="Normal 3 2 4 2 4 4 3 3" xfId="23378"/>
    <cellStyle name="Normal 3 2 4 2 4 4 4" xfId="23379"/>
    <cellStyle name="Normal 3 2 4 2 4 4 4 2" xfId="23380"/>
    <cellStyle name="Normal 3 2 4 2 4 4 5" xfId="23381"/>
    <cellStyle name="Normal 3 2 4 2 4 5" xfId="23382"/>
    <cellStyle name="Normal 3 2 4 2 4 5 2" xfId="23383"/>
    <cellStyle name="Normal 3 2 4 2 4 5 2 2" xfId="23384"/>
    <cellStyle name="Normal 3 2 4 2 4 5 2 2 2" xfId="23385"/>
    <cellStyle name="Normal 3 2 4 2 4 5 2 3" xfId="23386"/>
    <cellStyle name="Normal 3 2 4 2 4 5 3" xfId="23387"/>
    <cellStyle name="Normal 3 2 4 2 4 5 3 2" xfId="23388"/>
    <cellStyle name="Normal 3 2 4 2 4 5 4" xfId="23389"/>
    <cellStyle name="Normal 3 2 4 2 4 6" xfId="23390"/>
    <cellStyle name="Normal 3 2 4 2 4 6 2" xfId="23391"/>
    <cellStyle name="Normal 3 2 4 2 4 6 2 2" xfId="23392"/>
    <cellStyle name="Normal 3 2 4 2 4 6 2 2 2" xfId="23393"/>
    <cellStyle name="Normal 3 2 4 2 4 6 2 3" xfId="23394"/>
    <cellStyle name="Normal 3 2 4 2 4 6 3" xfId="23395"/>
    <cellStyle name="Normal 3 2 4 2 4 6 3 2" xfId="23396"/>
    <cellStyle name="Normal 3 2 4 2 4 6 4" xfId="23397"/>
    <cellStyle name="Normal 3 2 4 2 4 7" xfId="23398"/>
    <cellStyle name="Normal 3 2 4 2 4 7 2" xfId="23399"/>
    <cellStyle name="Normal 3 2 4 2 4 7 2 2" xfId="23400"/>
    <cellStyle name="Normal 3 2 4 2 4 7 3" xfId="23401"/>
    <cellStyle name="Normal 3 2 4 2 4 8" xfId="23402"/>
    <cellStyle name="Normal 3 2 4 2 4 8 2" xfId="23403"/>
    <cellStyle name="Normal 3 2 4 2 4 9" xfId="23404"/>
    <cellStyle name="Normal 3 2 4 2 4 9 2" xfId="23405"/>
    <cellStyle name="Normal 3 2 4 2 5" xfId="23406"/>
    <cellStyle name="Normal 3 2 4 2 5 2" xfId="23407"/>
    <cellStyle name="Normal 3 2 4 2 5 2 2" xfId="23408"/>
    <cellStyle name="Normal 3 2 4 2 5 2 2 2" xfId="23409"/>
    <cellStyle name="Normal 3 2 4 2 5 2 2 2 2" xfId="23410"/>
    <cellStyle name="Normal 3 2 4 2 5 2 2 2 2 2" xfId="23411"/>
    <cellStyle name="Normal 3 2 4 2 5 2 2 2 2 2 2" xfId="23412"/>
    <cellStyle name="Normal 3 2 4 2 5 2 2 2 2 3" xfId="23413"/>
    <cellStyle name="Normal 3 2 4 2 5 2 2 2 3" xfId="23414"/>
    <cellStyle name="Normal 3 2 4 2 5 2 2 2 3 2" xfId="23415"/>
    <cellStyle name="Normal 3 2 4 2 5 2 2 2 4" xfId="23416"/>
    <cellStyle name="Normal 3 2 4 2 5 2 2 3" xfId="23417"/>
    <cellStyle name="Normal 3 2 4 2 5 2 2 3 2" xfId="23418"/>
    <cellStyle name="Normal 3 2 4 2 5 2 2 3 2 2" xfId="23419"/>
    <cellStyle name="Normal 3 2 4 2 5 2 2 3 3" xfId="23420"/>
    <cellStyle name="Normal 3 2 4 2 5 2 2 4" xfId="23421"/>
    <cellStyle name="Normal 3 2 4 2 5 2 2 4 2" xfId="23422"/>
    <cellStyle name="Normal 3 2 4 2 5 2 2 5" xfId="23423"/>
    <cellStyle name="Normal 3 2 4 2 5 2 3" xfId="23424"/>
    <cellStyle name="Normal 3 2 4 2 5 2 3 2" xfId="23425"/>
    <cellStyle name="Normal 3 2 4 2 5 2 3 2 2" xfId="23426"/>
    <cellStyle name="Normal 3 2 4 2 5 2 3 2 2 2" xfId="23427"/>
    <cellStyle name="Normal 3 2 4 2 5 2 3 2 3" xfId="23428"/>
    <cellStyle name="Normal 3 2 4 2 5 2 3 3" xfId="23429"/>
    <cellStyle name="Normal 3 2 4 2 5 2 3 3 2" xfId="23430"/>
    <cellStyle name="Normal 3 2 4 2 5 2 3 4" xfId="23431"/>
    <cellStyle name="Normal 3 2 4 2 5 2 4" xfId="23432"/>
    <cellStyle name="Normal 3 2 4 2 5 2 4 2" xfId="23433"/>
    <cellStyle name="Normal 3 2 4 2 5 2 4 2 2" xfId="23434"/>
    <cellStyle name="Normal 3 2 4 2 5 2 4 2 2 2" xfId="23435"/>
    <cellStyle name="Normal 3 2 4 2 5 2 4 2 3" xfId="23436"/>
    <cellStyle name="Normal 3 2 4 2 5 2 4 3" xfId="23437"/>
    <cellStyle name="Normal 3 2 4 2 5 2 4 3 2" xfId="23438"/>
    <cellStyle name="Normal 3 2 4 2 5 2 4 4" xfId="23439"/>
    <cellStyle name="Normal 3 2 4 2 5 2 5" xfId="23440"/>
    <cellStyle name="Normal 3 2 4 2 5 2 5 2" xfId="23441"/>
    <cellStyle name="Normal 3 2 4 2 5 2 5 2 2" xfId="23442"/>
    <cellStyle name="Normal 3 2 4 2 5 2 5 3" xfId="23443"/>
    <cellStyle name="Normal 3 2 4 2 5 2 6" xfId="23444"/>
    <cellStyle name="Normal 3 2 4 2 5 2 6 2" xfId="23445"/>
    <cellStyle name="Normal 3 2 4 2 5 2 7" xfId="23446"/>
    <cellStyle name="Normal 3 2 4 2 5 2 7 2" xfId="23447"/>
    <cellStyle name="Normal 3 2 4 2 5 2 8" xfId="23448"/>
    <cellStyle name="Normal 3 2 4 2 5 3" xfId="23449"/>
    <cellStyle name="Normal 3 2 4 2 5 3 2" xfId="23450"/>
    <cellStyle name="Normal 3 2 4 2 5 3 2 2" xfId="23451"/>
    <cellStyle name="Normal 3 2 4 2 5 3 2 2 2" xfId="23452"/>
    <cellStyle name="Normal 3 2 4 2 5 3 2 2 2 2" xfId="23453"/>
    <cellStyle name="Normal 3 2 4 2 5 3 2 2 3" xfId="23454"/>
    <cellStyle name="Normal 3 2 4 2 5 3 2 3" xfId="23455"/>
    <cellStyle name="Normal 3 2 4 2 5 3 2 3 2" xfId="23456"/>
    <cellStyle name="Normal 3 2 4 2 5 3 2 4" xfId="23457"/>
    <cellStyle name="Normal 3 2 4 2 5 3 3" xfId="23458"/>
    <cellStyle name="Normal 3 2 4 2 5 3 3 2" xfId="23459"/>
    <cellStyle name="Normal 3 2 4 2 5 3 3 2 2" xfId="23460"/>
    <cellStyle name="Normal 3 2 4 2 5 3 3 3" xfId="23461"/>
    <cellStyle name="Normal 3 2 4 2 5 3 4" xfId="23462"/>
    <cellStyle name="Normal 3 2 4 2 5 3 4 2" xfId="23463"/>
    <cellStyle name="Normal 3 2 4 2 5 3 5" xfId="23464"/>
    <cellStyle name="Normal 3 2 4 2 5 4" xfId="23465"/>
    <cellStyle name="Normal 3 2 4 2 5 4 2" xfId="23466"/>
    <cellStyle name="Normal 3 2 4 2 5 4 2 2" xfId="23467"/>
    <cellStyle name="Normal 3 2 4 2 5 4 2 2 2" xfId="23468"/>
    <cellStyle name="Normal 3 2 4 2 5 4 2 3" xfId="23469"/>
    <cellStyle name="Normal 3 2 4 2 5 4 3" xfId="23470"/>
    <cellStyle name="Normal 3 2 4 2 5 4 3 2" xfId="23471"/>
    <cellStyle name="Normal 3 2 4 2 5 4 4" xfId="23472"/>
    <cellStyle name="Normal 3 2 4 2 5 5" xfId="23473"/>
    <cellStyle name="Normal 3 2 4 2 5 5 2" xfId="23474"/>
    <cellStyle name="Normal 3 2 4 2 5 5 2 2" xfId="23475"/>
    <cellStyle name="Normal 3 2 4 2 5 5 2 2 2" xfId="23476"/>
    <cellStyle name="Normal 3 2 4 2 5 5 2 3" xfId="23477"/>
    <cellStyle name="Normal 3 2 4 2 5 5 3" xfId="23478"/>
    <cellStyle name="Normal 3 2 4 2 5 5 3 2" xfId="23479"/>
    <cellStyle name="Normal 3 2 4 2 5 5 4" xfId="23480"/>
    <cellStyle name="Normal 3 2 4 2 5 6" xfId="23481"/>
    <cellStyle name="Normal 3 2 4 2 5 6 2" xfId="23482"/>
    <cellStyle name="Normal 3 2 4 2 5 6 2 2" xfId="23483"/>
    <cellStyle name="Normal 3 2 4 2 5 6 3" xfId="23484"/>
    <cellStyle name="Normal 3 2 4 2 5 7" xfId="23485"/>
    <cellStyle name="Normal 3 2 4 2 5 7 2" xfId="23486"/>
    <cellStyle name="Normal 3 2 4 2 5 8" xfId="23487"/>
    <cellStyle name="Normal 3 2 4 2 5 8 2" xfId="23488"/>
    <cellStyle name="Normal 3 2 4 2 5 9" xfId="23489"/>
    <cellStyle name="Normal 3 2 4 2 6" xfId="23490"/>
    <cellStyle name="Normal 3 2 4 2 6 2" xfId="23491"/>
    <cellStyle name="Normal 3 2 4 2 6 2 2" xfId="23492"/>
    <cellStyle name="Normal 3 2 4 2 6 2 2 2" xfId="23493"/>
    <cellStyle name="Normal 3 2 4 2 6 2 2 2 2" xfId="23494"/>
    <cellStyle name="Normal 3 2 4 2 6 2 2 2 2 2" xfId="23495"/>
    <cellStyle name="Normal 3 2 4 2 6 2 2 2 3" xfId="23496"/>
    <cellStyle name="Normal 3 2 4 2 6 2 2 3" xfId="23497"/>
    <cellStyle name="Normal 3 2 4 2 6 2 2 3 2" xfId="23498"/>
    <cellStyle name="Normal 3 2 4 2 6 2 2 4" xfId="23499"/>
    <cellStyle name="Normal 3 2 4 2 6 2 3" xfId="23500"/>
    <cellStyle name="Normal 3 2 4 2 6 2 3 2" xfId="23501"/>
    <cellStyle name="Normal 3 2 4 2 6 2 3 2 2" xfId="23502"/>
    <cellStyle name="Normal 3 2 4 2 6 2 3 3" xfId="23503"/>
    <cellStyle name="Normal 3 2 4 2 6 2 4" xfId="23504"/>
    <cellStyle name="Normal 3 2 4 2 6 2 4 2" xfId="23505"/>
    <cellStyle name="Normal 3 2 4 2 6 2 5" xfId="23506"/>
    <cellStyle name="Normal 3 2 4 2 6 3" xfId="23507"/>
    <cellStyle name="Normal 3 2 4 2 6 3 2" xfId="23508"/>
    <cellStyle name="Normal 3 2 4 2 6 3 2 2" xfId="23509"/>
    <cellStyle name="Normal 3 2 4 2 6 3 2 2 2" xfId="23510"/>
    <cellStyle name="Normal 3 2 4 2 6 3 2 3" xfId="23511"/>
    <cellStyle name="Normal 3 2 4 2 6 3 3" xfId="23512"/>
    <cellStyle name="Normal 3 2 4 2 6 3 3 2" xfId="23513"/>
    <cellStyle name="Normal 3 2 4 2 6 3 4" xfId="23514"/>
    <cellStyle name="Normal 3 2 4 2 6 4" xfId="23515"/>
    <cellStyle name="Normal 3 2 4 2 6 4 2" xfId="23516"/>
    <cellStyle name="Normal 3 2 4 2 6 4 2 2" xfId="23517"/>
    <cellStyle name="Normal 3 2 4 2 6 4 2 2 2" xfId="23518"/>
    <cellStyle name="Normal 3 2 4 2 6 4 2 3" xfId="23519"/>
    <cellStyle name="Normal 3 2 4 2 6 4 3" xfId="23520"/>
    <cellStyle name="Normal 3 2 4 2 6 4 3 2" xfId="23521"/>
    <cellStyle name="Normal 3 2 4 2 6 4 4" xfId="23522"/>
    <cellStyle name="Normal 3 2 4 2 6 5" xfId="23523"/>
    <cellStyle name="Normal 3 2 4 2 6 5 2" xfId="23524"/>
    <cellStyle name="Normal 3 2 4 2 6 5 2 2" xfId="23525"/>
    <cellStyle name="Normal 3 2 4 2 6 5 3" xfId="23526"/>
    <cellStyle name="Normal 3 2 4 2 6 6" xfId="23527"/>
    <cellStyle name="Normal 3 2 4 2 6 6 2" xfId="23528"/>
    <cellStyle name="Normal 3 2 4 2 6 7" xfId="23529"/>
    <cellStyle name="Normal 3 2 4 2 6 7 2" xfId="23530"/>
    <cellStyle name="Normal 3 2 4 2 6 8" xfId="23531"/>
    <cellStyle name="Normal 3 2 4 2 7" xfId="23532"/>
    <cellStyle name="Normal 3 2 4 2 7 2" xfId="23533"/>
    <cellStyle name="Normal 3 2 4 2 7 2 2" xfId="23534"/>
    <cellStyle name="Normal 3 2 4 2 7 2 2 2" xfId="23535"/>
    <cellStyle name="Normal 3 2 4 2 7 2 2 2 2" xfId="23536"/>
    <cellStyle name="Normal 3 2 4 2 7 2 2 2 2 2" xfId="23537"/>
    <cellStyle name="Normal 3 2 4 2 7 2 2 2 3" xfId="23538"/>
    <cellStyle name="Normal 3 2 4 2 7 2 2 3" xfId="23539"/>
    <cellStyle name="Normal 3 2 4 2 7 2 2 3 2" xfId="23540"/>
    <cellStyle name="Normal 3 2 4 2 7 2 2 4" xfId="23541"/>
    <cellStyle name="Normal 3 2 4 2 7 2 3" xfId="23542"/>
    <cellStyle name="Normal 3 2 4 2 7 2 3 2" xfId="23543"/>
    <cellStyle name="Normal 3 2 4 2 7 2 3 2 2" xfId="23544"/>
    <cellStyle name="Normal 3 2 4 2 7 2 3 3" xfId="23545"/>
    <cellStyle name="Normal 3 2 4 2 7 2 4" xfId="23546"/>
    <cellStyle name="Normal 3 2 4 2 7 2 4 2" xfId="23547"/>
    <cellStyle name="Normal 3 2 4 2 7 2 5" xfId="23548"/>
    <cellStyle name="Normal 3 2 4 2 7 3" xfId="23549"/>
    <cellStyle name="Normal 3 2 4 2 7 3 2" xfId="23550"/>
    <cellStyle name="Normal 3 2 4 2 7 3 2 2" xfId="23551"/>
    <cellStyle name="Normal 3 2 4 2 7 3 2 2 2" xfId="23552"/>
    <cellStyle name="Normal 3 2 4 2 7 3 2 3" xfId="23553"/>
    <cellStyle name="Normal 3 2 4 2 7 3 3" xfId="23554"/>
    <cellStyle name="Normal 3 2 4 2 7 3 3 2" xfId="23555"/>
    <cellStyle name="Normal 3 2 4 2 7 3 4" xfId="23556"/>
    <cellStyle name="Normal 3 2 4 2 7 4" xfId="23557"/>
    <cellStyle name="Normal 3 2 4 2 7 4 2" xfId="23558"/>
    <cellStyle name="Normal 3 2 4 2 7 4 2 2" xfId="23559"/>
    <cellStyle name="Normal 3 2 4 2 7 4 3" xfId="23560"/>
    <cellStyle name="Normal 3 2 4 2 7 5" xfId="23561"/>
    <cellStyle name="Normal 3 2 4 2 7 5 2" xfId="23562"/>
    <cellStyle name="Normal 3 2 4 2 7 6" xfId="23563"/>
    <cellStyle name="Normal 3 2 4 2 8" xfId="23564"/>
    <cellStyle name="Normal 3 2 4 2 8 2" xfId="23565"/>
    <cellStyle name="Normal 3 2 4 2 8 2 2" xfId="23566"/>
    <cellStyle name="Normal 3 2 4 2 8 2 2 2" xfId="23567"/>
    <cellStyle name="Normal 3 2 4 2 8 2 2 2 2" xfId="23568"/>
    <cellStyle name="Normal 3 2 4 2 8 2 2 2 2 2" xfId="23569"/>
    <cellStyle name="Normal 3 2 4 2 8 2 2 2 3" xfId="23570"/>
    <cellStyle name="Normal 3 2 4 2 8 2 2 3" xfId="23571"/>
    <cellStyle name="Normal 3 2 4 2 8 2 2 3 2" xfId="23572"/>
    <cellStyle name="Normal 3 2 4 2 8 2 2 4" xfId="23573"/>
    <cellStyle name="Normal 3 2 4 2 8 2 3" xfId="23574"/>
    <cellStyle name="Normal 3 2 4 2 8 2 3 2" xfId="23575"/>
    <cellStyle name="Normal 3 2 4 2 8 2 3 2 2" xfId="23576"/>
    <cellStyle name="Normal 3 2 4 2 8 2 3 3" xfId="23577"/>
    <cellStyle name="Normal 3 2 4 2 8 2 4" xfId="23578"/>
    <cellStyle name="Normal 3 2 4 2 8 2 4 2" xfId="23579"/>
    <cellStyle name="Normal 3 2 4 2 8 2 5" xfId="23580"/>
    <cellStyle name="Normal 3 2 4 2 8 3" xfId="23581"/>
    <cellStyle name="Normal 3 2 4 2 8 3 2" xfId="23582"/>
    <cellStyle name="Normal 3 2 4 2 8 3 2 2" xfId="23583"/>
    <cellStyle name="Normal 3 2 4 2 8 3 2 2 2" xfId="23584"/>
    <cellStyle name="Normal 3 2 4 2 8 3 2 3" xfId="23585"/>
    <cellStyle name="Normal 3 2 4 2 8 3 3" xfId="23586"/>
    <cellStyle name="Normal 3 2 4 2 8 3 3 2" xfId="23587"/>
    <cellStyle name="Normal 3 2 4 2 8 3 4" xfId="23588"/>
    <cellStyle name="Normal 3 2 4 2 8 4" xfId="23589"/>
    <cellStyle name="Normal 3 2 4 2 8 4 2" xfId="23590"/>
    <cellStyle name="Normal 3 2 4 2 8 4 2 2" xfId="23591"/>
    <cellStyle name="Normal 3 2 4 2 8 4 3" xfId="23592"/>
    <cellStyle name="Normal 3 2 4 2 8 5" xfId="23593"/>
    <cellStyle name="Normal 3 2 4 2 8 5 2" xfId="23594"/>
    <cellStyle name="Normal 3 2 4 2 8 6" xfId="23595"/>
    <cellStyle name="Normal 3 2 4 2 9" xfId="23596"/>
    <cellStyle name="Normal 3 2 4 2 9 2" xfId="23597"/>
    <cellStyle name="Normal 3 2 4 2 9 2 2" xfId="23598"/>
    <cellStyle name="Normal 3 2 4 2 9 2 2 2" xfId="23599"/>
    <cellStyle name="Normal 3 2 4 2 9 2 2 2 2" xfId="23600"/>
    <cellStyle name="Normal 3 2 4 2 9 2 2 3" xfId="23601"/>
    <cellStyle name="Normal 3 2 4 2 9 2 3" xfId="23602"/>
    <cellStyle name="Normal 3 2 4 2 9 2 3 2" xfId="23603"/>
    <cellStyle name="Normal 3 2 4 2 9 2 4" xfId="23604"/>
    <cellStyle name="Normal 3 2 4 2 9 3" xfId="23605"/>
    <cellStyle name="Normal 3 2 4 2 9 3 2" xfId="23606"/>
    <cellStyle name="Normal 3 2 4 2 9 3 2 2" xfId="23607"/>
    <cellStyle name="Normal 3 2 4 2 9 3 3" xfId="23608"/>
    <cellStyle name="Normal 3 2 4 2 9 4" xfId="23609"/>
    <cellStyle name="Normal 3 2 4 2 9 4 2" xfId="23610"/>
    <cellStyle name="Normal 3 2 4 2 9 5" xfId="23611"/>
    <cellStyle name="Normal 3 2 4 3" xfId="23612"/>
    <cellStyle name="Normal 3 2 4 3 10" xfId="23613"/>
    <cellStyle name="Normal 3 2 4 3 2" xfId="23614"/>
    <cellStyle name="Normal 3 2 4 3 2 2" xfId="23615"/>
    <cellStyle name="Normal 3 2 4 3 2 2 2" xfId="23616"/>
    <cellStyle name="Normal 3 2 4 3 2 2 2 2" xfId="23617"/>
    <cellStyle name="Normal 3 2 4 3 2 2 2 2 2" xfId="23618"/>
    <cellStyle name="Normal 3 2 4 3 2 2 2 2 2 2" xfId="23619"/>
    <cellStyle name="Normal 3 2 4 3 2 2 2 2 2 2 2" xfId="23620"/>
    <cellStyle name="Normal 3 2 4 3 2 2 2 2 2 3" xfId="23621"/>
    <cellStyle name="Normal 3 2 4 3 2 2 2 2 3" xfId="23622"/>
    <cellStyle name="Normal 3 2 4 3 2 2 2 2 3 2" xfId="23623"/>
    <cellStyle name="Normal 3 2 4 3 2 2 2 2 4" xfId="23624"/>
    <cellStyle name="Normal 3 2 4 3 2 2 2 3" xfId="23625"/>
    <cellStyle name="Normal 3 2 4 3 2 2 2 3 2" xfId="23626"/>
    <cellStyle name="Normal 3 2 4 3 2 2 2 3 2 2" xfId="23627"/>
    <cellStyle name="Normal 3 2 4 3 2 2 2 3 3" xfId="23628"/>
    <cellStyle name="Normal 3 2 4 3 2 2 2 4" xfId="23629"/>
    <cellStyle name="Normal 3 2 4 3 2 2 2 4 2" xfId="23630"/>
    <cellStyle name="Normal 3 2 4 3 2 2 2 5" xfId="23631"/>
    <cellStyle name="Normal 3 2 4 3 2 2 3" xfId="23632"/>
    <cellStyle name="Normal 3 2 4 3 2 2 3 2" xfId="23633"/>
    <cellStyle name="Normal 3 2 4 3 2 2 3 2 2" xfId="23634"/>
    <cellStyle name="Normal 3 2 4 3 2 2 3 2 2 2" xfId="23635"/>
    <cellStyle name="Normal 3 2 4 3 2 2 3 2 3" xfId="23636"/>
    <cellStyle name="Normal 3 2 4 3 2 2 3 3" xfId="23637"/>
    <cellStyle name="Normal 3 2 4 3 2 2 3 3 2" xfId="23638"/>
    <cellStyle name="Normal 3 2 4 3 2 2 3 4" xfId="23639"/>
    <cellStyle name="Normal 3 2 4 3 2 2 4" xfId="23640"/>
    <cellStyle name="Normal 3 2 4 3 2 2 4 2" xfId="23641"/>
    <cellStyle name="Normal 3 2 4 3 2 2 4 2 2" xfId="23642"/>
    <cellStyle name="Normal 3 2 4 3 2 2 4 2 2 2" xfId="23643"/>
    <cellStyle name="Normal 3 2 4 3 2 2 4 2 3" xfId="23644"/>
    <cellStyle name="Normal 3 2 4 3 2 2 4 3" xfId="23645"/>
    <cellStyle name="Normal 3 2 4 3 2 2 4 3 2" xfId="23646"/>
    <cellStyle name="Normal 3 2 4 3 2 2 4 4" xfId="23647"/>
    <cellStyle name="Normal 3 2 4 3 2 2 5" xfId="23648"/>
    <cellStyle name="Normal 3 2 4 3 2 2 5 2" xfId="23649"/>
    <cellStyle name="Normal 3 2 4 3 2 2 5 2 2" xfId="23650"/>
    <cellStyle name="Normal 3 2 4 3 2 2 5 3" xfId="23651"/>
    <cellStyle name="Normal 3 2 4 3 2 2 6" xfId="23652"/>
    <cellStyle name="Normal 3 2 4 3 2 2 6 2" xfId="23653"/>
    <cellStyle name="Normal 3 2 4 3 2 2 7" xfId="23654"/>
    <cellStyle name="Normal 3 2 4 3 2 2 7 2" xfId="23655"/>
    <cellStyle name="Normal 3 2 4 3 2 2 8" xfId="23656"/>
    <cellStyle name="Normal 3 2 4 3 2 3" xfId="23657"/>
    <cellStyle name="Normal 3 2 4 3 2 3 2" xfId="23658"/>
    <cellStyle name="Normal 3 2 4 3 2 3 2 2" xfId="23659"/>
    <cellStyle name="Normal 3 2 4 3 2 3 2 2 2" xfId="23660"/>
    <cellStyle name="Normal 3 2 4 3 2 3 2 2 2 2" xfId="23661"/>
    <cellStyle name="Normal 3 2 4 3 2 3 2 2 3" xfId="23662"/>
    <cellStyle name="Normal 3 2 4 3 2 3 2 3" xfId="23663"/>
    <cellStyle name="Normal 3 2 4 3 2 3 2 3 2" xfId="23664"/>
    <cellStyle name="Normal 3 2 4 3 2 3 2 4" xfId="23665"/>
    <cellStyle name="Normal 3 2 4 3 2 3 3" xfId="23666"/>
    <cellStyle name="Normal 3 2 4 3 2 3 3 2" xfId="23667"/>
    <cellStyle name="Normal 3 2 4 3 2 3 3 2 2" xfId="23668"/>
    <cellStyle name="Normal 3 2 4 3 2 3 3 3" xfId="23669"/>
    <cellStyle name="Normal 3 2 4 3 2 3 4" xfId="23670"/>
    <cellStyle name="Normal 3 2 4 3 2 3 4 2" xfId="23671"/>
    <cellStyle name="Normal 3 2 4 3 2 3 5" xfId="23672"/>
    <cellStyle name="Normal 3 2 4 3 2 4" xfId="23673"/>
    <cellStyle name="Normal 3 2 4 3 2 4 2" xfId="23674"/>
    <cellStyle name="Normal 3 2 4 3 2 4 2 2" xfId="23675"/>
    <cellStyle name="Normal 3 2 4 3 2 4 2 2 2" xfId="23676"/>
    <cellStyle name="Normal 3 2 4 3 2 4 2 3" xfId="23677"/>
    <cellStyle name="Normal 3 2 4 3 2 4 3" xfId="23678"/>
    <cellStyle name="Normal 3 2 4 3 2 4 3 2" xfId="23679"/>
    <cellStyle name="Normal 3 2 4 3 2 4 4" xfId="23680"/>
    <cellStyle name="Normal 3 2 4 3 2 5" xfId="23681"/>
    <cellStyle name="Normal 3 2 4 3 2 5 2" xfId="23682"/>
    <cellStyle name="Normal 3 2 4 3 2 5 2 2" xfId="23683"/>
    <cellStyle name="Normal 3 2 4 3 2 5 2 2 2" xfId="23684"/>
    <cellStyle name="Normal 3 2 4 3 2 5 2 3" xfId="23685"/>
    <cellStyle name="Normal 3 2 4 3 2 5 3" xfId="23686"/>
    <cellStyle name="Normal 3 2 4 3 2 5 3 2" xfId="23687"/>
    <cellStyle name="Normal 3 2 4 3 2 5 4" xfId="23688"/>
    <cellStyle name="Normal 3 2 4 3 2 6" xfId="23689"/>
    <cellStyle name="Normal 3 2 4 3 2 6 2" xfId="23690"/>
    <cellStyle name="Normal 3 2 4 3 2 6 2 2" xfId="23691"/>
    <cellStyle name="Normal 3 2 4 3 2 6 3" xfId="23692"/>
    <cellStyle name="Normal 3 2 4 3 2 7" xfId="23693"/>
    <cellStyle name="Normal 3 2 4 3 2 7 2" xfId="23694"/>
    <cellStyle name="Normal 3 2 4 3 2 8" xfId="23695"/>
    <cellStyle name="Normal 3 2 4 3 2 8 2" xfId="23696"/>
    <cellStyle name="Normal 3 2 4 3 2 9" xfId="23697"/>
    <cellStyle name="Normal 3 2 4 3 3" xfId="23698"/>
    <cellStyle name="Normal 3 2 4 3 3 2" xfId="23699"/>
    <cellStyle name="Normal 3 2 4 3 3 2 2" xfId="23700"/>
    <cellStyle name="Normal 3 2 4 3 3 2 2 2" xfId="23701"/>
    <cellStyle name="Normal 3 2 4 3 3 2 2 2 2" xfId="23702"/>
    <cellStyle name="Normal 3 2 4 3 3 2 2 2 2 2" xfId="23703"/>
    <cellStyle name="Normal 3 2 4 3 3 2 2 2 3" xfId="23704"/>
    <cellStyle name="Normal 3 2 4 3 3 2 2 3" xfId="23705"/>
    <cellStyle name="Normal 3 2 4 3 3 2 2 3 2" xfId="23706"/>
    <cellStyle name="Normal 3 2 4 3 3 2 2 4" xfId="23707"/>
    <cellStyle name="Normal 3 2 4 3 3 2 3" xfId="23708"/>
    <cellStyle name="Normal 3 2 4 3 3 2 3 2" xfId="23709"/>
    <cellStyle name="Normal 3 2 4 3 3 2 3 2 2" xfId="23710"/>
    <cellStyle name="Normal 3 2 4 3 3 2 3 3" xfId="23711"/>
    <cellStyle name="Normal 3 2 4 3 3 2 4" xfId="23712"/>
    <cellStyle name="Normal 3 2 4 3 3 2 4 2" xfId="23713"/>
    <cellStyle name="Normal 3 2 4 3 3 2 5" xfId="23714"/>
    <cellStyle name="Normal 3 2 4 3 3 3" xfId="23715"/>
    <cellStyle name="Normal 3 2 4 3 3 3 2" xfId="23716"/>
    <cellStyle name="Normal 3 2 4 3 3 3 2 2" xfId="23717"/>
    <cellStyle name="Normal 3 2 4 3 3 3 2 2 2" xfId="23718"/>
    <cellStyle name="Normal 3 2 4 3 3 3 2 3" xfId="23719"/>
    <cellStyle name="Normal 3 2 4 3 3 3 3" xfId="23720"/>
    <cellStyle name="Normal 3 2 4 3 3 3 3 2" xfId="23721"/>
    <cellStyle name="Normal 3 2 4 3 3 3 4" xfId="23722"/>
    <cellStyle name="Normal 3 2 4 3 3 4" xfId="23723"/>
    <cellStyle name="Normal 3 2 4 3 3 4 2" xfId="23724"/>
    <cellStyle name="Normal 3 2 4 3 3 4 2 2" xfId="23725"/>
    <cellStyle name="Normal 3 2 4 3 3 4 2 2 2" xfId="23726"/>
    <cellStyle name="Normal 3 2 4 3 3 4 2 3" xfId="23727"/>
    <cellStyle name="Normal 3 2 4 3 3 4 3" xfId="23728"/>
    <cellStyle name="Normal 3 2 4 3 3 4 3 2" xfId="23729"/>
    <cellStyle name="Normal 3 2 4 3 3 4 4" xfId="23730"/>
    <cellStyle name="Normal 3 2 4 3 3 5" xfId="23731"/>
    <cellStyle name="Normal 3 2 4 3 3 5 2" xfId="23732"/>
    <cellStyle name="Normal 3 2 4 3 3 5 2 2" xfId="23733"/>
    <cellStyle name="Normal 3 2 4 3 3 5 3" xfId="23734"/>
    <cellStyle name="Normal 3 2 4 3 3 6" xfId="23735"/>
    <cellStyle name="Normal 3 2 4 3 3 6 2" xfId="23736"/>
    <cellStyle name="Normal 3 2 4 3 3 7" xfId="23737"/>
    <cellStyle name="Normal 3 2 4 3 3 7 2" xfId="23738"/>
    <cellStyle name="Normal 3 2 4 3 3 8" xfId="23739"/>
    <cellStyle name="Normal 3 2 4 3 4" xfId="23740"/>
    <cellStyle name="Normal 3 2 4 3 4 2" xfId="23741"/>
    <cellStyle name="Normal 3 2 4 3 4 2 2" xfId="23742"/>
    <cellStyle name="Normal 3 2 4 3 4 2 2 2" xfId="23743"/>
    <cellStyle name="Normal 3 2 4 3 4 2 2 2 2" xfId="23744"/>
    <cellStyle name="Normal 3 2 4 3 4 2 2 3" xfId="23745"/>
    <cellStyle name="Normal 3 2 4 3 4 2 3" xfId="23746"/>
    <cellStyle name="Normal 3 2 4 3 4 2 3 2" xfId="23747"/>
    <cellStyle name="Normal 3 2 4 3 4 2 4" xfId="23748"/>
    <cellStyle name="Normal 3 2 4 3 4 3" xfId="23749"/>
    <cellStyle name="Normal 3 2 4 3 4 3 2" xfId="23750"/>
    <cellStyle name="Normal 3 2 4 3 4 3 2 2" xfId="23751"/>
    <cellStyle name="Normal 3 2 4 3 4 3 3" xfId="23752"/>
    <cellStyle name="Normal 3 2 4 3 4 4" xfId="23753"/>
    <cellStyle name="Normal 3 2 4 3 4 4 2" xfId="23754"/>
    <cellStyle name="Normal 3 2 4 3 4 5" xfId="23755"/>
    <cellStyle name="Normal 3 2 4 3 5" xfId="23756"/>
    <cellStyle name="Normal 3 2 4 3 5 2" xfId="23757"/>
    <cellStyle name="Normal 3 2 4 3 5 2 2" xfId="23758"/>
    <cellStyle name="Normal 3 2 4 3 5 2 2 2" xfId="23759"/>
    <cellStyle name="Normal 3 2 4 3 5 2 3" xfId="23760"/>
    <cellStyle name="Normal 3 2 4 3 5 3" xfId="23761"/>
    <cellStyle name="Normal 3 2 4 3 5 3 2" xfId="23762"/>
    <cellStyle name="Normal 3 2 4 3 5 4" xfId="23763"/>
    <cellStyle name="Normal 3 2 4 3 6" xfId="23764"/>
    <cellStyle name="Normal 3 2 4 3 6 2" xfId="23765"/>
    <cellStyle name="Normal 3 2 4 3 6 2 2" xfId="23766"/>
    <cellStyle name="Normal 3 2 4 3 6 2 2 2" xfId="23767"/>
    <cellStyle name="Normal 3 2 4 3 6 2 3" xfId="23768"/>
    <cellStyle name="Normal 3 2 4 3 6 3" xfId="23769"/>
    <cellStyle name="Normal 3 2 4 3 6 3 2" xfId="23770"/>
    <cellStyle name="Normal 3 2 4 3 6 4" xfId="23771"/>
    <cellStyle name="Normal 3 2 4 3 7" xfId="23772"/>
    <cellStyle name="Normal 3 2 4 3 7 2" xfId="23773"/>
    <cellStyle name="Normal 3 2 4 3 7 2 2" xfId="23774"/>
    <cellStyle name="Normal 3 2 4 3 7 3" xfId="23775"/>
    <cellStyle name="Normal 3 2 4 3 8" xfId="23776"/>
    <cellStyle name="Normal 3 2 4 3 8 2" xfId="23777"/>
    <cellStyle name="Normal 3 2 4 3 9" xfId="23778"/>
    <cellStyle name="Normal 3 2 4 3 9 2" xfId="23779"/>
    <cellStyle name="Normal 3 2 4 4" xfId="23780"/>
    <cellStyle name="Normal 3 2 4 4 10" xfId="23781"/>
    <cellStyle name="Normal 3 2 4 4 2" xfId="23782"/>
    <cellStyle name="Normal 3 2 4 4 2 2" xfId="23783"/>
    <cellStyle name="Normal 3 2 4 4 2 2 2" xfId="23784"/>
    <cellStyle name="Normal 3 2 4 4 2 2 2 2" xfId="23785"/>
    <cellStyle name="Normal 3 2 4 4 2 2 2 2 2" xfId="23786"/>
    <cellStyle name="Normal 3 2 4 4 2 2 2 2 2 2" xfId="23787"/>
    <cellStyle name="Normal 3 2 4 4 2 2 2 2 2 2 2" xfId="23788"/>
    <cellStyle name="Normal 3 2 4 4 2 2 2 2 2 3" xfId="23789"/>
    <cellStyle name="Normal 3 2 4 4 2 2 2 2 3" xfId="23790"/>
    <cellStyle name="Normal 3 2 4 4 2 2 2 2 3 2" xfId="23791"/>
    <cellStyle name="Normal 3 2 4 4 2 2 2 2 4" xfId="23792"/>
    <cellStyle name="Normal 3 2 4 4 2 2 2 3" xfId="23793"/>
    <cellStyle name="Normal 3 2 4 4 2 2 2 3 2" xfId="23794"/>
    <cellStyle name="Normal 3 2 4 4 2 2 2 3 2 2" xfId="23795"/>
    <cellStyle name="Normal 3 2 4 4 2 2 2 3 3" xfId="23796"/>
    <cellStyle name="Normal 3 2 4 4 2 2 2 4" xfId="23797"/>
    <cellStyle name="Normal 3 2 4 4 2 2 2 4 2" xfId="23798"/>
    <cellStyle name="Normal 3 2 4 4 2 2 2 5" xfId="23799"/>
    <cellStyle name="Normal 3 2 4 4 2 2 3" xfId="23800"/>
    <cellStyle name="Normal 3 2 4 4 2 2 3 2" xfId="23801"/>
    <cellStyle name="Normal 3 2 4 4 2 2 3 2 2" xfId="23802"/>
    <cellStyle name="Normal 3 2 4 4 2 2 3 2 2 2" xfId="23803"/>
    <cellStyle name="Normal 3 2 4 4 2 2 3 2 3" xfId="23804"/>
    <cellStyle name="Normal 3 2 4 4 2 2 3 3" xfId="23805"/>
    <cellStyle name="Normal 3 2 4 4 2 2 3 3 2" xfId="23806"/>
    <cellStyle name="Normal 3 2 4 4 2 2 3 4" xfId="23807"/>
    <cellStyle name="Normal 3 2 4 4 2 2 4" xfId="23808"/>
    <cellStyle name="Normal 3 2 4 4 2 2 4 2" xfId="23809"/>
    <cellStyle name="Normal 3 2 4 4 2 2 4 2 2" xfId="23810"/>
    <cellStyle name="Normal 3 2 4 4 2 2 4 2 2 2" xfId="23811"/>
    <cellStyle name="Normal 3 2 4 4 2 2 4 2 3" xfId="23812"/>
    <cellStyle name="Normal 3 2 4 4 2 2 4 3" xfId="23813"/>
    <cellStyle name="Normal 3 2 4 4 2 2 4 3 2" xfId="23814"/>
    <cellStyle name="Normal 3 2 4 4 2 2 4 4" xfId="23815"/>
    <cellStyle name="Normal 3 2 4 4 2 2 5" xfId="23816"/>
    <cellStyle name="Normal 3 2 4 4 2 2 5 2" xfId="23817"/>
    <cellStyle name="Normal 3 2 4 4 2 2 5 2 2" xfId="23818"/>
    <cellStyle name="Normal 3 2 4 4 2 2 5 3" xfId="23819"/>
    <cellStyle name="Normal 3 2 4 4 2 2 6" xfId="23820"/>
    <cellStyle name="Normal 3 2 4 4 2 2 6 2" xfId="23821"/>
    <cellStyle name="Normal 3 2 4 4 2 2 7" xfId="23822"/>
    <cellStyle name="Normal 3 2 4 4 2 2 7 2" xfId="23823"/>
    <cellStyle name="Normal 3 2 4 4 2 2 8" xfId="23824"/>
    <cellStyle name="Normal 3 2 4 4 2 3" xfId="23825"/>
    <cellStyle name="Normal 3 2 4 4 2 3 2" xfId="23826"/>
    <cellStyle name="Normal 3 2 4 4 2 3 2 2" xfId="23827"/>
    <cellStyle name="Normal 3 2 4 4 2 3 2 2 2" xfId="23828"/>
    <cellStyle name="Normal 3 2 4 4 2 3 2 2 2 2" xfId="23829"/>
    <cellStyle name="Normal 3 2 4 4 2 3 2 2 3" xfId="23830"/>
    <cellStyle name="Normal 3 2 4 4 2 3 2 3" xfId="23831"/>
    <cellStyle name="Normal 3 2 4 4 2 3 2 3 2" xfId="23832"/>
    <cellStyle name="Normal 3 2 4 4 2 3 2 4" xfId="23833"/>
    <cellStyle name="Normal 3 2 4 4 2 3 3" xfId="23834"/>
    <cellStyle name="Normal 3 2 4 4 2 3 3 2" xfId="23835"/>
    <cellStyle name="Normal 3 2 4 4 2 3 3 2 2" xfId="23836"/>
    <cellStyle name="Normal 3 2 4 4 2 3 3 3" xfId="23837"/>
    <cellStyle name="Normal 3 2 4 4 2 3 4" xfId="23838"/>
    <cellStyle name="Normal 3 2 4 4 2 3 4 2" xfId="23839"/>
    <cellStyle name="Normal 3 2 4 4 2 3 5" xfId="23840"/>
    <cellStyle name="Normal 3 2 4 4 2 4" xfId="23841"/>
    <cellStyle name="Normal 3 2 4 4 2 4 2" xfId="23842"/>
    <cellStyle name="Normal 3 2 4 4 2 4 2 2" xfId="23843"/>
    <cellStyle name="Normal 3 2 4 4 2 4 2 2 2" xfId="23844"/>
    <cellStyle name="Normal 3 2 4 4 2 4 2 3" xfId="23845"/>
    <cellStyle name="Normal 3 2 4 4 2 4 3" xfId="23846"/>
    <cellStyle name="Normal 3 2 4 4 2 4 3 2" xfId="23847"/>
    <cellStyle name="Normal 3 2 4 4 2 4 4" xfId="23848"/>
    <cellStyle name="Normal 3 2 4 4 2 5" xfId="23849"/>
    <cellStyle name="Normal 3 2 4 4 2 5 2" xfId="23850"/>
    <cellStyle name="Normal 3 2 4 4 2 5 2 2" xfId="23851"/>
    <cellStyle name="Normal 3 2 4 4 2 5 2 2 2" xfId="23852"/>
    <cellStyle name="Normal 3 2 4 4 2 5 2 3" xfId="23853"/>
    <cellStyle name="Normal 3 2 4 4 2 5 3" xfId="23854"/>
    <cellStyle name="Normal 3 2 4 4 2 5 3 2" xfId="23855"/>
    <cellStyle name="Normal 3 2 4 4 2 5 4" xfId="23856"/>
    <cellStyle name="Normal 3 2 4 4 2 6" xfId="23857"/>
    <cellStyle name="Normal 3 2 4 4 2 6 2" xfId="23858"/>
    <cellStyle name="Normal 3 2 4 4 2 6 2 2" xfId="23859"/>
    <cellStyle name="Normal 3 2 4 4 2 6 3" xfId="23860"/>
    <cellStyle name="Normal 3 2 4 4 2 7" xfId="23861"/>
    <cellStyle name="Normal 3 2 4 4 2 7 2" xfId="23862"/>
    <cellStyle name="Normal 3 2 4 4 2 8" xfId="23863"/>
    <cellStyle name="Normal 3 2 4 4 2 8 2" xfId="23864"/>
    <cellStyle name="Normal 3 2 4 4 2 9" xfId="23865"/>
    <cellStyle name="Normal 3 2 4 4 3" xfId="23866"/>
    <cellStyle name="Normal 3 2 4 4 3 2" xfId="23867"/>
    <cellStyle name="Normal 3 2 4 4 3 2 2" xfId="23868"/>
    <cellStyle name="Normal 3 2 4 4 3 2 2 2" xfId="23869"/>
    <cellStyle name="Normal 3 2 4 4 3 2 2 2 2" xfId="23870"/>
    <cellStyle name="Normal 3 2 4 4 3 2 2 2 2 2" xfId="23871"/>
    <cellStyle name="Normal 3 2 4 4 3 2 2 2 3" xfId="23872"/>
    <cellStyle name="Normal 3 2 4 4 3 2 2 3" xfId="23873"/>
    <cellStyle name="Normal 3 2 4 4 3 2 2 3 2" xfId="23874"/>
    <cellStyle name="Normal 3 2 4 4 3 2 2 4" xfId="23875"/>
    <cellStyle name="Normal 3 2 4 4 3 2 3" xfId="23876"/>
    <cellStyle name="Normal 3 2 4 4 3 2 3 2" xfId="23877"/>
    <cellStyle name="Normal 3 2 4 4 3 2 3 2 2" xfId="23878"/>
    <cellStyle name="Normal 3 2 4 4 3 2 3 3" xfId="23879"/>
    <cellStyle name="Normal 3 2 4 4 3 2 4" xfId="23880"/>
    <cellStyle name="Normal 3 2 4 4 3 2 4 2" xfId="23881"/>
    <cellStyle name="Normal 3 2 4 4 3 2 5" xfId="23882"/>
    <cellStyle name="Normal 3 2 4 4 3 3" xfId="23883"/>
    <cellStyle name="Normal 3 2 4 4 3 3 2" xfId="23884"/>
    <cellStyle name="Normal 3 2 4 4 3 3 2 2" xfId="23885"/>
    <cellStyle name="Normal 3 2 4 4 3 3 2 2 2" xfId="23886"/>
    <cellStyle name="Normal 3 2 4 4 3 3 2 3" xfId="23887"/>
    <cellStyle name="Normal 3 2 4 4 3 3 3" xfId="23888"/>
    <cellStyle name="Normal 3 2 4 4 3 3 3 2" xfId="23889"/>
    <cellStyle name="Normal 3 2 4 4 3 3 4" xfId="23890"/>
    <cellStyle name="Normal 3 2 4 4 3 4" xfId="23891"/>
    <cellStyle name="Normal 3 2 4 4 3 4 2" xfId="23892"/>
    <cellStyle name="Normal 3 2 4 4 3 4 2 2" xfId="23893"/>
    <cellStyle name="Normal 3 2 4 4 3 4 2 2 2" xfId="23894"/>
    <cellStyle name="Normal 3 2 4 4 3 4 2 3" xfId="23895"/>
    <cellStyle name="Normal 3 2 4 4 3 4 3" xfId="23896"/>
    <cellStyle name="Normal 3 2 4 4 3 4 3 2" xfId="23897"/>
    <cellStyle name="Normal 3 2 4 4 3 4 4" xfId="23898"/>
    <cellStyle name="Normal 3 2 4 4 3 5" xfId="23899"/>
    <cellStyle name="Normal 3 2 4 4 3 5 2" xfId="23900"/>
    <cellStyle name="Normal 3 2 4 4 3 5 2 2" xfId="23901"/>
    <cellStyle name="Normal 3 2 4 4 3 5 3" xfId="23902"/>
    <cellStyle name="Normal 3 2 4 4 3 6" xfId="23903"/>
    <cellStyle name="Normal 3 2 4 4 3 6 2" xfId="23904"/>
    <cellStyle name="Normal 3 2 4 4 3 7" xfId="23905"/>
    <cellStyle name="Normal 3 2 4 4 3 7 2" xfId="23906"/>
    <cellStyle name="Normal 3 2 4 4 3 8" xfId="23907"/>
    <cellStyle name="Normal 3 2 4 4 4" xfId="23908"/>
    <cellStyle name="Normal 3 2 4 4 4 2" xfId="23909"/>
    <cellStyle name="Normal 3 2 4 4 4 2 2" xfId="23910"/>
    <cellStyle name="Normal 3 2 4 4 4 2 2 2" xfId="23911"/>
    <cellStyle name="Normal 3 2 4 4 4 2 2 2 2" xfId="23912"/>
    <cellStyle name="Normal 3 2 4 4 4 2 2 3" xfId="23913"/>
    <cellStyle name="Normal 3 2 4 4 4 2 3" xfId="23914"/>
    <cellStyle name="Normal 3 2 4 4 4 2 3 2" xfId="23915"/>
    <cellStyle name="Normal 3 2 4 4 4 2 4" xfId="23916"/>
    <cellStyle name="Normal 3 2 4 4 4 3" xfId="23917"/>
    <cellStyle name="Normal 3 2 4 4 4 3 2" xfId="23918"/>
    <cellStyle name="Normal 3 2 4 4 4 3 2 2" xfId="23919"/>
    <cellStyle name="Normal 3 2 4 4 4 3 3" xfId="23920"/>
    <cellStyle name="Normal 3 2 4 4 4 4" xfId="23921"/>
    <cellStyle name="Normal 3 2 4 4 4 4 2" xfId="23922"/>
    <cellStyle name="Normal 3 2 4 4 4 5" xfId="23923"/>
    <cellStyle name="Normal 3 2 4 4 5" xfId="23924"/>
    <cellStyle name="Normal 3 2 4 4 5 2" xfId="23925"/>
    <cellStyle name="Normal 3 2 4 4 5 2 2" xfId="23926"/>
    <cellStyle name="Normal 3 2 4 4 5 2 2 2" xfId="23927"/>
    <cellStyle name="Normal 3 2 4 4 5 2 3" xfId="23928"/>
    <cellStyle name="Normal 3 2 4 4 5 3" xfId="23929"/>
    <cellStyle name="Normal 3 2 4 4 5 3 2" xfId="23930"/>
    <cellStyle name="Normal 3 2 4 4 5 4" xfId="23931"/>
    <cellStyle name="Normal 3 2 4 4 6" xfId="23932"/>
    <cellStyle name="Normal 3 2 4 4 6 2" xfId="23933"/>
    <cellStyle name="Normal 3 2 4 4 6 2 2" xfId="23934"/>
    <cellStyle name="Normal 3 2 4 4 6 2 2 2" xfId="23935"/>
    <cellStyle name="Normal 3 2 4 4 6 2 3" xfId="23936"/>
    <cellStyle name="Normal 3 2 4 4 6 3" xfId="23937"/>
    <cellStyle name="Normal 3 2 4 4 6 3 2" xfId="23938"/>
    <cellStyle name="Normal 3 2 4 4 6 4" xfId="23939"/>
    <cellStyle name="Normal 3 2 4 4 7" xfId="23940"/>
    <cellStyle name="Normal 3 2 4 4 7 2" xfId="23941"/>
    <cellStyle name="Normal 3 2 4 4 7 2 2" xfId="23942"/>
    <cellStyle name="Normal 3 2 4 4 7 3" xfId="23943"/>
    <cellStyle name="Normal 3 2 4 4 8" xfId="23944"/>
    <cellStyle name="Normal 3 2 4 4 8 2" xfId="23945"/>
    <cellStyle name="Normal 3 2 4 4 9" xfId="23946"/>
    <cellStyle name="Normal 3 2 4 4 9 2" xfId="23947"/>
    <cellStyle name="Normal 3 2 4 5" xfId="23948"/>
    <cellStyle name="Normal 3 2 4 5 10" xfId="23949"/>
    <cellStyle name="Normal 3 2 4 5 2" xfId="23950"/>
    <cellStyle name="Normal 3 2 4 5 2 2" xfId="23951"/>
    <cellStyle name="Normal 3 2 4 5 2 2 2" xfId="23952"/>
    <cellStyle name="Normal 3 2 4 5 2 2 2 2" xfId="23953"/>
    <cellStyle name="Normal 3 2 4 5 2 2 2 2 2" xfId="23954"/>
    <cellStyle name="Normal 3 2 4 5 2 2 2 2 2 2" xfId="23955"/>
    <cellStyle name="Normal 3 2 4 5 2 2 2 2 2 2 2" xfId="23956"/>
    <cellStyle name="Normal 3 2 4 5 2 2 2 2 2 3" xfId="23957"/>
    <cellStyle name="Normal 3 2 4 5 2 2 2 2 3" xfId="23958"/>
    <cellStyle name="Normal 3 2 4 5 2 2 2 2 3 2" xfId="23959"/>
    <cellStyle name="Normal 3 2 4 5 2 2 2 2 4" xfId="23960"/>
    <cellStyle name="Normal 3 2 4 5 2 2 2 3" xfId="23961"/>
    <cellStyle name="Normal 3 2 4 5 2 2 2 3 2" xfId="23962"/>
    <cellStyle name="Normal 3 2 4 5 2 2 2 3 2 2" xfId="23963"/>
    <cellStyle name="Normal 3 2 4 5 2 2 2 3 3" xfId="23964"/>
    <cellStyle name="Normal 3 2 4 5 2 2 2 4" xfId="23965"/>
    <cellStyle name="Normal 3 2 4 5 2 2 2 4 2" xfId="23966"/>
    <cellStyle name="Normal 3 2 4 5 2 2 2 5" xfId="23967"/>
    <cellStyle name="Normal 3 2 4 5 2 2 3" xfId="23968"/>
    <cellStyle name="Normal 3 2 4 5 2 2 3 2" xfId="23969"/>
    <cellStyle name="Normal 3 2 4 5 2 2 3 2 2" xfId="23970"/>
    <cellStyle name="Normal 3 2 4 5 2 2 3 2 2 2" xfId="23971"/>
    <cellStyle name="Normal 3 2 4 5 2 2 3 2 3" xfId="23972"/>
    <cellStyle name="Normal 3 2 4 5 2 2 3 3" xfId="23973"/>
    <cellStyle name="Normal 3 2 4 5 2 2 3 3 2" xfId="23974"/>
    <cellStyle name="Normal 3 2 4 5 2 2 3 4" xfId="23975"/>
    <cellStyle name="Normal 3 2 4 5 2 2 4" xfId="23976"/>
    <cellStyle name="Normal 3 2 4 5 2 2 4 2" xfId="23977"/>
    <cellStyle name="Normal 3 2 4 5 2 2 4 2 2" xfId="23978"/>
    <cellStyle name="Normal 3 2 4 5 2 2 4 2 2 2" xfId="23979"/>
    <cellStyle name="Normal 3 2 4 5 2 2 4 2 3" xfId="23980"/>
    <cellStyle name="Normal 3 2 4 5 2 2 4 3" xfId="23981"/>
    <cellStyle name="Normal 3 2 4 5 2 2 4 3 2" xfId="23982"/>
    <cellStyle name="Normal 3 2 4 5 2 2 4 4" xfId="23983"/>
    <cellStyle name="Normal 3 2 4 5 2 2 5" xfId="23984"/>
    <cellStyle name="Normal 3 2 4 5 2 2 5 2" xfId="23985"/>
    <cellStyle name="Normal 3 2 4 5 2 2 5 2 2" xfId="23986"/>
    <cellStyle name="Normal 3 2 4 5 2 2 5 3" xfId="23987"/>
    <cellStyle name="Normal 3 2 4 5 2 2 6" xfId="23988"/>
    <cellStyle name="Normal 3 2 4 5 2 2 6 2" xfId="23989"/>
    <cellStyle name="Normal 3 2 4 5 2 2 7" xfId="23990"/>
    <cellStyle name="Normal 3 2 4 5 2 2 7 2" xfId="23991"/>
    <cellStyle name="Normal 3 2 4 5 2 2 8" xfId="23992"/>
    <cellStyle name="Normal 3 2 4 5 2 3" xfId="23993"/>
    <cellStyle name="Normal 3 2 4 5 2 3 2" xfId="23994"/>
    <cellStyle name="Normal 3 2 4 5 2 3 2 2" xfId="23995"/>
    <cellStyle name="Normal 3 2 4 5 2 3 2 2 2" xfId="23996"/>
    <cellStyle name="Normal 3 2 4 5 2 3 2 2 2 2" xfId="23997"/>
    <cellStyle name="Normal 3 2 4 5 2 3 2 2 3" xfId="23998"/>
    <cellStyle name="Normal 3 2 4 5 2 3 2 3" xfId="23999"/>
    <cellStyle name="Normal 3 2 4 5 2 3 2 3 2" xfId="24000"/>
    <cellStyle name="Normal 3 2 4 5 2 3 2 4" xfId="24001"/>
    <cellStyle name="Normal 3 2 4 5 2 3 3" xfId="24002"/>
    <cellStyle name="Normal 3 2 4 5 2 3 3 2" xfId="24003"/>
    <cellStyle name="Normal 3 2 4 5 2 3 3 2 2" xfId="24004"/>
    <cellStyle name="Normal 3 2 4 5 2 3 3 3" xfId="24005"/>
    <cellStyle name="Normal 3 2 4 5 2 3 4" xfId="24006"/>
    <cellStyle name="Normal 3 2 4 5 2 3 4 2" xfId="24007"/>
    <cellStyle name="Normal 3 2 4 5 2 3 5" xfId="24008"/>
    <cellStyle name="Normal 3 2 4 5 2 4" xfId="24009"/>
    <cellStyle name="Normal 3 2 4 5 2 4 2" xfId="24010"/>
    <cellStyle name="Normal 3 2 4 5 2 4 2 2" xfId="24011"/>
    <cellStyle name="Normal 3 2 4 5 2 4 2 2 2" xfId="24012"/>
    <cellStyle name="Normal 3 2 4 5 2 4 2 3" xfId="24013"/>
    <cellStyle name="Normal 3 2 4 5 2 4 3" xfId="24014"/>
    <cellStyle name="Normal 3 2 4 5 2 4 3 2" xfId="24015"/>
    <cellStyle name="Normal 3 2 4 5 2 4 4" xfId="24016"/>
    <cellStyle name="Normal 3 2 4 5 2 5" xfId="24017"/>
    <cellStyle name="Normal 3 2 4 5 2 5 2" xfId="24018"/>
    <cellStyle name="Normal 3 2 4 5 2 5 2 2" xfId="24019"/>
    <cellStyle name="Normal 3 2 4 5 2 5 2 2 2" xfId="24020"/>
    <cellStyle name="Normal 3 2 4 5 2 5 2 3" xfId="24021"/>
    <cellStyle name="Normal 3 2 4 5 2 5 3" xfId="24022"/>
    <cellStyle name="Normal 3 2 4 5 2 5 3 2" xfId="24023"/>
    <cellStyle name="Normal 3 2 4 5 2 5 4" xfId="24024"/>
    <cellStyle name="Normal 3 2 4 5 2 6" xfId="24025"/>
    <cellStyle name="Normal 3 2 4 5 2 6 2" xfId="24026"/>
    <cellStyle name="Normal 3 2 4 5 2 6 2 2" xfId="24027"/>
    <cellStyle name="Normal 3 2 4 5 2 6 3" xfId="24028"/>
    <cellStyle name="Normal 3 2 4 5 2 7" xfId="24029"/>
    <cellStyle name="Normal 3 2 4 5 2 7 2" xfId="24030"/>
    <cellStyle name="Normal 3 2 4 5 2 8" xfId="24031"/>
    <cellStyle name="Normal 3 2 4 5 2 8 2" xfId="24032"/>
    <cellStyle name="Normal 3 2 4 5 2 9" xfId="24033"/>
    <cellStyle name="Normal 3 2 4 5 3" xfId="24034"/>
    <cellStyle name="Normal 3 2 4 5 3 2" xfId="24035"/>
    <cellStyle name="Normal 3 2 4 5 3 2 2" xfId="24036"/>
    <cellStyle name="Normal 3 2 4 5 3 2 2 2" xfId="24037"/>
    <cellStyle name="Normal 3 2 4 5 3 2 2 2 2" xfId="24038"/>
    <cellStyle name="Normal 3 2 4 5 3 2 2 2 2 2" xfId="24039"/>
    <cellStyle name="Normal 3 2 4 5 3 2 2 2 3" xfId="24040"/>
    <cellStyle name="Normal 3 2 4 5 3 2 2 3" xfId="24041"/>
    <cellStyle name="Normal 3 2 4 5 3 2 2 3 2" xfId="24042"/>
    <cellStyle name="Normal 3 2 4 5 3 2 2 4" xfId="24043"/>
    <cellStyle name="Normal 3 2 4 5 3 2 3" xfId="24044"/>
    <cellStyle name="Normal 3 2 4 5 3 2 3 2" xfId="24045"/>
    <cellStyle name="Normal 3 2 4 5 3 2 3 2 2" xfId="24046"/>
    <cellStyle name="Normal 3 2 4 5 3 2 3 3" xfId="24047"/>
    <cellStyle name="Normal 3 2 4 5 3 2 4" xfId="24048"/>
    <cellStyle name="Normal 3 2 4 5 3 2 4 2" xfId="24049"/>
    <cellStyle name="Normal 3 2 4 5 3 2 5" xfId="24050"/>
    <cellStyle name="Normal 3 2 4 5 3 3" xfId="24051"/>
    <cellStyle name="Normal 3 2 4 5 3 3 2" xfId="24052"/>
    <cellStyle name="Normal 3 2 4 5 3 3 2 2" xfId="24053"/>
    <cellStyle name="Normal 3 2 4 5 3 3 2 2 2" xfId="24054"/>
    <cellStyle name="Normal 3 2 4 5 3 3 2 3" xfId="24055"/>
    <cellStyle name="Normal 3 2 4 5 3 3 3" xfId="24056"/>
    <cellStyle name="Normal 3 2 4 5 3 3 3 2" xfId="24057"/>
    <cellStyle name="Normal 3 2 4 5 3 3 4" xfId="24058"/>
    <cellStyle name="Normal 3 2 4 5 3 4" xfId="24059"/>
    <cellStyle name="Normal 3 2 4 5 3 4 2" xfId="24060"/>
    <cellStyle name="Normal 3 2 4 5 3 4 2 2" xfId="24061"/>
    <cellStyle name="Normal 3 2 4 5 3 4 2 2 2" xfId="24062"/>
    <cellStyle name="Normal 3 2 4 5 3 4 2 3" xfId="24063"/>
    <cellStyle name="Normal 3 2 4 5 3 4 3" xfId="24064"/>
    <cellStyle name="Normal 3 2 4 5 3 4 3 2" xfId="24065"/>
    <cellStyle name="Normal 3 2 4 5 3 4 4" xfId="24066"/>
    <cellStyle name="Normal 3 2 4 5 3 5" xfId="24067"/>
    <cellStyle name="Normal 3 2 4 5 3 5 2" xfId="24068"/>
    <cellStyle name="Normal 3 2 4 5 3 5 2 2" xfId="24069"/>
    <cellStyle name="Normal 3 2 4 5 3 5 3" xfId="24070"/>
    <cellStyle name="Normal 3 2 4 5 3 6" xfId="24071"/>
    <cellStyle name="Normal 3 2 4 5 3 6 2" xfId="24072"/>
    <cellStyle name="Normal 3 2 4 5 3 7" xfId="24073"/>
    <cellStyle name="Normal 3 2 4 5 3 7 2" xfId="24074"/>
    <cellStyle name="Normal 3 2 4 5 3 8" xfId="24075"/>
    <cellStyle name="Normal 3 2 4 5 4" xfId="24076"/>
    <cellStyle name="Normal 3 2 4 5 4 2" xfId="24077"/>
    <cellStyle name="Normal 3 2 4 5 4 2 2" xfId="24078"/>
    <cellStyle name="Normal 3 2 4 5 4 2 2 2" xfId="24079"/>
    <cellStyle name="Normal 3 2 4 5 4 2 2 2 2" xfId="24080"/>
    <cellStyle name="Normal 3 2 4 5 4 2 2 3" xfId="24081"/>
    <cellStyle name="Normal 3 2 4 5 4 2 3" xfId="24082"/>
    <cellStyle name="Normal 3 2 4 5 4 2 3 2" xfId="24083"/>
    <cellStyle name="Normal 3 2 4 5 4 2 4" xfId="24084"/>
    <cellStyle name="Normal 3 2 4 5 4 3" xfId="24085"/>
    <cellStyle name="Normal 3 2 4 5 4 3 2" xfId="24086"/>
    <cellStyle name="Normal 3 2 4 5 4 3 2 2" xfId="24087"/>
    <cellStyle name="Normal 3 2 4 5 4 3 3" xfId="24088"/>
    <cellStyle name="Normal 3 2 4 5 4 4" xfId="24089"/>
    <cellStyle name="Normal 3 2 4 5 4 4 2" xfId="24090"/>
    <cellStyle name="Normal 3 2 4 5 4 5" xfId="24091"/>
    <cellStyle name="Normal 3 2 4 5 5" xfId="24092"/>
    <cellStyle name="Normal 3 2 4 5 5 2" xfId="24093"/>
    <cellStyle name="Normal 3 2 4 5 5 2 2" xfId="24094"/>
    <cellStyle name="Normal 3 2 4 5 5 2 2 2" xfId="24095"/>
    <cellStyle name="Normal 3 2 4 5 5 2 3" xfId="24096"/>
    <cellStyle name="Normal 3 2 4 5 5 3" xfId="24097"/>
    <cellStyle name="Normal 3 2 4 5 5 3 2" xfId="24098"/>
    <cellStyle name="Normal 3 2 4 5 5 4" xfId="24099"/>
    <cellStyle name="Normal 3 2 4 5 6" xfId="24100"/>
    <cellStyle name="Normal 3 2 4 5 6 2" xfId="24101"/>
    <cellStyle name="Normal 3 2 4 5 6 2 2" xfId="24102"/>
    <cellStyle name="Normal 3 2 4 5 6 2 2 2" xfId="24103"/>
    <cellStyle name="Normal 3 2 4 5 6 2 3" xfId="24104"/>
    <cellStyle name="Normal 3 2 4 5 6 3" xfId="24105"/>
    <cellStyle name="Normal 3 2 4 5 6 3 2" xfId="24106"/>
    <cellStyle name="Normal 3 2 4 5 6 4" xfId="24107"/>
    <cellStyle name="Normal 3 2 4 5 7" xfId="24108"/>
    <cellStyle name="Normal 3 2 4 5 7 2" xfId="24109"/>
    <cellStyle name="Normal 3 2 4 5 7 2 2" xfId="24110"/>
    <cellStyle name="Normal 3 2 4 5 7 3" xfId="24111"/>
    <cellStyle name="Normal 3 2 4 5 8" xfId="24112"/>
    <cellStyle name="Normal 3 2 4 5 8 2" xfId="24113"/>
    <cellStyle name="Normal 3 2 4 5 9" xfId="24114"/>
    <cellStyle name="Normal 3 2 4 5 9 2" xfId="24115"/>
    <cellStyle name="Normal 3 2 4 6" xfId="24116"/>
    <cellStyle name="Normal 3 2 4 6 2" xfId="24117"/>
    <cellStyle name="Normal 3 2 4 6 2 2" xfId="24118"/>
    <cellStyle name="Normal 3 2 4 6 2 2 2" xfId="24119"/>
    <cellStyle name="Normal 3 2 4 6 2 2 2 2" xfId="24120"/>
    <cellStyle name="Normal 3 2 4 6 2 2 2 2 2" xfId="24121"/>
    <cellStyle name="Normal 3 2 4 6 2 2 2 2 2 2" xfId="24122"/>
    <cellStyle name="Normal 3 2 4 6 2 2 2 2 3" xfId="24123"/>
    <cellStyle name="Normal 3 2 4 6 2 2 2 3" xfId="24124"/>
    <cellStyle name="Normal 3 2 4 6 2 2 2 3 2" xfId="24125"/>
    <cellStyle name="Normal 3 2 4 6 2 2 2 4" xfId="24126"/>
    <cellStyle name="Normal 3 2 4 6 2 2 3" xfId="24127"/>
    <cellStyle name="Normal 3 2 4 6 2 2 3 2" xfId="24128"/>
    <cellStyle name="Normal 3 2 4 6 2 2 3 2 2" xfId="24129"/>
    <cellStyle name="Normal 3 2 4 6 2 2 3 3" xfId="24130"/>
    <cellStyle name="Normal 3 2 4 6 2 2 4" xfId="24131"/>
    <cellStyle name="Normal 3 2 4 6 2 2 4 2" xfId="24132"/>
    <cellStyle name="Normal 3 2 4 6 2 2 5" xfId="24133"/>
    <cellStyle name="Normal 3 2 4 6 2 3" xfId="24134"/>
    <cellStyle name="Normal 3 2 4 6 2 3 2" xfId="24135"/>
    <cellStyle name="Normal 3 2 4 6 2 3 2 2" xfId="24136"/>
    <cellStyle name="Normal 3 2 4 6 2 3 2 2 2" xfId="24137"/>
    <cellStyle name="Normal 3 2 4 6 2 3 2 3" xfId="24138"/>
    <cellStyle name="Normal 3 2 4 6 2 3 3" xfId="24139"/>
    <cellStyle name="Normal 3 2 4 6 2 3 3 2" xfId="24140"/>
    <cellStyle name="Normal 3 2 4 6 2 3 4" xfId="24141"/>
    <cellStyle name="Normal 3 2 4 6 2 4" xfId="24142"/>
    <cellStyle name="Normal 3 2 4 6 2 4 2" xfId="24143"/>
    <cellStyle name="Normal 3 2 4 6 2 4 2 2" xfId="24144"/>
    <cellStyle name="Normal 3 2 4 6 2 4 2 2 2" xfId="24145"/>
    <cellStyle name="Normal 3 2 4 6 2 4 2 3" xfId="24146"/>
    <cellStyle name="Normal 3 2 4 6 2 4 3" xfId="24147"/>
    <cellStyle name="Normal 3 2 4 6 2 4 3 2" xfId="24148"/>
    <cellStyle name="Normal 3 2 4 6 2 4 4" xfId="24149"/>
    <cellStyle name="Normal 3 2 4 6 2 5" xfId="24150"/>
    <cellStyle name="Normal 3 2 4 6 2 5 2" xfId="24151"/>
    <cellStyle name="Normal 3 2 4 6 2 5 2 2" xfId="24152"/>
    <cellStyle name="Normal 3 2 4 6 2 5 3" xfId="24153"/>
    <cellStyle name="Normal 3 2 4 6 2 6" xfId="24154"/>
    <cellStyle name="Normal 3 2 4 6 2 6 2" xfId="24155"/>
    <cellStyle name="Normal 3 2 4 6 2 7" xfId="24156"/>
    <cellStyle name="Normal 3 2 4 6 2 7 2" xfId="24157"/>
    <cellStyle name="Normal 3 2 4 6 2 8" xfId="24158"/>
    <cellStyle name="Normal 3 2 4 6 3" xfId="24159"/>
    <cellStyle name="Normal 3 2 4 6 3 2" xfId="24160"/>
    <cellStyle name="Normal 3 2 4 6 3 2 2" xfId="24161"/>
    <cellStyle name="Normal 3 2 4 6 3 2 2 2" xfId="24162"/>
    <cellStyle name="Normal 3 2 4 6 3 2 2 2 2" xfId="24163"/>
    <cellStyle name="Normal 3 2 4 6 3 2 2 3" xfId="24164"/>
    <cellStyle name="Normal 3 2 4 6 3 2 3" xfId="24165"/>
    <cellStyle name="Normal 3 2 4 6 3 2 3 2" xfId="24166"/>
    <cellStyle name="Normal 3 2 4 6 3 2 4" xfId="24167"/>
    <cellStyle name="Normal 3 2 4 6 3 3" xfId="24168"/>
    <cellStyle name="Normal 3 2 4 6 3 3 2" xfId="24169"/>
    <cellStyle name="Normal 3 2 4 6 3 3 2 2" xfId="24170"/>
    <cellStyle name="Normal 3 2 4 6 3 3 3" xfId="24171"/>
    <cellStyle name="Normal 3 2 4 6 3 4" xfId="24172"/>
    <cellStyle name="Normal 3 2 4 6 3 4 2" xfId="24173"/>
    <cellStyle name="Normal 3 2 4 6 3 5" xfId="24174"/>
    <cellStyle name="Normal 3 2 4 6 4" xfId="24175"/>
    <cellStyle name="Normal 3 2 4 6 4 2" xfId="24176"/>
    <cellStyle name="Normal 3 2 4 6 4 2 2" xfId="24177"/>
    <cellStyle name="Normal 3 2 4 6 4 2 2 2" xfId="24178"/>
    <cellStyle name="Normal 3 2 4 6 4 2 3" xfId="24179"/>
    <cellStyle name="Normal 3 2 4 6 4 3" xfId="24180"/>
    <cellStyle name="Normal 3 2 4 6 4 3 2" xfId="24181"/>
    <cellStyle name="Normal 3 2 4 6 4 4" xfId="24182"/>
    <cellStyle name="Normal 3 2 4 6 5" xfId="24183"/>
    <cellStyle name="Normal 3 2 4 6 5 2" xfId="24184"/>
    <cellStyle name="Normal 3 2 4 6 5 2 2" xfId="24185"/>
    <cellStyle name="Normal 3 2 4 6 5 2 2 2" xfId="24186"/>
    <cellStyle name="Normal 3 2 4 6 5 2 3" xfId="24187"/>
    <cellStyle name="Normal 3 2 4 6 5 3" xfId="24188"/>
    <cellStyle name="Normal 3 2 4 6 5 3 2" xfId="24189"/>
    <cellStyle name="Normal 3 2 4 6 5 4" xfId="24190"/>
    <cellStyle name="Normal 3 2 4 6 6" xfId="24191"/>
    <cellStyle name="Normal 3 2 4 6 6 2" xfId="24192"/>
    <cellStyle name="Normal 3 2 4 6 6 2 2" xfId="24193"/>
    <cellStyle name="Normal 3 2 4 6 6 3" xfId="24194"/>
    <cellStyle name="Normal 3 2 4 6 7" xfId="24195"/>
    <cellStyle name="Normal 3 2 4 6 7 2" xfId="24196"/>
    <cellStyle name="Normal 3 2 4 6 8" xfId="24197"/>
    <cellStyle name="Normal 3 2 4 6 8 2" xfId="24198"/>
    <cellStyle name="Normal 3 2 4 6 9" xfId="24199"/>
    <cellStyle name="Normal 3 2 4 7" xfId="24200"/>
    <cellStyle name="Normal 3 2 4 7 2" xfId="24201"/>
    <cellStyle name="Normal 3 2 4 7 2 2" xfId="24202"/>
    <cellStyle name="Normal 3 2 4 7 2 2 2" xfId="24203"/>
    <cellStyle name="Normal 3 2 4 7 2 2 2 2" xfId="24204"/>
    <cellStyle name="Normal 3 2 4 7 2 2 2 2 2" xfId="24205"/>
    <cellStyle name="Normal 3 2 4 7 2 2 2 3" xfId="24206"/>
    <cellStyle name="Normal 3 2 4 7 2 2 3" xfId="24207"/>
    <cellStyle name="Normal 3 2 4 7 2 2 3 2" xfId="24208"/>
    <cellStyle name="Normal 3 2 4 7 2 2 4" xfId="24209"/>
    <cellStyle name="Normal 3 2 4 7 2 3" xfId="24210"/>
    <cellStyle name="Normal 3 2 4 7 2 3 2" xfId="24211"/>
    <cellStyle name="Normal 3 2 4 7 2 3 2 2" xfId="24212"/>
    <cellStyle name="Normal 3 2 4 7 2 3 3" xfId="24213"/>
    <cellStyle name="Normal 3 2 4 7 2 4" xfId="24214"/>
    <cellStyle name="Normal 3 2 4 7 2 4 2" xfId="24215"/>
    <cellStyle name="Normal 3 2 4 7 2 5" xfId="24216"/>
    <cellStyle name="Normal 3 2 4 7 3" xfId="24217"/>
    <cellStyle name="Normal 3 2 4 7 3 2" xfId="24218"/>
    <cellStyle name="Normal 3 2 4 7 3 2 2" xfId="24219"/>
    <cellStyle name="Normal 3 2 4 7 3 2 2 2" xfId="24220"/>
    <cellStyle name="Normal 3 2 4 7 3 2 3" xfId="24221"/>
    <cellStyle name="Normal 3 2 4 7 3 3" xfId="24222"/>
    <cellStyle name="Normal 3 2 4 7 3 3 2" xfId="24223"/>
    <cellStyle name="Normal 3 2 4 7 3 4" xfId="24224"/>
    <cellStyle name="Normal 3 2 4 7 4" xfId="24225"/>
    <cellStyle name="Normal 3 2 4 7 4 2" xfId="24226"/>
    <cellStyle name="Normal 3 2 4 7 4 2 2" xfId="24227"/>
    <cellStyle name="Normal 3 2 4 7 4 2 2 2" xfId="24228"/>
    <cellStyle name="Normal 3 2 4 7 4 2 3" xfId="24229"/>
    <cellStyle name="Normal 3 2 4 7 4 3" xfId="24230"/>
    <cellStyle name="Normal 3 2 4 7 4 3 2" xfId="24231"/>
    <cellStyle name="Normal 3 2 4 7 4 4" xfId="24232"/>
    <cellStyle name="Normal 3 2 4 7 5" xfId="24233"/>
    <cellStyle name="Normal 3 2 4 7 5 2" xfId="24234"/>
    <cellStyle name="Normal 3 2 4 7 5 2 2" xfId="24235"/>
    <cellStyle name="Normal 3 2 4 7 5 3" xfId="24236"/>
    <cellStyle name="Normal 3 2 4 7 6" xfId="24237"/>
    <cellStyle name="Normal 3 2 4 7 6 2" xfId="24238"/>
    <cellStyle name="Normal 3 2 4 7 7" xfId="24239"/>
    <cellStyle name="Normal 3 2 4 7 7 2" xfId="24240"/>
    <cellStyle name="Normal 3 2 4 7 8" xfId="24241"/>
    <cellStyle name="Normal 3 2 4 8" xfId="24242"/>
    <cellStyle name="Normal 3 2 4 8 2" xfId="24243"/>
    <cellStyle name="Normal 3 2 4 8 2 2" xfId="24244"/>
    <cellStyle name="Normal 3 2 4 8 2 2 2" xfId="24245"/>
    <cellStyle name="Normal 3 2 4 8 2 2 2 2" xfId="24246"/>
    <cellStyle name="Normal 3 2 4 8 2 2 2 2 2" xfId="24247"/>
    <cellStyle name="Normal 3 2 4 8 2 2 2 3" xfId="24248"/>
    <cellStyle name="Normal 3 2 4 8 2 2 3" xfId="24249"/>
    <cellStyle name="Normal 3 2 4 8 2 2 3 2" xfId="24250"/>
    <cellStyle name="Normal 3 2 4 8 2 2 4" xfId="24251"/>
    <cellStyle name="Normal 3 2 4 8 2 3" xfId="24252"/>
    <cellStyle name="Normal 3 2 4 8 2 3 2" xfId="24253"/>
    <cellStyle name="Normal 3 2 4 8 2 3 2 2" xfId="24254"/>
    <cellStyle name="Normal 3 2 4 8 2 3 3" xfId="24255"/>
    <cellStyle name="Normal 3 2 4 8 2 4" xfId="24256"/>
    <cellStyle name="Normal 3 2 4 8 2 4 2" xfId="24257"/>
    <cellStyle name="Normal 3 2 4 8 2 5" xfId="24258"/>
    <cellStyle name="Normal 3 2 4 8 3" xfId="24259"/>
    <cellStyle name="Normal 3 2 4 8 3 2" xfId="24260"/>
    <cellStyle name="Normal 3 2 4 8 3 2 2" xfId="24261"/>
    <cellStyle name="Normal 3 2 4 8 3 2 2 2" xfId="24262"/>
    <cellStyle name="Normal 3 2 4 8 3 2 3" xfId="24263"/>
    <cellStyle name="Normal 3 2 4 8 3 3" xfId="24264"/>
    <cellStyle name="Normal 3 2 4 8 3 3 2" xfId="24265"/>
    <cellStyle name="Normal 3 2 4 8 3 4" xfId="24266"/>
    <cellStyle name="Normal 3 2 4 8 4" xfId="24267"/>
    <cellStyle name="Normal 3 2 4 8 4 2" xfId="24268"/>
    <cellStyle name="Normal 3 2 4 8 4 2 2" xfId="24269"/>
    <cellStyle name="Normal 3 2 4 8 4 2 2 2" xfId="24270"/>
    <cellStyle name="Normal 3 2 4 8 4 2 3" xfId="24271"/>
    <cellStyle name="Normal 3 2 4 8 4 3" xfId="24272"/>
    <cellStyle name="Normal 3 2 4 8 4 3 2" xfId="24273"/>
    <cellStyle name="Normal 3 2 4 8 4 4" xfId="24274"/>
    <cellStyle name="Normal 3 2 4 8 5" xfId="24275"/>
    <cellStyle name="Normal 3 2 4 8 5 2" xfId="24276"/>
    <cellStyle name="Normal 3 2 4 8 5 2 2" xfId="24277"/>
    <cellStyle name="Normal 3 2 4 8 5 3" xfId="24278"/>
    <cellStyle name="Normal 3 2 4 8 6" xfId="24279"/>
    <cellStyle name="Normal 3 2 4 8 6 2" xfId="24280"/>
    <cellStyle name="Normal 3 2 4 8 7" xfId="24281"/>
    <cellStyle name="Normal 3 2 4 8 7 2" xfId="24282"/>
    <cellStyle name="Normal 3 2 4 8 8" xfId="24283"/>
    <cellStyle name="Normal 3 2 4 9" xfId="24284"/>
    <cellStyle name="Normal 3 2 4 9 2" xfId="24285"/>
    <cellStyle name="Normal 3 2 4 9 2 2" xfId="24286"/>
    <cellStyle name="Normal 3 2 4 9 2 2 2" xfId="24287"/>
    <cellStyle name="Normal 3 2 4 9 2 2 2 2" xfId="24288"/>
    <cellStyle name="Normal 3 2 4 9 2 2 2 2 2" xfId="24289"/>
    <cellStyle name="Normal 3 2 4 9 2 2 2 3" xfId="24290"/>
    <cellStyle name="Normal 3 2 4 9 2 2 3" xfId="24291"/>
    <cellStyle name="Normal 3 2 4 9 2 2 3 2" xfId="24292"/>
    <cellStyle name="Normal 3 2 4 9 2 2 4" xfId="24293"/>
    <cellStyle name="Normal 3 2 4 9 2 3" xfId="24294"/>
    <cellStyle name="Normal 3 2 4 9 2 3 2" xfId="24295"/>
    <cellStyle name="Normal 3 2 4 9 2 3 2 2" xfId="24296"/>
    <cellStyle name="Normal 3 2 4 9 2 3 3" xfId="24297"/>
    <cellStyle name="Normal 3 2 4 9 2 4" xfId="24298"/>
    <cellStyle name="Normal 3 2 4 9 2 4 2" xfId="24299"/>
    <cellStyle name="Normal 3 2 4 9 2 5" xfId="24300"/>
    <cellStyle name="Normal 3 2 4 9 3" xfId="24301"/>
    <cellStyle name="Normal 3 2 4 9 3 2" xfId="24302"/>
    <cellStyle name="Normal 3 2 4 9 3 2 2" xfId="24303"/>
    <cellStyle name="Normal 3 2 4 9 3 2 2 2" xfId="24304"/>
    <cellStyle name="Normal 3 2 4 9 3 2 3" xfId="24305"/>
    <cellStyle name="Normal 3 2 4 9 3 3" xfId="24306"/>
    <cellStyle name="Normal 3 2 4 9 3 3 2" xfId="24307"/>
    <cellStyle name="Normal 3 2 4 9 3 4" xfId="24308"/>
    <cellStyle name="Normal 3 2 4 9 4" xfId="24309"/>
    <cellStyle name="Normal 3 2 4 9 4 2" xfId="24310"/>
    <cellStyle name="Normal 3 2 4 9 4 2 2" xfId="24311"/>
    <cellStyle name="Normal 3 2 4 9 4 3" xfId="24312"/>
    <cellStyle name="Normal 3 2 4 9 5" xfId="24313"/>
    <cellStyle name="Normal 3 2 4 9 5 2" xfId="24314"/>
    <cellStyle name="Normal 3 2 4 9 6" xfId="24315"/>
    <cellStyle name="Normal 3 2 5" xfId="24316"/>
    <cellStyle name="Normal 3 2 5 10" xfId="24317"/>
    <cellStyle name="Normal 3 2 5 10 2" xfId="24318"/>
    <cellStyle name="Normal 3 2 5 10 2 2" xfId="24319"/>
    <cellStyle name="Normal 3 2 5 10 2 2 2" xfId="24320"/>
    <cellStyle name="Normal 3 2 5 10 2 3" xfId="24321"/>
    <cellStyle name="Normal 3 2 5 10 3" xfId="24322"/>
    <cellStyle name="Normal 3 2 5 10 3 2" xfId="24323"/>
    <cellStyle name="Normal 3 2 5 10 4" xfId="24324"/>
    <cellStyle name="Normal 3 2 5 11" xfId="24325"/>
    <cellStyle name="Normal 3 2 5 11 2" xfId="24326"/>
    <cellStyle name="Normal 3 2 5 11 2 2" xfId="24327"/>
    <cellStyle name="Normal 3 2 5 11 2 2 2" xfId="24328"/>
    <cellStyle name="Normal 3 2 5 11 2 3" xfId="24329"/>
    <cellStyle name="Normal 3 2 5 11 3" xfId="24330"/>
    <cellStyle name="Normal 3 2 5 11 3 2" xfId="24331"/>
    <cellStyle name="Normal 3 2 5 11 4" xfId="24332"/>
    <cellStyle name="Normal 3 2 5 12" xfId="24333"/>
    <cellStyle name="Normal 3 2 5 12 2" xfId="24334"/>
    <cellStyle name="Normal 3 2 5 12 2 2" xfId="24335"/>
    <cellStyle name="Normal 3 2 5 12 2 2 2" xfId="24336"/>
    <cellStyle name="Normal 3 2 5 12 2 3" xfId="24337"/>
    <cellStyle name="Normal 3 2 5 12 3" xfId="24338"/>
    <cellStyle name="Normal 3 2 5 12 3 2" xfId="24339"/>
    <cellStyle name="Normal 3 2 5 12 4" xfId="24340"/>
    <cellStyle name="Normal 3 2 5 13" xfId="24341"/>
    <cellStyle name="Normal 3 2 5 13 2" xfId="24342"/>
    <cellStyle name="Normal 3 2 5 13 2 2" xfId="24343"/>
    <cellStyle name="Normal 3 2 5 13 3" xfId="24344"/>
    <cellStyle name="Normal 3 2 5 14" xfId="24345"/>
    <cellStyle name="Normal 3 2 5 14 2" xfId="24346"/>
    <cellStyle name="Normal 3 2 5 15" xfId="24347"/>
    <cellStyle name="Normal 3 2 5 15 2" xfId="24348"/>
    <cellStyle name="Normal 3 2 5 16" xfId="24349"/>
    <cellStyle name="Normal 3 2 5 2" xfId="24350"/>
    <cellStyle name="Normal 3 2 5 2 10" xfId="24351"/>
    <cellStyle name="Normal 3 2 5 2 2" xfId="24352"/>
    <cellStyle name="Normal 3 2 5 2 2 2" xfId="24353"/>
    <cellStyle name="Normal 3 2 5 2 2 2 2" xfId="24354"/>
    <cellStyle name="Normal 3 2 5 2 2 2 2 2" xfId="24355"/>
    <cellStyle name="Normal 3 2 5 2 2 2 2 2 2" xfId="24356"/>
    <cellStyle name="Normal 3 2 5 2 2 2 2 2 2 2" xfId="24357"/>
    <cellStyle name="Normal 3 2 5 2 2 2 2 2 2 2 2" xfId="24358"/>
    <cellStyle name="Normal 3 2 5 2 2 2 2 2 2 3" xfId="24359"/>
    <cellStyle name="Normal 3 2 5 2 2 2 2 2 3" xfId="24360"/>
    <cellStyle name="Normal 3 2 5 2 2 2 2 2 3 2" xfId="24361"/>
    <cellStyle name="Normal 3 2 5 2 2 2 2 2 4" xfId="24362"/>
    <cellStyle name="Normal 3 2 5 2 2 2 2 3" xfId="24363"/>
    <cellStyle name="Normal 3 2 5 2 2 2 2 3 2" xfId="24364"/>
    <cellStyle name="Normal 3 2 5 2 2 2 2 3 2 2" xfId="24365"/>
    <cellStyle name="Normal 3 2 5 2 2 2 2 3 3" xfId="24366"/>
    <cellStyle name="Normal 3 2 5 2 2 2 2 4" xfId="24367"/>
    <cellStyle name="Normal 3 2 5 2 2 2 2 4 2" xfId="24368"/>
    <cellStyle name="Normal 3 2 5 2 2 2 2 5" xfId="24369"/>
    <cellStyle name="Normal 3 2 5 2 2 2 3" xfId="24370"/>
    <cellStyle name="Normal 3 2 5 2 2 2 3 2" xfId="24371"/>
    <cellStyle name="Normal 3 2 5 2 2 2 3 2 2" xfId="24372"/>
    <cellStyle name="Normal 3 2 5 2 2 2 3 2 2 2" xfId="24373"/>
    <cellStyle name="Normal 3 2 5 2 2 2 3 2 3" xfId="24374"/>
    <cellStyle name="Normal 3 2 5 2 2 2 3 3" xfId="24375"/>
    <cellStyle name="Normal 3 2 5 2 2 2 3 3 2" xfId="24376"/>
    <cellStyle name="Normal 3 2 5 2 2 2 3 4" xfId="24377"/>
    <cellStyle name="Normal 3 2 5 2 2 2 4" xfId="24378"/>
    <cellStyle name="Normal 3 2 5 2 2 2 4 2" xfId="24379"/>
    <cellStyle name="Normal 3 2 5 2 2 2 4 2 2" xfId="24380"/>
    <cellStyle name="Normal 3 2 5 2 2 2 4 2 2 2" xfId="24381"/>
    <cellStyle name="Normal 3 2 5 2 2 2 4 2 3" xfId="24382"/>
    <cellStyle name="Normal 3 2 5 2 2 2 4 3" xfId="24383"/>
    <cellStyle name="Normal 3 2 5 2 2 2 4 3 2" xfId="24384"/>
    <cellStyle name="Normal 3 2 5 2 2 2 4 4" xfId="24385"/>
    <cellStyle name="Normal 3 2 5 2 2 2 5" xfId="24386"/>
    <cellStyle name="Normal 3 2 5 2 2 2 5 2" xfId="24387"/>
    <cellStyle name="Normal 3 2 5 2 2 2 5 2 2" xfId="24388"/>
    <cellStyle name="Normal 3 2 5 2 2 2 5 3" xfId="24389"/>
    <cellStyle name="Normal 3 2 5 2 2 2 6" xfId="24390"/>
    <cellStyle name="Normal 3 2 5 2 2 2 6 2" xfId="24391"/>
    <cellStyle name="Normal 3 2 5 2 2 2 7" xfId="24392"/>
    <cellStyle name="Normal 3 2 5 2 2 2 7 2" xfId="24393"/>
    <cellStyle name="Normal 3 2 5 2 2 2 8" xfId="24394"/>
    <cellStyle name="Normal 3 2 5 2 2 3" xfId="24395"/>
    <cellStyle name="Normal 3 2 5 2 2 3 2" xfId="24396"/>
    <cellStyle name="Normal 3 2 5 2 2 3 2 2" xfId="24397"/>
    <cellStyle name="Normal 3 2 5 2 2 3 2 2 2" xfId="24398"/>
    <cellStyle name="Normal 3 2 5 2 2 3 2 2 2 2" xfId="24399"/>
    <cellStyle name="Normal 3 2 5 2 2 3 2 2 3" xfId="24400"/>
    <cellStyle name="Normal 3 2 5 2 2 3 2 3" xfId="24401"/>
    <cellStyle name="Normal 3 2 5 2 2 3 2 3 2" xfId="24402"/>
    <cellStyle name="Normal 3 2 5 2 2 3 2 4" xfId="24403"/>
    <cellStyle name="Normal 3 2 5 2 2 3 3" xfId="24404"/>
    <cellStyle name="Normal 3 2 5 2 2 3 3 2" xfId="24405"/>
    <cellStyle name="Normal 3 2 5 2 2 3 3 2 2" xfId="24406"/>
    <cellStyle name="Normal 3 2 5 2 2 3 3 3" xfId="24407"/>
    <cellStyle name="Normal 3 2 5 2 2 3 4" xfId="24408"/>
    <cellStyle name="Normal 3 2 5 2 2 3 4 2" xfId="24409"/>
    <cellStyle name="Normal 3 2 5 2 2 3 5" xfId="24410"/>
    <cellStyle name="Normal 3 2 5 2 2 4" xfId="24411"/>
    <cellStyle name="Normal 3 2 5 2 2 4 2" xfId="24412"/>
    <cellStyle name="Normal 3 2 5 2 2 4 2 2" xfId="24413"/>
    <cellStyle name="Normal 3 2 5 2 2 4 2 2 2" xfId="24414"/>
    <cellStyle name="Normal 3 2 5 2 2 4 2 3" xfId="24415"/>
    <cellStyle name="Normal 3 2 5 2 2 4 3" xfId="24416"/>
    <cellStyle name="Normal 3 2 5 2 2 4 3 2" xfId="24417"/>
    <cellStyle name="Normal 3 2 5 2 2 4 4" xfId="24418"/>
    <cellStyle name="Normal 3 2 5 2 2 5" xfId="24419"/>
    <cellStyle name="Normal 3 2 5 2 2 5 2" xfId="24420"/>
    <cellStyle name="Normal 3 2 5 2 2 5 2 2" xfId="24421"/>
    <cellStyle name="Normal 3 2 5 2 2 5 2 2 2" xfId="24422"/>
    <cellStyle name="Normal 3 2 5 2 2 5 2 3" xfId="24423"/>
    <cellStyle name="Normal 3 2 5 2 2 5 3" xfId="24424"/>
    <cellStyle name="Normal 3 2 5 2 2 5 3 2" xfId="24425"/>
    <cellStyle name="Normal 3 2 5 2 2 5 4" xfId="24426"/>
    <cellStyle name="Normal 3 2 5 2 2 6" xfId="24427"/>
    <cellStyle name="Normal 3 2 5 2 2 6 2" xfId="24428"/>
    <cellStyle name="Normal 3 2 5 2 2 6 2 2" xfId="24429"/>
    <cellStyle name="Normal 3 2 5 2 2 6 3" xfId="24430"/>
    <cellStyle name="Normal 3 2 5 2 2 7" xfId="24431"/>
    <cellStyle name="Normal 3 2 5 2 2 7 2" xfId="24432"/>
    <cellStyle name="Normal 3 2 5 2 2 8" xfId="24433"/>
    <cellStyle name="Normal 3 2 5 2 2 8 2" xfId="24434"/>
    <cellStyle name="Normal 3 2 5 2 2 9" xfId="24435"/>
    <cellStyle name="Normal 3 2 5 2 3" xfId="24436"/>
    <cellStyle name="Normal 3 2 5 2 3 2" xfId="24437"/>
    <cellStyle name="Normal 3 2 5 2 3 2 2" xfId="24438"/>
    <cellStyle name="Normal 3 2 5 2 3 2 2 2" xfId="24439"/>
    <cellStyle name="Normal 3 2 5 2 3 2 2 2 2" xfId="24440"/>
    <cellStyle name="Normal 3 2 5 2 3 2 2 2 2 2" xfId="24441"/>
    <cellStyle name="Normal 3 2 5 2 3 2 2 2 3" xfId="24442"/>
    <cellStyle name="Normal 3 2 5 2 3 2 2 3" xfId="24443"/>
    <cellStyle name="Normal 3 2 5 2 3 2 2 3 2" xfId="24444"/>
    <cellStyle name="Normal 3 2 5 2 3 2 2 4" xfId="24445"/>
    <cellStyle name="Normal 3 2 5 2 3 2 3" xfId="24446"/>
    <cellStyle name="Normal 3 2 5 2 3 2 3 2" xfId="24447"/>
    <cellStyle name="Normal 3 2 5 2 3 2 3 2 2" xfId="24448"/>
    <cellStyle name="Normal 3 2 5 2 3 2 3 3" xfId="24449"/>
    <cellStyle name="Normal 3 2 5 2 3 2 4" xfId="24450"/>
    <cellStyle name="Normal 3 2 5 2 3 2 4 2" xfId="24451"/>
    <cellStyle name="Normal 3 2 5 2 3 2 5" xfId="24452"/>
    <cellStyle name="Normal 3 2 5 2 3 3" xfId="24453"/>
    <cellStyle name="Normal 3 2 5 2 3 3 2" xfId="24454"/>
    <cellStyle name="Normal 3 2 5 2 3 3 2 2" xfId="24455"/>
    <cellStyle name="Normal 3 2 5 2 3 3 2 2 2" xfId="24456"/>
    <cellStyle name="Normal 3 2 5 2 3 3 2 3" xfId="24457"/>
    <cellStyle name="Normal 3 2 5 2 3 3 3" xfId="24458"/>
    <cellStyle name="Normal 3 2 5 2 3 3 3 2" xfId="24459"/>
    <cellStyle name="Normal 3 2 5 2 3 3 4" xfId="24460"/>
    <cellStyle name="Normal 3 2 5 2 3 4" xfId="24461"/>
    <cellStyle name="Normal 3 2 5 2 3 4 2" xfId="24462"/>
    <cellStyle name="Normal 3 2 5 2 3 4 2 2" xfId="24463"/>
    <cellStyle name="Normal 3 2 5 2 3 4 2 2 2" xfId="24464"/>
    <cellStyle name="Normal 3 2 5 2 3 4 2 3" xfId="24465"/>
    <cellStyle name="Normal 3 2 5 2 3 4 3" xfId="24466"/>
    <cellStyle name="Normal 3 2 5 2 3 4 3 2" xfId="24467"/>
    <cellStyle name="Normal 3 2 5 2 3 4 4" xfId="24468"/>
    <cellStyle name="Normal 3 2 5 2 3 5" xfId="24469"/>
    <cellStyle name="Normal 3 2 5 2 3 5 2" xfId="24470"/>
    <cellStyle name="Normal 3 2 5 2 3 5 2 2" xfId="24471"/>
    <cellStyle name="Normal 3 2 5 2 3 5 3" xfId="24472"/>
    <cellStyle name="Normal 3 2 5 2 3 6" xfId="24473"/>
    <cellStyle name="Normal 3 2 5 2 3 6 2" xfId="24474"/>
    <cellStyle name="Normal 3 2 5 2 3 7" xfId="24475"/>
    <cellStyle name="Normal 3 2 5 2 3 7 2" xfId="24476"/>
    <cellStyle name="Normal 3 2 5 2 3 8" xfId="24477"/>
    <cellStyle name="Normal 3 2 5 2 4" xfId="24478"/>
    <cellStyle name="Normal 3 2 5 2 4 2" xfId="24479"/>
    <cellStyle name="Normal 3 2 5 2 4 2 2" xfId="24480"/>
    <cellStyle name="Normal 3 2 5 2 4 2 2 2" xfId="24481"/>
    <cellStyle name="Normal 3 2 5 2 4 2 2 2 2" xfId="24482"/>
    <cellStyle name="Normal 3 2 5 2 4 2 2 3" xfId="24483"/>
    <cellStyle name="Normal 3 2 5 2 4 2 3" xfId="24484"/>
    <cellStyle name="Normal 3 2 5 2 4 2 3 2" xfId="24485"/>
    <cellStyle name="Normal 3 2 5 2 4 2 4" xfId="24486"/>
    <cellStyle name="Normal 3 2 5 2 4 3" xfId="24487"/>
    <cellStyle name="Normal 3 2 5 2 4 3 2" xfId="24488"/>
    <cellStyle name="Normal 3 2 5 2 4 3 2 2" xfId="24489"/>
    <cellStyle name="Normal 3 2 5 2 4 3 3" xfId="24490"/>
    <cellStyle name="Normal 3 2 5 2 4 4" xfId="24491"/>
    <cellStyle name="Normal 3 2 5 2 4 4 2" xfId="24492"/>
    <cellStyle name="Normal 3 2 5 2 4 5" xfId="24493"/>
    <cellStyle name="Normal 3 2 5 2 5" xfId="24494"/>
    <cellStyle name="Normal 3 2 5 2 5 2" xfId="24495"/>
    <cellStyle name="Normal 3 2 5 2 5 2 2" xfId="24496"/>
    <cellStyle name="Normal 3 2 5 2 5 2 2 2" xfId="24497"/>
    <cellStyle name="Normal 3 2 5 2 5 2 3" xfId="24498"/>
    <cellStyle name="Normal 3 2 5 2 5 3" xfId="24499"/>
    <cellStyle name="Normal 3 2 5 2 5 3 2" xfId="24500"/>
    <cellStyle name="Normal 3 2 5 2 5 4" xfId="24501"/>
    <cellStyle name="Normal 3 2 5 2 6" xfId="24502"/>
    <cellStyle name="Normal 3 2 5 2 6 2" xfId="24503"/>
    <cellStyle name="Normal 3 2 5 2 6 2 2" xfId="24504"/>
    <cellStyle name="Normal 3 2 5 2 6 2 2 2" xfId="24505"/>
    <cellStyle name="Normal 3 2 5 2 6 2 3" xfId="24506"/>
    <cellStyle name="Normal 3 2 5 2 6 3" xfId="24507"/>
    <cellStyle name="Normal 3 2 5 2 6 3 2" xfId="24508"/>
    <cellStyle name="Normal 3 2 5 2 6 4" xfId="24509"/>
    <cellStyle name="Normal 3 2 5 2 7" xfId="24510"/>
    <cellStyle name="Normal 3 2 5 2 7 2" xfId="24511"/>
    <cellStyle name="Normal 3 2 5 2 7 2 2" xfId="24512"/>
    <cellStyle name="Normal 3 2 5 2 7 3" xfId="24513"/>
    <cellStyle name="Normal 3 2 5 2 8" xfId="24514"/>
    <cellStyle name="Normal 3 2 5 2 8 2" xfId="24515"/>
    <cellStyle name="Normal 3 2 5 2 9" xfId="24516"/>
    <cellStyle name="Normal 3 2 5 2 9 2" xfId="24517"/>
    <cellStyle name="Normal 3 2 5 3" xfId="24518"/>
    <cellStyle name="Normal 3 2 5 3 10" xfId="24519"/>
    <cellStyle name="Normal 3 2 5 3 2" xfId="24520"/>
    <cellStyle name="Normal 3 2 5 3 2 2" xfId="24521"/>
    <cellStyle name="Normal 3 2 5 3 2 2 2" xfId="24522"/>
    <cellStyle name="Normal 3 2 5 3 2 2 2 2" xfId="24523"/>
    <cellStyle name="Normal 3 2 5 3 2 2 2 2 2" xfId="24524"/>
    <cellStyle name="Normal 3 2 5 3 2 2 2 2 2 2" xfId="24525"/>
    <cellStyle name="Normal 3 2 5 3 2 2 2 2 2 2 2" xfId="24526"/>
    <cellStyle name="Normal 3 2 5 3 2 2 2 2 2 3" xfId="24527"/>
    <cellStyle name="Normal 3 2 5 3 2 2 2 2 3" xfId="24528"/>
    <cellStyle name="Normal 3 2 5 3 2 2 2 2 3 2" xfId="24529"/>
    <cellStyle name="Normal 3 2 5 3 2 2 2 2 4" xfId="24530"/>
    <cellStyle name="Normal 3 2 5 3 2 2 2 3" xfId="24531"/>
    <cellStyle name="Normal 3 2 5 3 2 2 2 3 2" xfId="24532"/>
    <cellStyle name="Normal 3 2 5 3 2 2 2 3 2 2" xfId="24533"/>
    <cellStyle name="Normal 3 2 5 3 2 2 2 3 3" xfId="24534"/>
    <cellStyle name="Normal 3 2 5 3 2 2 2 4" xfId="24535"/>
    <cellStyle name="Normal 3 2 5 3 2 2 2 4 2" xfId="24536"/>
    <cellStyle name="Normal 3 2 5 3 2 2 2 5" xfId="24537"/>
    <cellStyle name="Normal 3 2 5 3 2 2 3" xfId="24538"/>
    <cellStyle name="Normal 3 2 5 3 2 2 3 2" xfId="24539"/>
    <cellStyle name="Normal 3 2 5 3 2 2 3 2 2" xfId="24540"/>
    <cellStyle name="Normal 3 2 5 3 2 2 3 2 2 2" xfId="24541"/>
    <cellStyle name="Normal 3 2 5 3 2 2 3 2 3" xfId="24542"/>
    <cellStyle name="Normal 3 2 5 3 2 2 3 3" xfId="24543"/>
    <cellStyle name="Normal 3 2 5 3 2 2 3 3 2" xfId="24544"/>
    <cellStyle name="Normal 3 2 5 3 2 2 3 4" xfId="24545"/>
    <cellStyle name="Normal 3 2 5 3 2 2 4" xfId="24546"/>
    <cellStyle name="Normal 3 2 5 3 2 2 4 2" xfId="24547"/>
    <cellStyle name="Normal 3 2 5 3 2 2 4 2 2" xfId="24548"/>
    <cellStyle name="Normal 3 2 5 3 2 2 4 2 2 2" xfId="24549"/>
    <cellStyle name="Normal 3 2 5 3 2 2 4 2 3" xfId="24550"/>
    <cellStyle name="Normal 3 2 5 3 2 2 4 3" xfId="24551"/>
    <cellStyle name="Normal 3 2 5 3 2 2 4 3 2" xfId="24552"/>
    <cellStyle name="Normal 3 2 5 3 2 2 4 4" xfId="24553"/>
    <cellStyle name="Normal 3 2 5 3 2 2 5" xfId="24554"/>
    <cellStyle name="Normal 3 2 5 3 2 2 5 2" xfId="24555"/>
    <cellStyle name="Normal 3 2 5 3 2 2 5 2 2" xfId="24556"/>
    <cellStyle name="Normal 3 2 5 3 2 2 5 3" xfId="24557"/>
    <cellStyle name="Normal 3 2 5 3 2 2 6" xfId="24558"/>
    <cellStyle name="Normal 3 2 5 3 2 2 6 2" xfId="24559"/>
    <cellStyle name="Normal 3 2 5 3 2 2 7" xfId="24560"/>
    <cellStyle name="Normal 3 2 5 3 2 2 7 2" xfId="24561"/>
    <cellStyle name="Normal 3 2 5 3 2 2 8" xfId="24562"/>
    <cellStyle name="Normal 3 2 5 3 2 3" xfId="24563"/>
    <cellStyle name="Normal 3 2 5 3 2 3 2" xfId="24564"/>
    <cellStyle name="Normal 3 2 5 3 2 3 2 2" xfId="24565"/>
    <cellStyle name="Normal 3 2 5 3 2 3 2 2 2" xfId="24566"/>
    <cellStyle name="Normal 3 2 5 3 2 3 2 2 2 2" xfId="24567"/>
    <cellStyle name="Normal 3 2 5 3 2 3 2 2 3" xfId="24568"/>
    <cellStyle name="Normal 3 2 5 3 2 3 2 3" xfId="24569"/>
    <cellStyle name="Normal 3 2 5 3 2 3 2 3 2" xfId="24570"/>
    <cellStyle name="Normal 3 2 5 3 2 3 2 4" xfId="24571"/>
    <cellStyle name="Normal 3 2 5 3 2 3 3" xfId="24572"/>
    <cellStyle name="Normal 3 2 5 3 2 3 3 2" xfId="24573"/>
    <cellStyle name="Normal 3 2 5 3 2 3 3 2 2" xfId="24574"/>
    <cellStyle name="Normal 3 2 5 3 2 3 3 3" xfId="24575"/>
    <cellStyle name="Normal 3 2 5 3 2 3 4" xfId="24576"/>
    <cellStyle name="Normal 3 2 5 3 2 3 4 2" xfId="24577"/>
    <cellStyle name="Normal 3 2 5 3 2 3 5" xfId="24578"/>
    <cellStyle name="Normal 3 2 5 3 2 4" xfId="24579"/>
    <cellStyle name="Normal 3 2 5 3 2 4 2" xfId="24580"/>
    <cellStyle name="Normal 3 2 5 3 2 4 2 2" xfId="24581"/>
    <cellStyle name="Normal 3 2 5 3 2 4 2 2 2" xfId="24582"/>
    <cellStyle name="Normal 3 2 5 3 2 4 2 3" xfId="24583"/>
    <cellStyle name="Normal 3 2 5 3 2 4 3" xfId="24584"/>
    <cellStyle name="Normal 3 2 5 3 2 4 3 2" xfId="24585"/>
    <cellStyle name="Normal 3 2 5 3 2 4 4" xfId="24586"/>
    <cellStyle name="Normal 3 2 5 3 2 5" xfId="24587"/>
    <cellStyle name="Normal 3 2 5 3 2 5 2" xfId="24588"/>
    <cellStyle name="Normal 3 2 5 3 2 5 2 2" xfId="24589"/>
    <cellStyle name="Normal 3 2 5 3 2 5 2 2 2" xfId="24590"/>
    <cellStyle name="Normal 3 2 5 3 2 5 2 3" xfId="24591"/>
    <cellStyle name="Normal 3 2 5 3 2 5 3" xfId="24592"/>
    <cellStyle name="Normal 3 2 5 3 2 5 3 2" xfId="24593"/>
    <cellStyle name="Normal 3 2 5 3 2 5 4" xfId="24594"/>
    <cellStyle name="Normal 3 2 5 3 2 6" xfId="24595"/>
    <cellStyle name="Normal 3 2 5 3 2 6 2" xfId="24596"/>
    <cellStyle name="Normal 3 2 5 3 2 6 2 2" xfId="24597"/>
    <cellStyle name="Normal 3 2 5 3 2 6 3" xfId="24598"/>
    <cellStyle name="Normal 3 2 5 3 2 7" xfId="24599"/>
    <cellStyle name="Normal 3 2 5 3 2 7 2" xfId="24600"/>
    <cellStyle name="Normal 3 2 5 3 2 8" xfId="24601"/>
    <cellStyle name="Normal 3 2 5 3 2 8 2" xfId="24602"/>
    <cellStyle name="Normal 3 2 5 3 2 9" xfId="24603"/>
    <cellStyle name="Normal 3 2 5 3 3" xfId="24604"/>
    <cellStyle name="Normal 3 2 5 3 3 2" xfId="24605"/>
    <cellStyle name="Normal 3 2 5 3 3 2 2" xfId="24606"/>
    <cellStyle name="Normal 3 2 5 3 3 2 2 2" xfId="24607"/>
    <cellStyle name="Normal 3 2 5 3 3 2 2 2 2" xfId="24608"/>
    <cellStyle name="Normal 3 2 5 3 3 2 2 2 2 2" xfId="24609"/>
    <cellStyle name="Normal 3 2 5 3 3 2 2 2 3" xfId="24610"/>
    <cellStyle name="Normal 3 2 5 3 3 2 2 3" xfId="24611"/>
    <cellStyle name="Normal 3 2 5 3 3 2 2 3 2" xfId="24612"/>
    <cellStyle name="Normal 3 2 5 3 3 2 2 4" xfId="24613"/>
    <cellStyle name="Normal 3 2 5 3 3 2 3" xfId="24614"/>
    <cellStyle name="Normal 3 2 5 3 3 2 3 2" xfId="24615"/>
    <cellStyle name="Normal 3 2 5 3 3 2 3 2 2" xfId="24616"/>
    <cellStyle name="Normal 3 2 5 3 3 2 3 3" xfId="24617"/>
    <cellStyle name="Normal 3 2 5 3 3 2 4" xfId="24618"/>
    <cellStyle name="Normal 3 2 5 3 3 2 4 2" xfId="24619"/>
    <cellStyle name="Normal 3 2 5 3 3 2 5" xfId="24620"/>
    <cellStyle name="Normal 3 2 5 3 3 3" xfId="24621"/>
    <cellStyle name="Normal 3 2 5 3 3 3 2" xfId="24622"/>
    <cellStyle name="Normal 3 2 5 3 3 3 2 2" xfId="24623"/>
    <cellStyle name="Normal 3 2 5 3 3 3 2 2 2" xfId="24624"/>
    <cellStyle name="Normal 3 2 5 3 3 3 2 3" xfId="24625"/>
    <cellStyle name="Normal 3 2 5 3 3 3 3" xfId="24626"/>
    <cellStyle name="Normal 3 2 5 3 3 3 3 2" xfId="24627"/>
    <cellStyle name="Normal 3 2 5 3 3 3 4" xfId="24628"/>
    <cellStyle name="Normal 3 2 5 3 3 4" xfId="24629"/>
    <cellStyle name="Normal 3 2 5 3 3 4 2" xfId="24630"/>
    <cellStyle name="Normal 3 2 5 3 3 4 2 2" xfId="24631"/>
    <cellStyle name="Normal 3 2 5 3 3 4 2 2 2" xfId="24632"/>
    <cellStyle name="Normal 3 2 5 3 3 4 2 3" xfId="24633"/>
    <cellStyle name="Normal 3 2 5 3 3 4 3" xfId="24634"/>
    <cellStyle name="Normal 3 2 5 3 3 4 3 2" xfId="24635"/>
    <cellStyle name="Normal 3 2 5 3 3 4 4" xfId="24636"/>
    <cellStyle name="Normal 3 2 5 3 3 5" xfId="24637"/>
    <cellStyle name="Normal 3 2 5 3 3 5 2" xfId="24638"/>
    <cellStyle name="Normal 3 2 5 3 3 5 2 2" xfId="24639"/>
    <cellStyle name="Normal 3 2 5 3 3 5 3" xfId="24640"/>
    <cellStyle name="Normal 3 2 5 3 3 6" xfId="24641"/>
    <cellStyle name="Normal 3 2 5 3 3 6 2" xfId="24642"/>
    <cellStyle name="Normal 3 2 5 3 3 7" xfId="24643"/>
    <cellStyle name="Normal 3 2 5 3 3 7 2" xfId="24644"/>
    <cellStyle name="Normal 3 2 5 3 3 8" xfId="24645"/>
    <cellStyle name="Normal 3 2 5 3 4" xfId="24646"/>
    <cellStyle name="Normal 3 2 5 3 4 2" xfId="24647"/>
    <cellStyle name="Normal 3 2 5 3 4 2 2" xfId="24648"/>
    <cellStyle name="Normal 3 2 5 3 4 2 2 2" xfId="24649"/>
    <cellStyle name="Normal 3 2 5 3 4 2 2 2 2" xfId="24650"/>
    <cellStyle name="Normal 3 2 5 3 4 2 2 3" xfId="24651"/>
    <cellStyle name="Normal 3 2 5 3 4 2 3" xfId="24652"/>
    <cellStyle name="Normal 3 2 5 3 4 2 3 2" xfId="24653"/>
    <cellStyle name="Normal 3 2 5 3 4 2 4" xfId="24654"/>
    <cellStyle name="Normal 3 2 5 3 4 3" xfId="24655"/>
    <cellStyle name="Normal 3 2 5 3 4 3 2" xfId="24656"/>
    <cellStyle name="Normal 3 2 5 3 4 3 2 2" xfId="24657"/>
    <cellStyle name="Normal 3 2 5 3 4 3 3" xfId="24658"/>
    <cellStyle name="Normal 3 2 5 3 4 4" xfId="24659"/>
    <cellStyle name="Normal 3 2 5 3 4 4 2" xfId="24660"/>
    <cellStyle name="Normal 3 2 5 3 4 5" xfId="24661"/>
    <cellStyle name="Normal 3 2 5 3 5" xfId="24662"/>
    <cellStyle name="Normal 3 2 5 3 5 2" xfId="24663"/>
    <cellStyle name="Normal 3 2 5 3 5 2 2" xfId="24664"/>
    <cellStyle name="Normal 3 2 5 3 5 2 2 2" xfId="24665"/>
    <cellStyle name="Normal 3 2 5 3 5 2 3" xfId="24666"/>
    <cellStyle name="Normal 3 2 5 3 5 3" xfId="24667"/>
    <cellStyle name="Normal 3 2 5 3 5 3 2" xfId="24668"/>
    <cellStyle name="Normal 3 2 5 3 5 4" xfId="24669"/>
    <cellStyle name="Normal 3 2 5 3 6" xfId="24670"/>
    <cellStyle name="Normal 3 2 5 3 6 2" xfId="24671"/>
    <cellStyle name="Normal 3 2 5 3 6 2 2" xfId="24672"/>
    <cellStyle name="Normal 3 2 5 3 6 2 2 2" xfId="24673"/>
    <cellStyle name="Normal 3 2 5 3 6 2 3" xfId="24674"/>
    <cellStyle name="Normal 3 2 5 3 6 3" xfId="24675"/>
    <cellStyle name="Normal 3 2 5 3 6 3 2" xfId="24676"/>
    <cellStyle name="Normal 3 2 5 3 6 4" xfId="24677"/>
    <cellStyle name="Normal 3 2 5 3 7" xfId="24678"/>
    <cellStyle name="Normal 3 2 5 3 7 2" xfId="24679"/>
    <cellStyle name="Normal 3 2 5 3 7 2 2" xfId="24680"/>
    <cellStyle name="Normal 3 2 5 3 7 3" xfId="24681"/>
    <cellStyle name="Normal 3 2 5 3 8" xfId="24682"/>
    <cellStyle name="Normal 3 2 5 3 8 2" xfId="24683"/>
    <cellStyle name="Normal 3 2 5 3 9" xfId="24684"/>
    <cellStyle name="Normal 3 2 5 3 9 2" xfId="24685"/>
    <cellStyle name="Normal 3 2 5 4" xfId="24686"/>
    <cellStyle name="Normal 3 2 5 4 10" xfId="24687"/>
    <cellStyle name="Normal 3 2 5 4 2" xfId="24688"/>
    <cellStyle name="Normal 3 2 5 4 2 2" xfId="24689"/>
    <cellStyle name="Normal 3 2 5 4 2 2 2" xfId="24690"/>
    <cellStyle name="Normal 3 2 5 4 2 2 2 2" xfId="24691"/>
    <cellStyle name="Normal 3 2 5 4 2 2 2 2 2" xfId="24692"/>
    <cellStyle name="Normal 3 2 5 4 2 2 2 2 2 2" xfId="24693"/>
    <cellStyle name="Normal 3 2 5 4 2 2 2 2 2 2 2" xfId="24694"/>
    <cellStyle name="Normal 3 2 5 4 2 2 2 2 2 3" xfId="24695"/>
    <cellStyle name="Normal 3 2 5 4 2 2 2 2 3" xfId="24696"/>
    <cellStyle name="Normal 3 2 5 4 2 2 2 2 3 2" xfId="24697"/>
    <cellStyle name="Normal 3 2 5 4 2 2 2 2 4" xfId="24698"/>
    <cellStyle name="Normal 3 2 5 4 2 2 2 3" xfId="24699"/>
    <cellStyle name="Normal 3 2 5 4 2 2 2 3 2" xfId="24700"/>
    <cellStyle name="Normal 3 2 5 4 2 2 2 3 2 2" xfId="24701"/>
    <cellStyle name="Normal 3 2 5 4 2 2 2 3 3" xfId="24702"/>
    <cellStyle name="Normal 3 2 5 4 2 2 2 4" xfId="24703"/>
    <cellStyle name="Normal 3 2 5 4 2 2 2 4 2" xfId="24704"/>
    <cellStyle name="Normal 3 2 5 4 2 2 2 5" xfId="24705"/>
    <cellStyle name="Normal 3 2 5 4 2 2 3" xfId="24706"/>
    <cellStyle name="Normal 3 2 5 4 2 2 3 2" xfId="24707"/>
    <cellStyle name="Normal 3 2 5 4 2 2 3 2 2" xfId="24708"/>
    <cellStyle name="Normal 3 2 5 4 2 2 3 2 2 2" xfId="24709"/>
    <cellStyle name="Normal 3 2 5 4 2 2 3 2 3" xfId="24710"/>
    <cellStyle name="Normal 3 2 5 4 2 2 3 3" xfId="24711"/>
    <cellStyle name="Normal 3 2 5 4 2 2 3 3 2" xfId="24712"/>
    <cellStyle name="Normal 3 2 5 4 2 2 3 4" xfId="24713"/>
    <cellStyle name="Normal 3 2 5 4 2 2 4" xfId="24714"/>
    <cellStyle name="Normal 3 2 5 4 2 2 4 2" xfId="24715"/>
    <cellStyle name="Normal 3 2 5 4 2 2 4 2 2" xfId="24716"/>
    <cellStyle name="Normal 3 2 5 4 2 2 4 2 2 2" xfId="24717"/>
    <cellStyle name="Normal 3 2 5 4 2 2 4 2 3" xfId="24718"/>
    <cellStyle name="Normal 3 2 5 4 2 2 4 3" xfId="24719"/>
    <cellStyle name="Normal 3 2 5 4 2 2 4 3 2" xfId="24720"/>
    <cellStyle name="Normal 3 2 5 4 2 2 4 4" xfId="24721"/>
    <cellStyle name="Normal 3 2 5 4 2 2 5" xfId="24722"/>
    <cellStyle name="Normal 3 2 5 4 2 2 5 2" xfId="24723"/>
    <cellStyle name="Normal 3 2 5 4 2 2 5 2 2" xfId="24724"/>
    <cellStyle name="Normal 3 2 5 4 2 2 5 3" xfId="24725"/>
    <cellStyle name="Normal 3 2 5 4 2 2 6" xfId="24726"/>
    <cellStyle name="Normal 3 2 5 4 2 2 6 2" xfId="24727"/>
    <cellStyle name="Normal 3 2 5 4 2 2 7" xfId="24728"/>
    <cellStyle name="Normal 3 2 5 4 2 2 7 2" xfId="24729"/>
    <cellStyle name="Normal 3 2 5 4 2 2 8" xfId="24730"/>
    <cellStyle name="Normal 3 2 5 4 2 3" xfId="24731"/>
    <cellStyle name="Normal 3 2 5 4 2 3 2" xfId="24732"/>
    <cellStyle name="Normal 3 2 5 4 2 3 2 2" xfId="24733"/>
    <cellStyle name="Normal 3 2 5 4 2 3 2 2 2" xfId="24734"/>
    <cellStyle name="Normal 3 2 5 4 2 3 2 2 2 2" xfId="24735"/>
    <cellStyle name="Normal 3 2 5 4 2 3 2 2 3" xfId="24736"/>
    <cellStyle name="Normal 3 2 5 4 2 3 2 3" xfId="24737"/>
    <cellStyle name="Normal 3 2 5 4 2 3 2 3 2" xfId="24738"/>
    <cellStyle name="Normal 3 2 5 4 2 3 2 4" xfId="24739"/>
    <cellStyle name="Normal 3 2 5 4 2 3 3" xfId="24740"/>
    <cellStyle name="Normal 3 2 5 4 2 3 3 2" xfId="24741"/>
    <cellStyle name="Normal 3 2 5 4 2 3 3 2 2" xfId="24742"/>
    <cellStyle name="Normal 3 2 5 4 2 3 3 3" xfId="24743"/>
    <cellStyle name="Normal 3 2 5 4 2 3 4" xfId="24744"/>
    <cellStyle name="Normal 3 2 5 4 2 3 4 2" xfId="24745"/>
    <cellStyle name="Normal 3 2 5 4 2 3 5" xfId="24746"/>
    <cellStyle name="Normal 3 2 5 4 2 4" xfId="24747"/>
    <cellStyle name="Normal 3 2 5 4 2 4 2" xfId="24748"/>
    <cellStyle name="Normal 3 2 5 4 2 4 2 2" xfId="24749"/>
    <cellStyle name="Normal 3 2 5 4 2 4 2 2 2" xfId="24750"/>
    <cellStyle name="Normal 3 2 5 4 2 4 2 3" xfId="24751"/>
    <cellStyle name="Normal 3 2 5 4 2 4 3" xfId="24752"/>
    <cellStyle name="Normal 3 2 5 4 2 4 3 2" xfId="24753"/>
    <cellStyle name="Normal 3 2 5 4 2 4 4" xfId="24754"/>
    <cellStyle name="Normal 3 2 5 4 2 5" xfId="24755"/>
    <cellStyle name="Normal 3 2 5 4 2 5 2" xfId="24756"/>
    <cellStyle name="Normal 3 2 5 4 2 5 2 2" xfId="24757"/>
    <cellStyle name="Normal 3 2 5 4 2 5 2 2 2" xfId="24758"/>
    <cellStyle name="Normal 3 2 5 4 2 5 2 3" xfId="24759"/>
    <cellStyle name="Normal 3 2 5 4 2 5 3" xfId="24760"/>
    <cellStyle name="Normal 3 2 5 4 2 5 3 2" xfId="24761"/>
    <cellStyle name="Normal 3 2 5 4 2 5 4" xfId="24762"/>
    <cellStyle name="Normal 3 2 5 4 2 6" xfId="24763"/>
    <cellStyle name="Normal 3 2 5 4 2 6 2" xfId="24764"/>
    <cellStyle name="Normal 3 2 5 4 2 6 2 2" xfId="24765"/>
    <cellStyle name="Normal 3 2 5 4 2 6 3" xfId="24766"/>
    <cellStyle name="Normal 3 2 5 4 2 7" xfId="24767"/>
    <cellStyle name="Normal 3 2 5 4 2 7 2" xfId="24768"/>
    <cellStyle name="Normal 3 2 5 4 2 8" xfId="24769"/>
    <cellStyle name="Normal 3 2 5 4 2 8 2" xfId="24770"/>
    <cellStyle name="Normal 3 2 5 4 2 9" xfId="24771"/>
    <cellStyle name="Normal 3 2 5 4 3" xfId="24772"/>
    <cellStyle name="Normal 3 2 5 4 3 2" xfId="24773"/>
    <cellStyle name="Normal 3 2 5 4 3 2 2" xfId="24774"/>
    <cellStyle name="Normal 3 2 5 4 3 2 2 2" xfId="24775"/>
    <cellStyle name="Normal 3 2 5 4 3 2 2 2 2" xfId="24776"/>
    <cellStyle name="Normal 3 2 5 4 3 2 2 2 2 2" xfId="24777"/>
    <cellStyle name="Normal 3 2 5 4 3 2 2 2 3" xfId="24778"/>
    <cellStyle name="Normal 3 2 5 4 3 2 2 3" xfId="24779"/>
    <cellStyle name="Normal 3 2 5 4 3 2 2 3 2" xfId="24780"/>
    <cellStyle name="Normal 3 2 5 4 3 2 2 4" xfId="24781"/>
    <cellStyle name="Normal 3 2 5 4 3 2 3" xfId="24782"/>
    <cellStyle name="Normal 3 2 5 4 3 2 3 2" xfId="24783"/>
    <cellStyle name="Normal 3 2 5 4 3 2 3 2 2" xfId="24784"/>
    <cellStyle name="Normal 3 2 5 4 3 2 3 3" xfId="24785"/>
    <cellStyle name="Normal 3 2 5 4 3 2 4" xfId="24786"/>
    <cellStyle name="Normal 3 2 5 4 3 2 4 2" xfId="24787"/>
    <cellStyle name="Normal 3 2 5 4 3 2 5" xfId="24788"/>
    <cellStyle name="Normal 3 2 5 4 3 3" xfId="24789"/>
    <cellStyle name="Normal 3 2 5 4 3 3 2" xfId="24790"/>
    <cellStyle name="Normal 3 2 5 4 3 3 2 2" xfId="24791"/>
    <cellStyle name="Normal 3 2 5 4 3 3 2 2 2" xfId="24792"/>
    <cellStyle name="Normal 3 2 5 4 3 3 2 3" xfId="24793"/>
    <cellStyle name="Normal 3 2 5 4 3 3 3" xfId="24794"/>
    <cellStyle name="Normal 3 2 5 4 3 3 3 2" xfId="24795"/>
    <cellStyle name="Normal 3 2 5 4 3 3 4" xfId="24796"/>
    <cellStyle name="Normal 3 2 5 4 3 4" xfId="24797"/>
    <cellStyle name="Normal 3 2 5 4 3 4 2" xfId="24798"/>
    <cellStyle name="Normal 3 2 5 4 3 4 2 2" xfId="24799"/>
    <cellStyle name="Normal 3 2 5 4 3 4 2 2 2" xfId="24800"/>
    <cellStyle name="Normal 3 2 5 4 3 4 2 3" xfId="24801"/>
    <cellStyle name="Normal 3 2 5 4 3 4 3" xfId="24802"/>
    <cellStyle name="Normal 3 2 5 4 3 4 3 2" xfId="24803"/>
    <cellStyle name="Normal 3 2 5 4 3 4 4" xfId="24804"/>
    <cellStyle name="Normal 3 2 5 4 3 5" xfId="24805"/>
    <cellStyle name="Normal 3 2 5 4 3 5 2" xfId="24806"/>
    <cellStyle name="Normal 3 2 5 4 3 5 2 2" xfId="24807"/>
    <cellStyle name="Normal 3 2 5 4 3 5 3" xfId="24808"/>
    <cellStyle name="Normal 3 2 5 4 3 6" xfId="24809"/>
    <cellStyle name="Normal 3 2 5 4 3 6 2" xfId="24810"/>
    <cellStyle name="Normal 3 2 5 4 3 7" xfId="24811"/>
    <cellStyle name="Normal 3 2 5 4 3 7 2" xfId="24812"/>
    <cellStyle name="Normal 3 2 5 4 3 8" xfId="24813"/>
    <cellStyle name="Normal 3 2 5 4 4" xfId="24814"/>
    <cellStyle name="Normal 3 2 5 4 4 2" xfId="24815"/>
    <cellStyle name="Normal 3 2 5 4 4 2 2" xfId="24816"/>
    <cellStyle name="Normal 3 2 5 4 4 2 2 2" xfId="24817"/>
    <cellStyle name="Normal 3 2 5 4 4 2 2 2 2" xfId="24818"/>
    <cellStyle name="Normal 3 2 5 4 4 2 2 3" xfId="24819"/>
    <cellStyle name="Normal 3 2 5 4 4 2 3" xfId="24820"/>
    <cellStyle name="Normal 3 2 5 4 4 2 3 2" xfId="24821"/>
    <cellStyle name="Normal 3 2 5 4 4 2 4" xfId="24822"/>
    <cellStyle name="Normal 3 2 5 4 4 3" xfId="24823"/>
    <cellStyle name="Normal 3 2 5 4 4 3 2" xfId="24824"/>
    <cellStyle name="Normal 3 2 5 4 4 3 2 2" xfId="24825"/>
    <cellStyle name="Normal 3 2 5 4 4 3 3" xfId="24826"/>
    <cellStyle name="Normal 3 2 5 4 4 4" xfId="24827"/>
    <cellStyle name="Normal 3 2 5 4 4 4 2" xfId="24828"/>
    <cellStyle name="Normal 3 2 5 4 4 5" xfId="24829"/>
    <cellStyle name="Normal 3 2 5 4 5" xfId="24830"/>
    <cellStyle name="Normal 3 2 5 4 5 2" xfId="24831"/>
    <cellStyle name="Normal 3 2 5 4 5 2 2" xfId="24832"/>
    <cellStyle name="Normal 3 2 5 4 5 2 2 2" xfId="24833"/>
    <cellStyle name="Normal 3 2 5 4 5 2 3" xfId="24834"/>
    <cellStyle name="Normal 3 2 5 4 5 3" xfId="24835"/>
    <cellStyle name="Normal 3 2 5 4 5 3 2" xfId="24836"/>
    <cellStyle name="Normal 3 2 5 4 5 4" xfId="24837"/>
    <cellStyle name="Normal 3 2 5 4 6" xfId="24838"/>
    <cellStyle name="Normal 3 2 5 4 6 2" xfId="24839"/>
    <cellStyle name="Normal 3 2 5 4 6 2 2" xfId="24840"/>
    <cellStyle name="Normal 3 2 5 4 6 2 2 2" xfId="24841"/>
    <cellStyle name="Normal 3 2 5 4 6 2 3" xfId="24842"/>
    <cellStyle name="Normal 3 2 5 4 6 3" xfId="24843"/>
    <cellStyle name="Normal 3 2 5 4 6 3 2" xfId="24844"/>
    <cellStyle name="Normal 3 2 5 4 6 4" xfId="24845"/>
    <cellStyle name="Normal 3 2 5 4 7" xfId="24846"/>
    <cellStyle name="Normal 3 2 5 4 7 2" xfId="24847"/>
    <cellStyle name="Normal 3 2 5 4 7 2 2" xfId="24848"/>
    <cellStyle name="Normal 3 2 5 4 7 3" xfId="24849"/>
    <cellStyle name="Normal 3 2 5 4 8" xfId="24850"/>
    <cellStyle name="Normal 3 2 5 4 8 2" xfId="24851"/>
    <cellStyle name="Normal 3 2 5 4 9" xfId="24852"/>
    <cellStyle name="Normal 3 2 5 4 9 2" xfId="24853"/>
    <cellStyle name="Normal 3 2 5 5" xfId="24854"/>
    <cellStyle name="Normal 3 2 5 5 2" xfId="24855"/>
    <cellStyle name="Normal 3 2 5 5 2 2" xfId="24856"/>
    <cellStyle name="Normal 3 2 5 5 2 2 2" xfId="24857"/>
    <cellStyle name="Normal 3 2 5 5 2 2 2 2" xfId="24858"/>
    <cellStyle name="Normal 3 2 5 5 2 2 2 2 2" xfId="24859"/>
    <cellStyle name="Normal 3 2 5 5 2 2 2 2 2 2" xfId="24860"/>
    <cellStyle name="Normal 3 2 5 5 2 2 2 2 3" xfId="24861"/>
    <cellStyle name="Normal 3 2 5 5 2 2 2 3" xfId="24862"/>
    <cellStyle name="Normal 3 2 5 5 2 2 2 3 2" xfId="24863"/>
    <cellStyle name="Normal 3 2 5 5 2 2 2 4" xfId="24864"/>
    <cellStyle name="Normal 3 2 5 5 2 2 3" xfId="24865"/>
    <cellStyle name="Normal 3 2 5 5 2 2 3 2" xfId="24866"/>
    <cellStyle name="Normal 3 2 5 5 2 2 3 2 2" xfId="24867"/>
    <cellStyle name="Normal 3 2 5 5 2 2 3 3" xfId="24868"/>
    <cellStyle name="Normal 3 2 5 5 2 2 4" xfId="24869"/>
    <cellStyle name="Normal 3 2 5 5 2 2 4 2" xfId="24870"/>
    <cellStyle name="Normal 3 2 5 5 2 2 5" xfId="24871"/>
    <cellStyle name="Normal 3 2 5 5 2 3" xfId="24872"/>
    <cellStyle name="Normal 3 2 5 5 2 3 2" xfId="24873"/>
    <cellStyle name="Normal 3 2 5 5 2 3 2 2" xfId="24874"/>
    <cellStyle name="Normal 3 2 5 5 2 3 2 2 2" xfId="24875"/>
    <cellStyle name="Normal 3 2 5 5 2 3 2 3" xfId="24876"/>
    <cellStyle name="Normal 3 2 5 5 2 3 3" xfId="24877"/>
    <cellStyle name="Normal 3 2 5 5 2 3 3 2" xfId="24878"/>
    <cellStyle name="Normal 3 2 5 5 2 3 4" xfId="24879"/>
    <cellStyle name="Normal 3 2 5 5 2 4" xfId="24880"/>
    <cellStyle name="Normal 3 2 5 5 2 4 2" xfId="24881"/>
    <cellStyle name="Normal 3 2 5 5 2 4 2 2" xfId="24882"/>
    <cellStyle name="Normal 3 2 5 5 2 4 2 2 2" xfId="24883"/>
    <cellStyle name="Normal 3 2 5 5 2 4 2 3" xfId="24884"/>
    <cellStyle name="Normal 3 2 5 5 2 4 3" xfId="24885"/>
    <cellStyle name="Normal 3 2 5 5 2 4 3 2" xfId="24886"/>
    <cellStyle name="Normal 3 2 5 5 2 4 4" xfId="24887"/>
    <cellStyle name="Normal 3 2 5 5 2 5" xfId="24888"/>
    <cellStyle name="Normal 3 2 5 5 2 5 2" xfId="24889"/>
    <cellStyle name="Normal 3 2 5 5 2 5 2 2" xfId="24890"/>
    <cellStyle name="Normal 3 2 5 5 2 5 3" xfId="24891"/>
    <cellStyle name="Normal 3 2 5 5 2 6" xfId="24892"/>
    <cellStyle name="Normal 3 2 5 5 2 6 2" xfId="24893"/>
    <cellStyle name="Normal 3 2 5 5 2 7" xfId="24894"/>
    <cellStyle name="Normal 3 2 5 5 2 7 2" xfId="24895"/>
    <cellStyle name="Normal 3 2 5 5 2 8" xfId="24896"/>
    <cellStyle name="Normal 3 2 5 5 3" xfId="24897"/>
    <cellStyle name="Normal 3 2 5 5 3 2" xfId="24898"/>
    <cellStyle name="Normal 3 2 5 5 3 2 2" xfId="24899"/>
    <cellStyle name="Normal 3 2 5 5 3 2 2 2" xfId="24900"/>
    <cellStyle name="Normal 3 2 5 5 3 2 2 2 2" xfId="24901"/>
    <cellStyle name="Normal 3 2 5 5 3 2 2 3" xfId="24902"/>
    <cellStyle name="Normal 3 2 5 5 3 2 3" xfId="24903"/>
    <cellStyle name="Normal 3 2 5 5 3 2 3 2" xfId="24904"/>
    <cellStyle name="Normal 3 2 5 5 3 2 4" xfId="24905"/>
    <cellStyle name="Normal 3 2 5 5 3 3" xfId="24906"/>
    <cellStyle name="Normal 3 2 5 5 3 3 2" xfId="24907"/>
    <cellStyle name="Normal 3 2 5 5 3 3 2 2" xfId="24908"/>
    <cellStyle name="Normal 3 2 5 5 3 3 3" xfId="24909"/>
    <cellStyle name="Normal 3 2 5 5 3 4" xfId="24910"/>
    <cellStyle name="Normal 3 2 5 5 3 4 2" xfId="24911"/>
    <cellStyle name="Normal 3 2 5 5 3 5" xfId="24912"/>
    <cellStyle name="Normal 3 2 5 5 4" xfId="24913"/>
    <cellStyle name="Normal 3 2 5 5 4 2" xfId="24914"/>
    <cellStyle name="Normal 3 2 5 5 4 2 2" xfId="24915"/>
    <cellStyle name="Normal 3 2 5 5 4 2 2 2" xfId="24916"/>
    <cellStyle name="Normal 3 2 5 5 4 2 3" xfId="24917"/>
    <cellStyle name="Normal 3 2 5 5 4 3" xfId="24918"/>
    <cellStyle name="Normal 3 2 5 5 4 3 2" xfId="24919"/>
    <cellStyle name="Normal 3 2 5 5 4 4" xfId="24920"/>
    <cellStyle name="Normal 3 2 5 5 5" xfId="24921"/>
    <cellStyle name="Normal 3 2 5 5 5 2" xfId="24922"/>
    <cellStyle name="Normal 3 2 5 5 5 2 2" xfId="24923"/>
    <cellStyle name="Normal 3 2 5 5 5 2 2 2" xfId="24924"/>
    <cellStyle name="Normal 3 2 5 5 5 2 3" xfId="24925"/>
    <cellStyle name="Normal 3 2 5 5 5 3" xfId="24926"/>
    <cellStyle name="Normal 3 2 5 5 5 3 2" xfId="24927"/>
    <cellStyle name="Normal 3 2 5 5 5 4" xfId="24928"/>
    <cellStyle name="Normal 3 2 5 5 6" xfId="24929"/>
    <cellStyle name="Normal 3 2 5 5 6 2" xfId="24930"/>
    <cellStyle name="Normal 3 2 5 5 6 2 2" xfId="24931"/>
    <cellStyle name="Normal 3 2 5 5 6 3" xfId="24932"/>
    <cellStyle name="Normal 3 2 5 5 7" xfId="24933"/>
    <cellStyle name="Normal 3 2 5 5 7 2" xfId="24934"/>
    <cellStyle name="Normal 3 2 5 5 8" xfId="24935"/>
    <cellStyle name="Normal 3 2 5 5 8 2" xfId="24936"/>
    <cellStyle name="Normal 3 2 5 5 9" xfId="24937"/>
    <cellStyle name="Normal 3 2 5 6" xfId="24938"/>
    <cellStyle name="Normal 3 2 5 6 2" xfId="24939"/>
    <cellStyle name="Normal 3 2 5 6 2 2" xfId="24940"/>
    <cellStyle name="Normal 3 2 5 6 2 2 2" xfId="24941"/>
    <cellStyle name="Normal 3 2 5 6 2 2 2 2" xfId="24942"/>
    <cellStyle name="Normal 3 2 5 6 2 2 2 2 2" xfId="24943"/>
    <cellStyle name="Normal 3 2 5 6 2 2 2 3" xfId="24944"/>
    <cellStyle name="Normal 3 2 5 6 2 2 3" xfId="24945"/>
    <cellStyle name="Normal 3 2 5 6 2 2 3 2" xfId="24946"/>
    <cellStyle name="Normal 3 2 5 6 2 2 4" xfId="24947"/>
    <cellStyle name="Normal 3 2 5 6 2 3" xfId="24948"/>
    <cellStyle name="Normal 3 2 5 6 2 3 2" xfId="24949"/>
    <cellStyle name="Normal 3 2 5 6 2 3 2 2" xfId="24950"/>
    <cellStyle name="Normal 3 2 5 6 2 3 3" xfId="24951"/>
    <cellStyle name="Normal 3 2 5 6 2 4" xfId="24952"/>
    <cellStyle name="Normal 3 2 5 6 2 4 2" xfId="24953"/>
    <cellStyle name="Normal 3 2 5 6 2 5" xfId="24954"/>
    <cellStyle name="Normal 3 2 5 6 3" xfId="24955"/>
    <cellStyle name="Normal 3 2 5 6 3 2" xfId="24956"/>
    <cellStyle name="Normal 3 2 5 6 3 2 2" xfId="24957"/>
    <cellStyle name="Normal 3 2 5 6 3 2 2 2" xfId="24958"/>
    <cellStyle name="Normal 3 2 5 6 3 2 3" xfId="24959"/>
    <cellStyle name="Normal 3 2 5 6 3 3" xfId="24960"/>
    <cellStyle name="Normal 3 2 5 6 3 3 2" xfId="24961"/>
    <cellStyle name="Normal 3 2 5 6 3 4" xfId="24962"/>
    <cellStyle name="Normal 3 2 5 6 4" xfId="24963"/>
    <cellStyle name="Normal 3 2 5 6 4 2" xfId="24964"/>
    <cellStyle name="Normal 3 2 5 6 4 2 2" xfId="24965"/>
    <cellStyle name="Normal 3 2 5 6 4 2 2 2" xfId="24966"/>
    <cellStyle name="Normal 3 2 5 6 4 2 3" xfId="24967"/>
    <cellStyle name="Normal 3 2 5 6 4 3" xfId="24968"/>
    <cellStyle name="Normal 3 2 5 6 4 3 2" xfId="24969"/>
    <cellStyle name="Normal 3 2 5 6 4 4" xfId="24970"/>
    <cellStyle name="Normal 3 2 5 6 5" xfId="24971"/>
    <cellStyle name="Normal 3 2 5 6 5 2" xfId="24972"/>
    <cellStyle name="Normal 3 2 5 6 5 2 2" xfId="24973"/>
    <cellStyle name="Normal 3 2 5 6 5 3" xfId="24974"/>
    <cellStyle name="Normal 3 2 5 6 6" xfId="24975"/>
    <cellStyle name="Normal 3 2 5 6 6 2" xfId="24976"/>
    <cellStyle name="Normal 3 2 5 6 7" xfId="24977"/>
    <cellStyle name="Normal 3 2 5 6 7 2" xfId="24978"/>
    <cellStyle name="Normal 3 2 5 6 8" xfId="24979"/>
    <cellStyle name="Normal 3 2 5 7" xfId="24980"/>
    <cellStyle name="Normal 3 2 5 7 2" xfId="24981"/>
    <cellStyle name="Normal 3 2 5 7 2 2" xfId="24982"/>
    <cellStyle name="Normal 3 2 5 7 2 2 2" xfId="24983"/>
    <cellStyle name="Normal 3 2 5 7 2 2 2 2" xfId="24984"/>
    <cellStyle name="Normal 3 2 5 7 2 2 2 2 2" xfId="24985"/>
    <cellStyle name="Normal 3 2 5 7 2 2 2 3" xfId="24986"/>
    <cellStyle name="Normal 3 2 5 7 2 2 3" xfId="24987"/>
    <cellStyle name="Normal 3 2 5 7 2 2 3 2" xfId="24988"/>
    <cellStyle name="Normal 3 2 5 7 2 2 4" xfId="24989"/>
    <cellStyle name="Normal 3 2 5 7 2 3" xfId="24990"/>
    <cellStyle name="Normal 3 2 5 7 2 3 2" xfId="24991"/>
    <cellStyle name="Normal 3 2 5 7 2 3 2 2" xfId="24992"/>
    <cellStyle name="Normal 3 2 5 7 2 3 3" xfId="24993"/>
    <cellStyle name="Normal 3 2 5 7 2 4" xfId="24994"/>
    <cellStyle name="Normal 3 2 5 7 2 4 2" xfId="24995"/>
    <cellStyle name="Normal 3 2 5 7 2 5" xfId="24996"/>
    <cellStyle name="Normal 3 2 5 7 3" xfId="24997"/>
    <cellStyle name="Normal 3 2 5 7 3 2" xfId="24998"/>
    <cellStyle name="Normal 3 2 5 7 3 2 2" xfId="24999"/>
    <cellStyle name="Normal 3 2 5 7 3 2 2 2" xfId="25000"/>
    <cellStyle name="Normal 3 2 5 7 3 2 3" xfId="25001"/>
    <cellStyle name="Normal 3 2 5 7 3 3" xfId="25002"/>
    <cellStyle name="Normal 3 2 5 7 3 3 2" xfId="25003"/>
    <cellStyle name="Normal 3 2 5 7 3 4" xfId="25004"/>
    <cellStyle name="Normal 3 2 5 7 4" xfId="25005"/>
    <cellStyle name="Normal 3 2 5 7 4 2" xfId="25006"/>
    <cellStyle name="Normal 3 2 5 7 4 2 2" xfId="25007"/>
    <cellStyle name="Normal 3 2 5 7 4 3" xfId="25008"/>
    <cellStyle name="Normal 3 2 5 7 5" xfId="25009"/>
    <cellStyle name="Normal 3 2 5 7 5 2" xfId="25010"/>
    <cellStyle name="Normal 3 2 5 7 6" xfId="25011"/>
    <cellStyle name="Normal 3 2 5 8" xfId="25012"/>
    <cellStyle name="Normal 3 2 5 8 2" xfId="25013"/>
    <cellStyle name="Normal 3 2 5 8 2 2" xfId="25014"/>
    <cellStyle name="Normal 3 2 5 8 2 2 2" xfId="25015"/>
    <cellStyle name="Normal 3 2 5 8 2 2 2 2" xfId="25016"/>
    <cellStyle name="Normal 3 2 5 8 2 2 2 2 2" xfId="25017"/>
    <cellStyle name="Normal 3 2 5 8 2 2 2 3" xfId="25018"/>
    <cellStyle name="Normal 3 2 5 8 2 2 3" xfId="25019"/>
    <cellStyle name="Normal 3 2 5 8 2 2 3 2" xfId="25020"/>
    <cellStyle name="Normal 3 2 5 8 2 2 4" xfId="25021"/>
    <cellStyle name="Normal 3 2 5 8 2 3" xfId="25022"/>
    <cellStyle name="Normal 3 2 5 8 2 3 2" xfId="25023"/>
    <cellStyle name="Normal 3 2 5 8 2 3 2 2" xfId="25024"/>
    <cellStyle name="Normal 3 2 5 8 2 3 3" xfId="25025"/>
    <cellStyle name="Normal 3 2 5 8 2 4" xfId="25026"/>
    <cellStyle name="Normal 3 2 5 8 2 4 2" xfId="25027"/>
    <cellStyle name="Normal 3 2 5 8 2 5" xfId="25028"/>
    <cellStyle name="Normal 3 2 5 8 3" xfId="25029"/>
    <cellStyle name="Normal 3 2 5 8 3 2" xfId="25030"/>
    <cellStyle name="Normal 3 2 5 8 3 2 2" xfId="25031"/>
    <cellStyle name="Normal 3 2 5 8 3 2 2 2" xfId="25032"/>
    <cellStyle name="Normal 3 2 5 8 3 2 3" xfId="25033"/>
    <cellStyle name="Normal 3 2 5 8 3 3" xfId="25034"/>
    <cellStyle name="Normal 3 2 5 8 3 3 2" xfId="25035"/>
    <cellStyle name="Normal 3 2 5 8 3 4" xfId="25036"/>
    <cellStyle name="Normal 3 2 5 8 4" xfId="25037"/>
    <cellStyle name="Normal 3 2 5 8 4 2" xfId="25038"/>
    <cellStyle name="Normal 3 2 5 8 4 2 2" xfId="25039"/>
    <cellStyle name="Normal 3 2 5 8 4 3" xfId="25040"/>
    <cellStyle name="Normal 3 2 5 8 5" xfId="25041"/>
    <cellStyle name="Normal 3 2 5 8 5 2" xfId="25042"/>
    <cellStyle name="Normal 3 2 5 8 6" xfId="25043"/>
    <cellStyle name="Normal 3 2 5 9" xfId="25044"/>
    <cellStyle name="Normal 3 2 5 9 2" xfId="25045"/>
    <cellStyle name="Normal 3 2 5 9 2 2" xfId="25046"/>
    <cellStyle name="Normal 3 2 5 9 2 2 2" xfId="25047"/>
    <cellStyle name="Normal 3 2 5 9 2 2 2 2" xfId="25048"/>
    <cellStyle name="Normal 3 2 5 9 2 2 3" xfId="25049"/>
    <cellStyle name="Normal 3 2 5 9 2 3" xfId="25050"/>
    <cellStyle name="Normal 3 2 5 9 2 3 2" xfId="25051"/>
    <cellStyle name="Normal 3 2 5 9 2 4" xfId="25052"/>
    <cellStyle name="Normal 3 2 5 9 3" xfId="25053"/>
    <cellStyle name="Normal 3 2 5 9 3 2" xfId="25054"/>
    <cellStyle name="Normal 3 2 5 9 3 2 2" xfId="25055"/>
    <cellStyle name="Normal 3 2 5 9 3 3" xfId="25056"/>
    <cellStyle name="Normal 3 2 5 9 4" xfId="25057"/>
    <cellStyle name="Normal 3 2 5 9 4 2" xfId="25058"/>
    <cellStyle name="Normal 3 2 5 9 5" xfId="25059"/>
    <cellStyle name="Normal 3 2 6" xfId="25060"/>
    <cellStyle name="Normal 3 2 6 10" xfId="25061"/>
    <cellStyle name="Normal 3 2 6 2" xfId="25062"/>
    <cellStyle name="Normal 3 2 6 2 2" xfId="25063"/>
    <cellStyle name="Normal 3 2 6 2 2 2" xfId="25064"/>
    <cellStyle name="Normal 3 2 6 2 2 2 2" xfId="25065"/>
    <cellStyle name="Normal 3 2 6 2 2 2 2 2" xfId="25066"/>
    <cellStyle name="Normal 3 2 6 2 2 2 2 2 2" xfId="25067"/>
    <cellStyle name="Normal 3 2 6 2 2 2 2 2 2 2" xfId="25068"/>
    <cellStyle name="Normal 3 2 6 2 2 2 2 2 3" xfId="25069"/>
    <cellStyle name="Normal 3 2 6 2 2 2 2 3" xfId="25070"/>
    <cellStyle name="Normal 3 2 6 2 2 2 2 3 2" xfId="25071"/>
    <cellStyle name="Normal 3 2 6 2 2 2 2 4" xfId="25072"/>
    <cellStyle name="Normal 3 2 6 2 2 2 3" xfId="25073"/>
    <cellStyle name="Normal 3 2 6 2 2 2 3 2" xfId="25074"/>
    <cellStyle name="Normal 3 2 6 2 2 2 3 2 2" xfId="25075"/>
    <cellStyle name="Normal 3 2 6 2 2 2 3 3" xfId="25076"/>
    <cellStyle name="Normal 3 2 6 2 2 2 4" xfId="25077"/>
    <cellStyle name="Normal 3 2 6 2 2 2 4 2" xfId="25078"/>
    <cellStyle name="Normal 3 2 6 2 2 2 5" xfId="25079"/>
    <cellStyle name="Normal 3 2 6 2 2 3" xfId="25080"/>
    <cellStyle name="Normal 3 2 6 2 2 3 2" xfId="25081"/>
    <cellStyle name="Normal 3 2 6 2 2 3 2 2" xfId="25082"/>
    <cellStyle name="Normal 3 2 6 2 2 3 2 2 2" xfId="25083"/>
    <cellStyle name="Normal 3 2 6 2 2 3 2 3" xfId="25084"/>
    <cellStyle name="Normal 3 2 6 2 2 3 3" xfId="25085"/>
    <cellStyle name="Normal 3 2 6 2 2 3 3 2" xfId="25086"/>
    <cellStyle name="Normal 3 2 6 2 2 3 4" xfId="25087"/>
    <cellStyle name="Normal 3 2 6 2 2 4" xfId="25088"/>
    <cellStyle name="Normal 3 2 6 2 2 4 2" xfId="25089"/>
    <cellStyle name="Normal 3 2 6 2 2 4 2 2" xfId="25090"/>
    <cellStyle name="Normal 3 2 6 2 2 4 2 2 2" xfId="25091"/>
    <cellStyle name="Normal 3 2 6 2 2 4 2 3" xfId="25092"/>
    <cellStyle name="Normal 3 2 6 2 2 4 3" xfId="25093"/>
    <cellStyle name="Normal 3 2 6 2 2 4 3 2" xfId="25094"/>
    <cellStyle name="Normal 3 2 6 2 2 4 4" xfId="25095"/>
    <cellStyle name="Normal 3 2 6 2 2 5" xfId="25096"/>
    <cellStyle name="Normal 3 2 6 2 2 5 2" xfId="25097"/>
    <cellStyle name="Normal 3 2 6 2 2 5 2 2" xfId="25098"/>
    <cellStyle name="Normal 3 2 6 2 2 5 3" xfId="25099"/>
    <cellStyle name="Normal 3 2 6 2 2 6" xfId="25100"/>
    <cellStyle name="Normal 3 2 6 2 2 6 2" xfId="25101"/>
    <cellStyle name="Normal 3 2 6 2 2 7" xfId="25102"/>
    <cellStyle name="Normal 3 2 6 2 2 7 2" xfId="25103"/>
    <cellStyle name="Normal 3 2 6 2 2 8" xfId="25104"/>
    <cellStyle name="Normal 3 2 6 2 3" xfId="25105"/>
    <cellStyle name="Normal 3 2 6 2 3 2" xfId="25106"/>
    <cellStyle name="Normal 3 2 6 2 3 2 2" xfId="25107"/>
    <cellStyle name="Normal 3 2 6 2 3 2 2 2" xfId="25108"/>
    <cellStyle name="Normal 3 2 6 2 3 2 2 2 2" xfId="25109"/>
    <cellStyle name="Normal 3 2 6 2 3 2 2 3" xfId="25110"/>
    <cellStyle name="Normal 3 2 6 2 3 2 3" xfId="25111"/>
    <cellStyle name="Normal 3 2 6 2 3 2 3 2" xfId="25112"/>
    <cellStyle name="Normal 3 2 6 2 3 2 4" xfId="25113"/>
    <cellStyle name="Normal 3 2 6 2 3 3" xfId="25114"/>
    <cellStyle name="Normal 3 2 6 2 3 3 2" xfId="25115"/>
    <cellStyle name="Normal 3 2 6 2 3 3 2 2" xfId="25116"/>
    <cellStyle name="Normal 3 2 6 2 3 3 3" xfId="25117"/>
    <cellStyle name="Normal 3 2 6 2 3 4" xfId="25118"/>
    <cellStyle name="Normal 3 2 6 2 3 4 2" xfId="25119"/>
    <cellStyle name="Normal 3 2 6 2 3 5" xfId="25120"/>
    <cellStyle name="Normal 3 2 6 2 4" xfId="25121"/>
    <cellStyle name="Normal 3 2 6 2 4 2" xfId="25122"/>
    <cellStyle name="Normal 3 2 6 2 4 2 2" xfId="25123"/>
    <cellStyle name="Normal 3 2 6 2 4 2 2 2" xfId="25124"/>
    <cellStyle name="Normal 3 2 6 2 4 2 3" xfId="25125"/>
    <cellStyle name="Normal 3 2 6 2 4 3" xfId="25126"/>
    <cellStyle name="Normal 3 2 6 2 4 3 2" xfId="25127"/>
    <cellStyle name="Normal 3 2 6 2 4 4" xfId="25128"/>
    <cellStyle name="Normal 3 2 6 2 5" xfId="25129"/>
    <cellStyle name="Normal 3 2 6 2 5 2" xfId="25130"/>
    <cellStyle name="Normal 3 2 6 2 5 2 2" xfId="25131"/>
    <cellStyle name="Normal 3 2 6 2 5 2 2 2" xfId="25132"/>
    <cellStyle name="Normal 3 2 6 2 5 2 3" xfId="25133"/>
    <cellStyle name="Normal 3 2 6 2 5 3" xfId="25134"/>
    <cellStyle name="Normal 3 2 6 2 5 3 2" xfId="25135"/>
    <cellStyle name="Normal 3 2 6 2 5 4" xfId="25136"/>
    <cellStyle name="Normal 3 2 6 2 6" xfId="25137"/>
    <cellStyle name="Normal 3 2 6 2 6 2" xfId="25138"/>
    <cellStyle name="Normal 3 2 6 2 6 2 2" xfId="25139"/>
    <cellStyle name="Normal 3 2 6 2 6 3" xfId="25140"/>
    <cellStyle name="Normal 3 2 6 2 7" xfId="25141"/>
    <cellStyle name="Normal 3 2 6 2 7 2" xfId="25142"/>
    <cellStyle name="Normal 3 2 6 2 8" xfId="25143"/>
    <cellStyle name="Normal 3 2 6 2 8 2" xfId="25144"/>
    <cellStyle name="Normal 3 2 6 2 9" xfId="25145"/>
    <cellStyle name="Normal 3 2 6 3" xfId="25146"/>
    <cellStyle name="Normal 3 2 6 3 2" xfId="25147"/>
    <cellStyle name="Normal 3 2 6 3 2 2" xfId="25148"/>
    <cellStyle name="Normal 3 2 6 3 2 2 2" xfId="25149"/>
    <cellStyle name="Normal 3 2 6 3 2 2 2 2" xfId="25150"/>
    <cellStyle name="Normal 3 2 6 3 2 2 2 2 2" xfId="25151"/>
    <cellStyle name="Normal 3 2 6 3 2 2 2 3" xfId="25152"/>
    <cellStyle name="Normal 3 2 6 3 2 2 3" xfId="25153"/>
    <cellStyle name="Normal 3 2 6 3 2 2 3 2" xfId="25154"/>
    <cellStyle name="Normal 3 2 6 3 2 2 4" xfId="25155"/>
    <cellStyle name="Normal 3 2 6 3 2 3" xfId="25156"/>
    <cellStyle name="Normal 3 2 6 3 2 3 2" xfId="25157"/>
    <cellStyle name="Normal 3 2 6 3 2 3 2 2" xfId="25158"/>
    <cellStyle name="Normal 3 2 6 3 2 3 3" xfId="25159"/>
    <cellStyle name="Normal 3 2 6 3 2 4" xfId="25160"/>
    <cellStyle name="Normal 3 2 6 3 2 4 2" xfId="25161"/>
    <cellStyle name="Normal 3 2 6 3 2 5" xfId="25162"/>
    <cellStyle name="Normal 3 2 6 3 3" xfId="25163"/>
    <cellStyle name="Normal 3 2 6 3 3 2" xfId="25164"/>
    <cellStyle name="Normal 3 2 6 3 3 2 2" xfId="25165"/>
    <cellStyle name="Normal 3 2 6 3 3 2 2 2" xfId="25166"/>
    <cellStyle name="Normal 3 2 6 3 3 2 3" xfId="25167"/>
    <cellStyle name="Normal 3 2 6 3 3 3" xfId="25168"/>
    <cellStyle name="Normal 3 2 6 3 3 3 2" xfId="25169"/>
    <cellStyle name="Normal 3 2 6 3 3 4" xfId="25170"/>
    <cellStyle name="Normal 3 2 6 3 4" xfId="25171"/>
    <cellStyle name="Normal 3 2 6 3 4 2" xfId="25172"/>
    <cellStyle name="Normal 3 2 6 3 4 2 2" xfId="25173"/>
    <cellStyle name="Normal 3 2 6 3 4 2 2 2" xfId="25174"/>
    <cellStyle name="Normal 3 2 6 3 4 2 3" xfId="25175"/>
    <cellStyle name="Normal 3 2 6 3 4 3" xfId="25176"/>
    <cellStyle name="Normal 3 2 6 3 4 3 2" xfId="25177"/>
    <cellStyle name="Normal 3 2 6 3 4 4" xfId="25178"/>
    <cellStyle name="Normal 3 2 6 3 5" xfId="25179"/>
    <cellStyle name="Normal 3 2 6 3 5 2" xfId="25180"/>
    <cellStyle name="Normal 3 2 6 3 5 2 2" xfId="25181"/>
    <cellStyle name="Normal 3 2 6 3 5 3" xfId="25182"/>
    <cellStyle name="Normal 3 2 6 3 6" xfId="25183"/>
    <cellStyle name="Normal 3 2 6 3 6 2" xfId="25184"/>
    <cellStyle name="Normal 3 2 6 3 7" xfId="25185"/>
    <cellStyle name="Normal 3 2 6 3 7 2" xfId="25186"/>
    <cellStyle name="Normal 3 2 6 3 8" xfId="25187"/>
    <cellStyle name="Normal 3 2 6 4" xfId="25188"/>
    <cellStyle name="Normal 3 2 6 4 2" xfId="25189"/>
    <cellStyle name="Normal 3 2 6 4 2 2" xfId="25190"/>
    <cellStyle name="Normal 3 2 6 4 2 2 2" xfId="25191"/>
    <cellStyle name="Normal 3 2 6 4 2 2 2 2" xfId="25192"/>
    <cellStyle name="Normal 3 2 6 4 2 2 3" xfId="25193"/>
    <cellStyle name="Normal 3 2 6 4 2 3" xfId="25194"/>
    <cellStyle name="Normal 3 2 6 4 2 3 2" xfId="25195"/>
    <cellStyle name="Normal 3 2 6 4 2 4" xfId="25196"/>
    <cellStyle name="Normal 3 2 6 4 3" xfId="25197"/>
    <cellStyle name="Normal 3 2 6 4 3 2" xfId="25198"/>
    <cellStyle name="Normal 3 2 6 4 3 2 2" xfId="25199"/>
    <cellStyle name="Normal 3 2 6 4 3 3" xfId="25200"/>
    <cellStyle name="Normal 3 2 6 4 4" xfId="25201"/>
    <cellStyle name="Normal 3 2 6 4 4 2" xfId="25202"/>
    <cellStyle name="Normal 3 2 6 4 5" xfId="25203"/>
    <cellStyle name="Normal 3 2 6 5" xfId="25204"/>
    <cellStyle name="Normal 3 2 6 5 2" xfId="25205"/>
    <cellStyle name="Normal 3 2 6 5 2 2" xfId="25206"/>
    <cellStyle name="Normal 3 2 6 5 2 2 2" xfId="25207"/>
    <cellStyle name="Normal 3 2 6 5 2 3" xfId="25208"/>
    <cellStyle name="Normal 3 2 6 5 3" xfId="25209"/>
    <cellStyle name="Normal 3 2 6 5 3 2" xfId="25210"/>
    <cellStyle name="Normal 3 2 6 5 4" xfId="25211"/>
    <cellStyle name="Normal 3 2 6 6" xfId="25212"/>
    <cellStyle name="Normal 3 2 6 6 2" xfId="25213"/>
    <cellStyle name="Normal 3 2 6 6 2 2" xfId="25214"/>
    <cellStyle name="Normal 3 2 6 6 2 2 2" xfId="25215"/>
    <cellStyle name="Normal 3 2 6 6 2 3" xfId="25216"/>
    <cellStyle name="Normal 3 2 6 6 3" xfId="25217"/>
    <cellStyle name="Normal 3 2 6 6 3 2" xfId="25218"/>
    <cellStyle name="Normal 3 2 6 6 4" xfId="25219"/>
    <cellStyle name="Normal 3 2 6 7" xfId="25220"/>
    <cellStyle name="Normal 3 2 6 7 2" xfId="25221"/>
    <cellStyle name="Normal 3 2 6 7 2 2" xfId="25222"/>
    <cellStyle name="Normal 3 2 6 7 3" xfId="25223"/>
    <cellStyle name="Normal 3 2 6 8" xfId="25224"/>
    <cellStyle name="Normal 3 2 6 8 2" xfId="25225"/>
    <cellStyle name="Normal 3 2 6 9" xfId="25226"/>
    <cellStyle name="Normal 3 2 6 9 2" xfId="25227"/>
    <cellStyle name="Normal 3 2 7" xfId="25228"/>
    <cellStyle name="Normal 3 2 7 10" xfId="25229"/>
    <cellStyle name="Normal 3 2 7 2" xfId="25230"/>
    <cellStyle name="Normal 3 2 7 2 2" xfId="25231"/>
    <cellStyle name="Normal 3 2 7 2 2 2" xfId="25232"/>
    <cellStyle name="Normal 3 2 7 2 2 2 2" xfId="25233"/>
    <cellStyle name="Normal 3 2 7 2 2 2 2 2" xfId="25234"/>
    <cellStyle name="Normal 3 2 7 2 2 2 2 2 2" xfId="25235"/>
    <cellStyle name="Normal 3 2 7 2 2 2 2 2 2 2" xfId="25236"/>
    <cellStyle name="Normal 3 2 7 2 2 2 2 2 3" xfId="25237"/>
    <cellStyle name="Normal 3 2 7 2 2 2 2 3" xfId="25238"/>
    <cellStyle name="Normal 3 2 7 2 2 2 2 3 2" xfId="25239"/>
    <cellStyle name="Normal 3 2 7 2 2 2 2 4" xfId="25240"/>
    <cellStyle name="Normal 3 2 7 2 2 2 3" xfId="25241"/>
    <cellStyle name="Normal 3 2 7 2 2 2 3 2" xfId="25242"/>
    <cellStyle name="Normal 3 2 7 2 2 2 3 2 2" xfId="25243"/>
    <cellStyle name="Normal 3 2 7 2 2 2 3 3" xfId="25244"/>
    <cellStyle name="Normal 3 2 7 2 2 2 4" xfId="25245"/>
    <cellStyle name="Normal 3 2 7 2 2 2 4 2" xfId="25246"/>
    <cellStyle name="Normal 3 2 7 2 2 2 5" xfId="25247"/>
    <cellStyle name="Normal 3 2 7 2 2 3" xfId="25248"/>
    <cellStyle name="Normal 3 2 7 2 2 3 2" xfId="25249"/>
    <cellStyle name="Normal 3 2 7 2 2 3 2 2" xfId="25250"/>
    <cellStyle name="Normal 3 2 7 2 2 3 2 2 2" xfId="25251"/>
    <cellStyle name="Normal 3 2 7 2 2 3 2 3" xfId="25252"/>
    <cellStyle name="Normal 3 2 7 2 2 3 3" xfId="25253"/>
    <cellStyle name="Normal 3 2 7 2 2 3 3 2" xfId="25254"/>
    <cellStyle name="Normal 3 2 7 2 2 3 4" xfId="25255"/>
    <cellStyle name="Normal 3 2 7 2 2 4" xfId="25256"/>
    <cellStyle name="Normal 3 2 7 2 2 4 2" xfId="25257"/>
    <cellStyle name="Normal 3 2 7 2 2 4 2 2" xfId="25258"/>
    <cellStyle name="Normal 3 2 7 2 2 4 2 2 2" xfId="25259"/>
    <cellStyle name="Normal 3 2 7 2 2 4 2 3" xfId="25260"/>
    <cellStyle name="Normal 3 2 7 2 2 4 3" xfId="25261"/>
    <cellStyle name="Normal 3 2 7 2 2 4 3 2" xfId="25262"/>
    <cellStyle name="Normal 3 2 7 2 2 4 4" xfId="25263"/>
    <cellStyle name="Normal 3 2 7 2 2 5" xfId="25264"/>
    <cellStyle name="Normal 3 2 7 2 2 5 2" xfId="25265"/>
    <cellStyle name="Normal 3 2 7 2 2 5 2 2" xfId="25266"/>
    <cellStyle name="Normal 3 2 7 2 2 5 3" xfId="25267"/>
    <cellStyle name="Normal 3 2 7 2 2 6" xfId="25268"/>
    <cellStyle name="Normal 3 2 7 2 2 6 2" xfId="25269"/>
    <cellStyle name="Normal 3 2 7 2 2 7" xfId="25270"/>
    <cellStyle name="Normal 3 2 7 2 2 7 2" xfId="25271"/>
    <cellStyle name="Normal 3 2 7 2 2 8" xfId="25272"/>
    <cellStyle name="Normal 3 2 7 2 3" xfId="25273"/>
    <cellStyle name="Normal 3 2 7 2 3 2" xfId="25274"/>
    <cellStyle name="Normal 3 2 7 2 3 2 2" xfId="25275"/>
    <cellStyle name="Normal 3 2 7 2 3 2 2 2" xfId="25276"/>
    <cellStyle name="Normal 3 2 7 2 3 2 2 2 2" xfId="25277"/>
    <cellStyle name="Normal 3 2 7 2 3 2 2 3" xfId="25278"/>
    <cellStyle name="Normal 3 2 7 2 3 2 3" xfId="25279"/>
    <cellStyle name="Normal 3 2 7 2 3 2 3 2" xfId="25280"/>
    <cellStyle name="Normal 3 2 7 2 3 2 4" xfId="25281"/>
    <cellStyle name="Normal 3 2 7 2 3 3" xfId="25282"/>
    <cellStyle name="Normal 3 2 7 2 3 3 2" xfId="25283"/>
    <cellStyle name="Normal 3 2 7 2 3 3 2 2" xfId="25284"/>
    <cellStyle name="Normal 3 2 7 2 3 3 3" xfId="25285"/>
    <cellStyle name="Normal 3 2 7 2 3 4" xfId="25286"/>
    <cellStyle name="Normal 3 2 7 2 3 4 2" xfId="25287"/>
    <cellStyle name="Normal 3 2 7 2 3 5" xfId="25288"/>
    <cellStyle name="Normal 3 2 7 2 4" xfId="25289"/>
    <cellStyle name="Normal 3 2 7 2 4 2" xfId="25290"/>
    <cellStyle name="Normal 3 2 7 2 4 2 2" xfId="25291"/>
    <cellStyle name="Normal 3 2 7 2 4 2 2 2" xfId="25292"/>
    <cellStyle name="Normal 3 2 7 2 4 2 3" xfId="25293"/>
    <cellStyle name="Normal 3 2 7 2 4 3" xfId="25294"/>
    <cellStyle name="Normal 3 2 7 2 4 3 2" xfId="25295"/>
    <cellStyle name="Normal 3 2 7 2 4 4" xfId="25296"/>
    <cellStyle name="Normal 3 2 7 2 5" xfId="25297"/>
    <cellStyle name="Normal 3 2 7 2 5 2" xfId="25298"/>
    <cellStyle name="Normal 3 2 7 2 5 2 2" xfId="25299"/>
    <cellStyle name="Normal 3 2 7 2 5 2 2 2" xfId="25300"/>
    <cellStyle name="Normal 3 2 7 2 5 2 3" xfId="25301"/>
    <cellStyle name="Normal 3 2 7 2 5 3" xfId="25302"/>
    <cellStyle name="Normal 3 2 7 2 5 3 2" xfId="25303"/>
    <cellStyle name="Normal 3 2 7 2 5 4" xfId="25304"/>
    <cellStyle name="Normal 3 2 7 2 6" xfId="25305"/>
    <cellStyle name="Normal 3 2 7 2 6 2" xfId="25306"/>
    <cellStyle name="Normal 3 2 7 2 6 2 2" xfId="25307"/>
    <cellStyle name="Normal 3 2 7 2 6 3" xfId="25308"/>
    <cellStyle name="Normal 3 2 7 2 7" xfId="25309"/>
    <cellStyle name="Normal 3 2 7 2 7 2" xfId="25310"/>
    <cellStyle name="Normal 3 2 7 2 8" xfId="25311"/>
    <cellStyle name="Normal 3 2 7 2 8 2" xfId="25312"/>
    <cellStyle name="Normal 3 2 7 2 9" xfId="25313"/>
    <cellStyle name="Normal 3 2 7 3" xfId="25314"/>
    <cellStyle name="Normal 3 2 7 3 2" xfId="25315"/>
    <cellStyle name="Normal 3 2 7 3 2 2" xfId="25316"/>
    <cellStyle name="Normal 3 2 7 3 2 2 2" xfId="25317"/>
    <cellStyle name="Normal 3 2 7 3 2 2 2 2" xfId="25318"/>
    <cellStyle name="Normal 3 2 7 3 2 2 2 2 2" xfId="25319"/>
    <cellStyle name="Normal 3 2 7 3 2 2 2 3" xfId="25320"/>
    <cellStyle name="Normal 3 2 7 3 2 2 3" xfId="25321"/>
    <cellStyle name="Normal 3 2 7 3 2 2 3 2" xfId="25322"/>
    <cellStyle name="Normal 3 2 7 3 2 2 4" xfId="25323"/>
    <cellStyle name="Normal 3 2 7 3 2 3" xfId="25324"/>
    <cellStyle name="Normal 3 2 7 3 2 3 2" xfId="25325"/>
    <cellStyle name="Normal 3 2 7 3 2 3 2 2" xfId="25326"/>
    <cellStyle name="Normal 3 2 7 3 2 3 3" xfId="25327"/>
    <cellStyle name="Normal 3 2 7 3 2 4" xfId="25328"/>
    <cellStyle name="Normal 3 2 7 3 2 4 2" xfId="25329"/>
    <cellStyle name="Normal 3 2 7 3 2 5" xfId="25330"/>
    <cellStyle name="Normal 3 2 7 3 3" xfId="25331"/>
    <cellStyle name="Normal 3 2 7 3 3 2" xfId="25332"/>
    <cellStyle name="Normal 3 2 7 3 3 2 2" xfId="25333"/>
    <cellStyle name="Normal 3 2 7 3 3 2 2 2" xfId="25334"/>
    <cellStyle name="Normal 3 2 7 3 3 2 3" xfId="25335"/>
    <cellStyle name="Normal 3 2 7 3 3 3" xfId="25336"/>
    <cellStyle name="Normal 3 2 7 3 3 3 2" xfId="25337"/>
    <cellStyle name="Normal 3 2 7 3 3 4" xfId="25338"/>
    <cellStyle name="Normal 3 2 7 3 4" xfId="25339"/>
    <cellStyle name="Normal 3 2 7 3 4 2" xfId="25340"/>
    <cellStyle name="Normal 3 2 7 3 4 2 2" xfId="25341"/>
    <cellStyle name="Normal 3 2 7 3 4 2 2 2" xfId="25342"/>
    <cellStyle name="Normal 3 2 7 3 4 2 3" xfId="25343"/>
    <cellStyle name="Normal 3 2 7 3 4 3" xfId="25344"/>
    <cellStyle name="Normal 3 2 7 3 4 3 2" xfId="25345"/>
    <cellStyle name="Normal 3 2 7 3 4 4" xfId="25346"/>
    <cellStyle name="Normal 3 2 7 3 5" xfId="25347"/>
    <cellStyle name="Normal 3 2 7 3 5 2" xfId="25348"/>
    <cellStyle name="Normal 3 2 7 3 5 2 2" xfId="25349"/>
    <cellStyle name="Normal 3 2 7 3 5 3" xfId="25350"/>
    <cellStyle name="Normal 3 2 7 3 6" xfId="25351"/>
    <cellStyle name="Normal 3 2 7 3 6 2" xfId="25352"/>
    <cellStyle name="Normal 3 2 7 3 7" xfId="25353"/>
    <cellStyle name="Normal 3 2 7 3 7 2" xfId="25354"/>
    <cellStyle name="Normal 3 2 7 3 8" xfId="25355"/>
    <cellStyle name="Normal 3 2 7 4" xfId="25356"/>
    <cellStyle name="Normal 3 2 7 4 2" xfId="25357"/>
    <cellStyle name="Normal 3 2 7 4 2 2" xfId="25358"/>
    <cellStyle name="Normal 3 2 7 4 2 2 2" xfId="25359"/>
    <cellStyle name="Normal 3 2 7 4 2 2 2 2" xfId="25360"/>
    <cellStyle name="Normal 3 2 7 4 2 2 3" xfId="25361"/>
    <cellStyle name="Normal 3 2 7 4 2 3" xfId="25362"/>
    <cellStyle name="Normal 3 2 7 4 2 3 2" xfId="25363"/>
    <cellStyle name="Normal 3 2 7 4 2 4" xfId="25364"/>
    <cellStyle name="Normal 3 2 7 4 3" xfId="25365"/>
    <cellStyle name="Normal 3 2 7 4 3 2" xfId="25366"/>
    <cellStyle name="Normal 3 2 7 4 3 2 2" xfId="25367"/>
    <cellStyle name="Normal 3 2 7 4 3 3" xfId="25368"/>
    <cellStyle name="Normal 3 2 7 4 4" xfId="25369"/>
    <cellStyle name="Normal 3 2 7 4 4 2" xfId="25370"/>
    <cellStyle name="Normal 3 2 7 4 5" xfId="25371"/>
    <cellStyle name="Normal 3 2 7 5" xfId="25372"/>
    <cellStyle name="Normal 3 2 7 5 2" xfId="25373"/>
    <cellStyle name="Normal 3 2 7 5 2 2" xfId="25374"/>
    <cellStyle name="Normal 3 2 7 5 2 2 2" xfId="25375"/>
    <cellStyle name="Normal 3 2 7 5 2 3" xfId="25376"/>
    <cellStyle name="Normal 3 2 7 5 3" xfId="25377"/>
    <cellStyle name="Normal 3 2 7 5 3 2" xfId="25378"/>
    <cellStyle name="Normal 3 2 7 5 4" xfId="25379"/>
    <cellStyle name="Normal 3 2 7 6" xfId="25380"/>
    <cellStyle name="Normal 3 2 7 6 2" xfId="25381"/>
    <cellStyle name="Normal 3 2 7 6 2 2" xfId="25382"/>
    <cellStyle name="Normal 3 2 7 6 2 2 2" xfId="25383"/>
    <cellStyle name="Normal 3 2 7 6 2 3" xfId="25384"/>
    <cellStyle name="Normal 3 2 7 6 3" xfId="25385"/>
    <cellStyle name="Normal 3 2 7 6 3 2" xfId="25386"/>
    <cellStyle name="Normal 3 2 7 6 4" xfId="25387"/>
    <cellStyle name="Normal 3 2 7 7" xfId="25388"/>
    <cellStyle name="Normal 3 2 7 7 2" xfId="25389"/>
    <cellStyle name="Normal 3 2 7 7 2 2" xfId="25390"/>
    <cellStyle name="Normal 3 2 7 7 3" xfId="25391"/>
    <cellStyle name="Normal 3 2 7 8" xfId="25392"/>
    <cellStyle name="Normal 3 2 7 8 2" xfId="25393"/>
    <cellStyle name="Normal 3 2 7 9" xfId="25394"/>
    <cellStyle name="Normal 3 2 7 9 2" xfId="25395"/>
    <cellStyle name="Normal 3 2 8" xfId="25396"/>
    <cellStyle name="Normal 3 2 8 10" xfId="25397"/>
    <cellStyle name="Normal 3 2 8 2" xfId="25398"/>
    <cellStyle name="Normal 3 2 8 2 2" xfId="25399"/>
    <cellStyle name="Normal 3 2 8 2 2 2" xfId="25400"/>
    <cellStyle name="Normal 3 2 8 2 2 2 2" xfId="25401"/>
    <cellStyle name="Normal 3 2 8 2 2 2 2 2" xfId="25402"/>
    <cellStyle name="Normal 3 2 8 2 2 2 2 2 2" xfId="25403"/>
    <cellStyle name="Normal 3 2 8 2 2 2 2 2 2 2" xfId="25404"/>
    <cellStyle name="Normal 3 2 8 2 2 2 2 2 3" xfId="25405"/>
    <cellStyle name="Normal 3 2 8 2 2 2 2 3" xfId="25406"/>
    <cellStyle name="Normal 3 2 8 2 2 2 2 3 2" xfId="25407"/>
    <cellStyle name="Normal 3 2 8 2 2 2 2 4" xfId="25408"/>
    <cellStyle name="Normal 3 2 8 2 2 2 3" xfId="25409"/>
    <cellStyle name="Normal 3 2 8 2 2 2 3 2" xfId="25410"/>
    <cellStyle name="Normal 3 2 8 2 2 2 3 2 2" xfId="25411"/>
    <cellStyle name="Normal 3 2 8 2 2 2 3 3" xfId="25412"/>
    <cellStyle name="Normal 3 2 8 2 2 2 4" xfId="25413"/>
    <cellStyle name="Normal 3 2 8 2 2 2 4 2" xfId="25414"/>
    <cellStyle name="Normal 3 2 8 2 2 2 5" xfId="25415"/>
    <cellStyle name="Normal 3 2 8 2 2 3" xfId="25416"/>
    <cellStyle name="Normal 3 2 8 2 2 3 2" xfId="25417"/>
    <cellStyle name="Normal 3 2 8 2 2 3 2 2" xfId="25418"/>
    <cellStyle name="Normal 3 2 8 2 2 3 2 2 2" xfId="25419"/>
    <cellStyle name="Normal 3 2 8 2 2 3 2 3" xfId="25420"/>
    <cellStyle name="Normal 3 2 8 2 2 3 3" xfId="25421"/>
    <cellStyle name="Normal 3 2 8 2 2 3 3 2" xfId="25422"/>
    <cellStyle name="Normal 3 2 8 2 2 3 4" xfId="25423"/>
    <cellStyle name="Normal 3 2 8 2 2 4" xfId="25424"/>
    <cellStyle name="Normal 3 2 8 2 2 4 2" xfId="25425"/>
    <cellStyle name="Normal 3 2 8 2 2 4 2 2" xfId="25426"/>
    <cellStyle name="Normal 3 2 8 2 2 4 2 2 2" xfId="25427"/>
    <cellStyle name="Normal 3 2 8 2 2 4 2 3" xfId="25428"/>
    <cellStyle name="Normal 3 2 8 2 2 4 3" xfId="25429"/>
    <cellStyle name="Normal 3 2 8 2 2 4 3 2" xfId="25430"/>
    <cellStyle name="Normal 3 2 8 2 2 4 4" xfId="25431"/>
    <cellStyle name="Normal 3 2 8 2 2 5" xfId="25432"/>
    <cellStyle name="Normal 3 2 8 2 2 5 2" xfId="25433"/>
    <cellStyle name="Normal 3 2 8 2 2 5 2 2" xfId="25434"/>
    <cellStyle name="Normal 3 2 8 2 2 5 3" xfId="25435"/>
    <cellStyle name="Normal 3 2 8 2 2 6" xfId="25436"/>
    <cellStyle name="Normal 3 2 8 2 2 6 2" xfId="25437"/>
    <cellStyle name="Normal 3 2 8 2 2 7" xfId="25438"/>
    <cellStyle name="Normal 3 2 8 2 2 7 2" xfId="25439"/>
    <cellStyle name="Normal 3 2 8 2 2 8" xfId="25440"/>
    <cellStyle name="Normal 3 2 8 2 3" xfId="25441"/>
    <cellStyle name="Normal 3 2 8 2 3 2" xfId="25442"/>
    <cellStyle name="Normal 3 2 8 2 3 2 2" xfId="25443"/>
    <cellStyle name="Normal 3 2 8 2 3 2 2 2" xfId="25444"/>
    <cellStyle name="Normal 3 2 8 2 3 2 2 2 2" xfId="25445"/>
    <cellStyle name="Normal 3 2 8 2 3 2 2 3" xfId="25446"/>
    <cellStyle name="Normal 3 2 8 2 3 2 3" xfId="25447"/>
    <cellStyle name="Normal 3 2 8 2 3 2 3 2" xfId="25448"/>
    <cellStyle name="Normal 3 2 8 2 3 2 4" xfId="25449"/>
    <cellStyle name="Normal 3 2 8 2 3 3" xfId="25450"/>
    <cellStyle name="Normal 3 2 8 2 3 3 2" xfId="25451"/>
    <cellStyle name="Normal 3 2 8 2 3 3 2 2" xfId="25452"/>
    <cellStyle name="Normal 3 2 8 2 3 3 3" xfId="25453"/>
    <cellStyle name="Normal 3 2 8 2 3 4" xfId="25454"/>
    <cellStyle name="Normal 3 2 8 2 3 4 2" xfId="25455"/>
    <cellStyle name="Normal 3 2 8 2 3 5" xfId="25456"/>
    <cellStyle name="Normal 3 2 8 2 4" xfId="25457"/>
    <cellStyle name="Normal 3 2 8 2 4 2" xfId="25458"/>
    <cellStyle name="Normal 3 2 8 2 4 2 2" xfId="25459"/>
    <cellStyle name="Normal 3 2 8 2 4 2 2 2" xfId="25460"/>
    <cellStyle name="Normal 3 2 8 2 4 2 3" xfId="25461"/>
    <cellStyle name="Normal 3 2 8 2 4 3" xfId="25462"/>
    <cellStyle name="Normal 3 2 8 2 4 3 2" xfId="25463"/>
    <cellStyle name="Normal 3 2 8 2 4 4" xfId="25464"/>
    <cellStyle name="Normal 3 2 8 2 5" xfId="25465"/>
    <cellStyle name="Normal 3 2 8 2 5 2" xfId="25466"/>
    <cellStyle name="Normal 3 2 8 2 5 2 2" xfId="25467"/>
    <cellStyle name="Normal 3 2 8 2 5 2 2 2" xfId="25468"/>
    <cellStyle name="Normal 3 2 8 2 5 2 3" xfId="25469"/>
    <cellStyle name="Normal 3 2 8 2 5 3" xfId="25470"/>
    <cellStyle name="Normal 3 2 8 2 5 3 2" xfId="25471"/>
    <cellStyle name="Normal 3 2 8 2 5 4" xfId="25472"/>
    <cellStyle name="Normal 3 2 8 2 6" xfId="25473"/>
    <cellStyle name="Normal 3 2 8 2 6 2" xfId="25474"/>
    <cellStyle name="Normal 3 2 8 2 6 2 2" xfId="25475"/>
    <cellStyle name="Normal 3 2 8 2 6 3" xfId="25476"/>
    <cellStyle name="Normal 3 2 8 2 7" xfId="25477"/>
    <cellStyle name="Normal 3 2 8 2 7 2" xfId="25478"/>
    <cellStyle name="Normal 3 2 8 2 8" xfId="25479"/>
    <cellStyle name="Normal 3 2 8 2 8 2" xfId="25480"/>
    <cellStyle name="Normal 3 2 8 2 9" xfId="25481"/>
    <cellStyle name="Normal 3 2 8 3" xfId="25482"/>
    <cellStyle name="Normal 3 2 8 3 2" xfId="25483"/>
    <cellStyle name="Normal 3 2 8 3 2 2" xfId="25484"/>
    <cellStyle name="Normal 3 2 8 3 2 2 2" xfId="25485"/>
    <cellStyle name="Normal 3 2 8 3 2 2 2 2" xfId="25486"/>
    <cellStyle name="Normal 3 2 8 3 2 2 2 2 2" xfId="25487"/>
    <cellStyle name="Normal 3 2 8 3 2 2 2 3" xfId="25488"/>
    <cellStyle name="Normal 3 2 8 3 2 2 3" xfId="25489"/>
    <cellStyle name="Normal 3 2 8 3 2 2 3 2" xfId="25490"/>
    <cellStyle name="Normal 3 2 8 3 2 2 4" xfId="25491"/>
    <cellStyle name="Normal 3 2 8 3 2 3" xfId="25492"/>
    <cellStyle name="Normal 3 2 8 3 2 3 2" xfId="25493"/>
    <cellStyle name="Normal 3 2 8 3 2 3 2 2" xfId="25494"/>
    <cellStyle name="Normal 3 2 8 3 2 3 3" xfId="25495"/>
    <cellStyle name="Normal 3 2 8 3 2 4" xfId="25496"/>
    <cellStyle name="Normal 3 2 8 3 2 4 2" xfId="25497"/>
    <cellStyle name="Normal 3 2 8 3 2 5" xfId="25498"/>
    <cellStyle name="Normal 3 2 8 3 3" xfId="25499"/>
    <cellStyle name="Normal 3 2 8 3 3 2" xfId="25500"/>
    <cellStyle name="Normal 3 2 8 3 3 2 2" xfId="25501"/>
    <cellStyle name="Normal 3 2 8 3 3 2 2 2" xfId="25502"/>
    <cellStyle name="Normal 3 2 8 3 3 2 3" xfId="25503"/>
    <cellStyle name="Normal 3 2 8 3 3 3" xfId="25504"/>
    <cellStyle name="Normal 3 2 8 3 3 3 2" xfId="25505"/>
    <cellStyle name="Normal 3 2 8 3 3 4" xfId="25506"/>
    <cellStyle name="Normal 3 2 8 3 4" xfId="25507"/>
    <cellStyle name="Normal 3 2 8 3 4 2" xfId="25508"/>
    <cellStyle name="Normal 3 2 8 3 4 2 2" xfId="25509"/>
    <cellStyle name="Normal 3 2 8 3 4 2 2 2" xfId="25510"/>
    <cellStyle name="Normal 3 2 8 3 4 2 3" xfId="25511"/>
    <cellStyle name="Normal 3 2 8 3 4 3" xfId="25512"/>
    <cellStyle name="Normal 3 2 8 3 4 3 2" xfId="25513"/>
    <cellStyle name="Normal 3 2 8 3 4 4" xfId="25514"/>
    <cellStyle name="Normal 3 2 8 3 5" xfId="25515"/>
    <cellStyle name="Normal 3 2 8 3 5 2" xfId="25516"/>
    <cellStyle name="Normal 3 2 8 3 5 2 2" xfId="25517"/>
    <cellStyle name="Normal 3 2 8 3 5 3" xfId="25518"/>
    <cellStyle name="Normal 3 2 8 3 6" xfId="25519"/>
    <cellStyle name="Normal 3 2 8 3 6 2" xfId="25520"/>
    <cellStyle name="Normal 3 2 8 3 7" xfId="25521"/>
    <cellStyle name="Normal 3 2 8 3 7 2" xfId="25522"/>
    <cellStyle name="Normal 3 2 8 3 8" xfId="25523"/>
    <cellStyle name="Normal 3 2 8 4" xfId="25524"/>
    <cellStyle name="Normal 3 2 8 4 2" xfId="25525"/>
    <cellStyle name="Normal 3 2 8 4 2 2" xfId="25526"/>
    <cellStyle name="Normal 3 2 8 4 2 2 2" xfId="25527"/>
    <cellStyle name="Normal 3 2 8 4 2 2 2 2" xfId="25528"/>
    <cellStyle name="Normal 3 2 8 4 2 2 3" xfId="25529"/>
    <cellStyle name="Normal 3 2 8 4 2 3" xfId="25530"/>
    <cellStyle name="Normal 3 2 8 4 2 3 2" xfId="25531"/>
    <cellStyle name="Normal 3 2 8 4 2 4" xfId="25532"/>
    <cellStyle name="Normal 3 2 8 4 3" xfId="25533"/>
    <cellStyle name="Normal 3 2 8 4 3 2" xfId="25534"/>
    <cellStyle name="Normal 3 2 8 4 3 2 2" xfId="25535"/>
    <cellStyle name="Normal 3 2 8 4 3 3" xfId="25536"/>
    <cellStyle name="Normal 3 2 8 4 4" xfId="25537"/>
    <cellStyle name="Normal 3 2 8 4 4 2" xfId="25538"/>
    <cellStyle name="Normal 3 2 8 4 5" xfId="25539"/>
    <cellStyle name="Normal 3 2 8 5" xfId="25540"/>
    <cellStyle name="Normal 3 2 8 5 2" xfId="25541"/>
    <cellStyle name="Normal 3 2 8 5 2 2" xfId="25542"/>
    <cellStyle name="Normal 3 2 8 5 2 2 2" xfId="25543"/>
    <cellStyle name="Normal 3 2 8 5 2 3" xfId="25544"/>
    <cellStyle name="Normal 3 2 8 5 3" xfId="25545"/>
    <cellStyle name="Normal 3 2 8 5 3 2" xfId="25546"/>
    <cellStyle name="Normal 3 2 8 5 4" xfId="25547"/>
    <cellStyle name="Normal 3 2 8 6" xfId="25548"/>
    <cellStyle name="Normal 3 2 8 6 2" xfId="25549"/>
    <cellStyle name="Normal 3 2 8 6 2 2" xfId="25550"/>
    <cellStyle name="Normal 3 2 8 6 2 2 2" xfId="25551"/>
    <cellStyle name="Normal 3 2 8 6 2 3" xfId="25552"/>
    <cellStyle name="Normal 3 2 8 6 3" xfId="25553"/>
    <cellStyle name="Normal 3 2 8 6 3 2" xfId="25554"/>
    <cellStyle name="Normal 3 2 8 6 4" xfId="25555"/>
    <cellStyle name="Normal 3 2 8 7" xfId="25556"/>
    <cellStyle name="Normal 3 2 8 7 2" xfId="25557"/>
    <cellStyle name="Normal 3 2 8 7 2 2" xfId="25558"/>
    <cellStyle name="Normal 3 2 8 7 3" xfId="25559"/>
    <cellStyle name="Normal 3 2 8 8" xfId="25560"/>
    <cellStyle name="Normal 3 2 8 8 2" xfId="25561"/>
    <cellStyle name="Normal 3 2 8 9" xfId="25562"/>
    <cellStyle name="Normal 3 2 8 9 2" xfId="25563"/>
    <cellStyle name="Normal 3 2 9" xfId="25564"/>
    <cellStyle name="Normal 3 2 9 2" xfId="25565"/>
    <cellStyle name="Normal 3 2 9 2 2" xfId="25566"/>
    <cellStyle name="Normal 3 2 9 2 2 2" xfId="25567"/>
    <cellStyle name="Normal 3 2 9 2 2 2 2" xfId="25568"/>
    <cellStyle name="Normal 3 2 9 2 2 2 2 2" xfId="25569"/>
    <cellStyle name="Normal 3 2 9 2 2 2 2 2 2" xfId="25570"/>
    <cellStyle name="Normal 3 2 9 2 2 2 2 3" xfId="25571"/>
    <cellStyle name="Normal 3 2 9 2 2 2 3" xfId="25572"/>
    <cellStyle name="Normal 3 2 9 2 2 2 3 2" xfId="25573"/>
    <cellStyle name="Normal 3 2 9 2 2 2 4" xfId="25574"/>
    <cellStyle name="Normal 3 2 9 2 2 3" xfId="25575"/>
    <cellStyle name="Normal 3 2 9 2 2 3 2" xfId="25576"/>
    <cellStyle name="Normal 3 2 9 2 2 3 2 2" xfId="25577"/>
    <cellStyle name="Normal 3 2 9 2 2 3 3" xfId="25578"/>
    <cellStyle name="Normal 3 2 9 2 2 4" xfId="25579"/>
    <cellStyle name="Normal 3 2 9 2 2 4 2" xfId="25580"/>
    <cellStyle name="Normal 3 2 9 2 2 5" xfId="25581"/>
    <cellStyle name="Normal 3 2 9 2 3" xfId="25582"/>
    <cellStyle name="Normal 3 2 9 2 3 2" xfId="25583"/>
    <cellStyle name="Normal 3 2 9 2 3 2 2" xfId="25584"/>
    <cellStyle name="Normal 3 2 9 2 3 2 2 2" xfId="25585"/>
    <cellStyle name="Normal 3 2 9 2 3 2 3" xfId="25586"/>
    <cellStyle name="Normal 3 2 9 2 3 3" xfId="25587"/>
    <cellStyle name="Normal 3 2 9 2 3 3 2" xfId="25588"/>
    <cellStyle name="Normal 3 2 9 2 3 4" xfId="25589"/>
    <cellStyle name="Normal 3 2 9 2 4" xfId="25590"/>
    <cellStyle name="Normal 3 2 9 2 4 2" xfId="25591"/>
    <cellStyle name="Normal 3 2 9 2 4 2 2" xfId="25592"/>
    <cellStyle name="Normal 3 2 9 2 4 2 2 2" xfId="25593"/>
    <cellStyle name="Normal 3 2 9 2 4 2 3" xfId="25594"/>
    <cellStyle name="Normal 3 2 9 2 4 3" xfId="25595"/>
    <cellStyle name="Normal 3 2 9 2 4 3 2" xfId="25596"/>
    <cellStyle name="Normal 3 2 9 2 4 4" xfId="25597"/>
    <cellStyle name="Normal 3 2 9 2 5" xfId="25598"/>
    <cellStyle name="Normal 3 2 9 2 5 2" xfId="25599"/>
    <cellStyle name="Normal 3 2 9 2 5 2 2" xfId="25600"/>
    <cellStyle name="Normal 3 2 9 2 5 3" xfId="25601"/>
    <cellStyle name="Normal 3 2 9 2 6" xfId="25602"/>
    <cellStyle name="Normal 3 2 9 2 6 2" xfId="25603"/>
    <cellStyle name="Normal 3 2 9 2 7" xfId="25604"/>
    <cellStyle name="Normal 3 2 9 2 7 2" xfId="25605"/>
    <cellStyle name="Normal 3 2 9 2 8" xfId="25606"/>
    <cellStyle name="Normal 3 2 9 3" xfId="25607"/>
    <cellStyle name="Normal 3 2 9 3 2" xfId="25608"/>
    <cellStyle name="Normal 3 2 9 3 2 2" xfId="25609"/>
    <cellStyle name="Normal 3 2 9 3 2 2 2" xfId="25610"/>
    <cellStyle name="Normal 3 2 9 3 2 2 2 2" xfId="25611"/>
    <cellStyle name="Normal 3 2 9 3 2 2 3" xfId="25612"/>
    <cellStyle name="Normal 3 2 9 3 2 3" xfId="25613"/>
    <cellStyle name="Normal 3 2 9 3 2 3 2" xfId="25614"/>
    <cellStyle name="Normal 3 2 9 3 2 4" xfId="25615"/>
    <cellStyle name="Normal 3 2 9 3 3" xfId="25616"/>
    <cellStyle name="Normal 3 2 9 3 3 2" xfId="25617"/>
    <cellStyle name="Normal 3 2 9 3 3 2 2" xfId="25618"/>
    <cellStyle name="Normal 3 2 9 3 3 3" xfId="25619"/>
    <cellStyle name="Normal 3 2 9 3 4" xfId="25620"/>
    <cellStyle name="Normal 3 2 9 3 4 2" xfId="25621"/>
    <cellStyle name="Normal 3 2 9 3 5" xfId="25622"/>
    <cellStyle name="Normal 3 2 9 4" xfId="25623"/>
    <cellStyle name="Normal 3 2 9 4 2" xfId="25624"/>
    <cellStyle name="Normal 3 2 9 4 2 2" xfId="25625"/>
    <cellStyle name="Normal 3 2 9 4 2 2 2" xfId="25626"/>
    <cellStyle name="Normal 3 2 9 4 2 3" xfId="25627"/>
    <cellStyle name="Normal 3 2 9 4 3" xfId="25628"/>
    <cellStyle name="Normal 3 2 9 4 3 2" xfId="25629"/>
    <cellStyle name="Normal 3 2 9 4 4" xfId="25630"/>
    <cellStyle name="Normal 3 2 9 5" xfId="25631"/>
    <cellStyle name="Normal 3 2 9 5 2" xfId="25632"/>
    <cellStyle name="Normal 3 2 9 5 2 2" xfId="25633"/>
    <cellStyle name="Normal 3 2 9 5 2 2 2" xfId="25634"/>
    <cellStyle name="Normal 3 2 9 5 2 3" xfId="25635"/>
    <cellStyle name="Normal 3 2 9 5 3" xfId="25636"/>
    <cellStyle name="Normal 3 2 9 5 3 2" xfId="25637"/>
    <cellStyle name="Normal 3 2 9 5 4" xfId="25638"/>
    <cellStyle name="Normal 3 2 9 6" xfId="25639"/>
    <cellStyle name="Normal 3 2 9 6 2" xfId="25640"/>
    <cellStyle name="Normal 3 2 9 6 2 2" xfId="25641"/>
    <cellStyle name="Normal 3 2 9 6 3" xfId="25642"/>
    <cellStyle name="Normal 3 2 9 7" xfId="25643"/>
    <cellStyle name="Normal 3 2 9 7 2" xfId="25644"/>
    <cellStyle name="Normal 3 2 9 8" xfId="25645"/>
    <cellStyle name="Normal 3 2 9 8 2" xfId="25646"/>
    <cellStyle name="Normal 3 2 9 9" xfId="25647"/>
    <cellStyle name="Normal 3 2_Sheet1" xfId="25648"/>
    <cellStyle name="Normal 3 20" xfId="25649"/>
    <cellStyle name="Normal 3 20 2" xfId="25650"/>
    <cellStyle name="Normal 3 21" xfId="25651"/>
    <cellStyle name="Normal 3 21 2" xfId="25652"/>
    <cellStyle name="Normal 3 22" xfId="25653"/>
    <cellStyle name="Normal 3 22 2" xfId="25654"/>
    <cellStyle name="Normal 3 23" xfId="25655"/>
    <cellStyle name="Normal 3 23 2" xfId="25656"/>
    <cellStyle name="Normal 3 24" xfId="25657"/>
    <cellStyle name="Normal 3 24 2" xfId="25658"/>
    <cellStyle name="Normal 3 25" xfId="25659"/>
    <cellStyle name="Normal 3 25 2" xfId="25660"/>
    <cellStyle name="Normal 3 26" xfId="25661"/>
    <cellStyle name="Normal 3 26 2" xfId="25662"/>
    <cellStyle name="Normal 3 27" xfId="25663"/>
    <cellStyle name="Normal 3 28" xfId="25664"/>
    <cellStyle name="Normal 3 29" xfId="25665"/>
    <cellStyle name="Normal 3 3" xfId="1272"/>
    <cellStyle name="Normal 3 3 10" xfId="25666"/>
    <cellStyle name="Normal 3 3 10 2" xfId="25667"/>
    <cellStyle name="Normal 3 3 10 2 2" xfId="25668"/>
    <cellStyle name="Normal 3 3 10 2 2 2" xfId="25669"/>
    <cellStyle name="Normal 3 3 10 2 2 2 2" xfId="25670"/>
    <cellStyle name="Normal 3 3 10 2 2 2 2 2" xfId="25671"/>
    <cellStyle name="Normal 3 3 10 2 2 2 3" xfId="25672"/>
    <cellStyle name="Normal 3 3 10 2 2 3" xfId="25673"/>
    <cellStyle name="Normal 3 3 10 2 2 3 2" xfId="25674"/>
    <cellStyle name="Normal 3 3 10 2 2 4" xfId="25675"/>
    <cellStyle name="Normal 3 3 10 2 3" xfId="25676"/>
    <cellStyle name="Normal 3 3 10 2 3 2" xfId="25677"/>
    <cellStyle name="Normal 3 3 10 2 3 2 2" xfId="25678"/>
    <cellStyle name="Normal 3 3 10 2 3 3" xfId="25679"/>
    <cellStyle name="Normal 3 3 10 2 4" xfId="25680"/>
    <cellStyle name="Normal 3 3 10 2 4 2" xfId="25681"/>
    <cellStyle name="Normal 3 3 10 2 5" xfId="25682"/>
    <cellStyle name="Normal 3 3 10 3" xfId="25683"/>
    <cellStyle name="Normal 3 3 10 3 2" xfId="25684"/>
    <cellStyle name="Normal 3 3 10 3 2 2" xfId="25685"/>
    <cellStyle name="Normal 3 3 10 3 2 2 2" xfId="25686"/>
    <cellStyle name="Normal 3 3 10 3 2 3" xfId="25687"/>
    <cellStyle name="Normal 3 3 10 3 3" xfId="25688"/>
    <cellStyle name="Normal 3 3 10 3 3 2" xfId="25689"/>
    <cellStyle name="Normal 3 3 10 3 4" xfId="25690"/>
    <cellStyle name="Normal 3 3 10 4" xfId="25691"/>
    <cellStyle name="Normal 3 3 10 4 2" xfId="25692"/>
    <cellStyle name="Normal 3 3 10 4 2 2" xfId="25693"/>
    <cellStyle name="Normal 3 3 10 4 2 2 2" xfId="25694"/>
    <cellStyle name="Normal 3 3 10 4 2 3" xfId="25695"/>
    <cellStyle name="Normal 3 3 10 4 3" xfId="25696"/>
    <cellStyle name="Normal 3 3 10 4 3 2" xfId="25697"/>
    <cellStyle name="Normal 3 3 10 4 4" xfId="25698"/>
    <cellStyle name="Normal 3 3 10 5" xfId="25699"/>
    <cellStyle name="Normal 3 3 10 5 2" xfId="25700"/>
    <cellStyle name="Normal 3 3 10 5 2 2" xfId="25701"/>
    <cellStyle name="Normal 3 3 10 5 3" xfId="25702"/>
    <cellStyle name="Normal 3 3 10 6" xfId="25703"/>
    <cellStyle name="Normal 3 3 10 6 2" xfId="25704"/>
    <cellStyle name="Normal 3 3 10 7" xfId="25705"/>
    <cellStyle name="Normal 3 3 10 7 2" xfId="25706"/>
    <cellStyle name="Normal 3 3 10 8" xfId="25707"/>
    <cellStyle name="Normal 3 3 11" xfId="25708"/>
    <cellStyle name="Normal 3 3 11 2" xfId="25709"/>
    <cellStyle name="Normal 3 3 11 2 2" xfId="25710"/>
    <cellStyle name="Normal 3 3 11 2 2 2" xfId="25711"/>
    <cellStyle name="Normal 3 3 11 2 2 2 2" xfId="25712"/>
    <cellStyle name="Normal 3 3 11 2 2 2 2 2" xfId="25713"/>
    <cellStyle name="Normal 3 3 11 2 2 2 3" xfId="25714"/>
    <cellStyle name="Normal 3 3 11 2 2 3" xfId="25715"/>
    <cellStyle name="Normal 3 3 11 2 2 3 2" xfId="25716"/>
    <cellStyle name="Normal 3 3 11 2 2 4" xfId="25717"/>
    <cellStyle name="Normal 3 3 11 2 3" xfId="25718"/>
    <cellStyle name="Normal 3 3 11 2 3 2" xfId="25719"/>
    <cellStyle name="Normal 3 3 11 2 3 2 2" xfId="25720"/>
    <cellStyle name="Normal 3 3 11 2 3 3" xfId="25721"/>
    <cellStyle name="Normal 3 3 11 2 4" xfId="25722"/>
    <cellStyle name="Normal 3 3 11 2 4 2" xfId="25723"/>
    <cellStyle name="Normal 3 3 11 2 5" xfId="25724"/>
    <cellStyle name="Normal 3 3 11 3" xfId="25725"/>
    <cellStyle name="Normal 3 3 11 3 2" xfId="25726"/>
    <cellStyle name="Normal 3 3 11 3 2 2" xfId="25727"/>
    <cellStyle name="Normal 3 3 11 3 2 2 2" xfId="25728"/>
    <cellStyle name="Normal 3 3 11 3 2 3" xfId="25729"/>
    <cellStyle name="Normal 3 3 11 3 3" xfId="25730"/>
    <cellStyle name="Normal 3 3 11 3 3 2" xfId="25731"/>
    <cellStyle name="Normal 3 3 11 3 4" xfId="25732"/>
    <cellStyle name="Normal 3 3 11 4" xfId="25733"/>
    <cellStyle name="Normal 3 3 11 4 2" xfId="25734"/>
    <cellStyle name="Normal 3 3 11 4 2 2" xfId="25735"/>
    <cellStyle name="Normal 3 3 11 4 3" xfId="25736"/>
    <cellStyle name="Normal 3 3 11 5" xfId="25737"/>
    <cellStyle name="Normal 3 3 11 5 2" xfId="25738"/>
    <cellStyle name="Normal 3 3 11 6" xfId="25739"/>
    <cellStyle name="Normal 3 3 12" xfId="25740"/>
    <cellStyle name="Normal 3 3 12 2" xfId="25741"/>
    <cellStyle name="Normal 3 3 12 2 2" xfId="25742"/>
    <cellStyle name="Normal 3 3 12 2 2 2" xfId="25743"/>
    <cellStyle name="Normal 3 3 12 2 2 2 2" xfId="25744"/>
    <cellStyle name="Normal 3 3 12 2 2 2 2 2" xfId="25745"/>
    <cellStyle name="Normal 3 3 12 2 2 2 3" xfId="25746"/>
    <cellStyle name="Normal 3 3 12 2 2 3" xfId="25747"/>
    <cellStyle name="Normal 3 3 12 2 2 3 2" xfId="25748"/>
    <cellStyle name="Normal 3 3 12 2 2 4" xfId="25749"/>
    <cellStyle name="Normal 3 3 12 2 3" xfId="25750"/>
    <cellStyle name="Normal 3 3 12 2 3 2" xfId="25751"/>
    <cellStyle name="Normal 3 3 12 2 3 2 2" xfId="25752"/>
    <cellStyle name="Normal 3 3 12 2 3 3" xfId="25753"/>
    <cellStyle name="Normal 3 3 12 2 4" xfId="25754"/>
    <cellStyle name="Normal 3 3 12 2 4 2" xfId="25755"/>
    <cellStyle name="Normal 3 3 12 2 5" xfId="25756"/>
    <cellStyle name="Normal 3 3 12 3" xfId="25757"/>
    <cellStyle name="Normal 3 3 12 3 2" xfId="25758"/>
    <cellStyle name="Normal 3 3 12 3 2 2" xfId="25759"/>
    <cellStyle name="Normal 3 3 12 3 2 2 2" xfId="25760"/>
    <cellStyle name="Normal 3 3 12 3 2 3" xfId="25761"/>
    <cellStyle name="Normal 3 3 12 3 3" xfId="25762"/>
    <cellStyle name="Normal 3 3 12 3 3 2" xfId="25763"/>
    <cellStyle name="Normal 3 3 12 3 4" xfId="25764"/>
    <cellStyle name="Normal 3 3 12 4" xfId="25765"/>
    <cellStyle name="Normal 3 3 12 4 2" xfId="25766"/>
    <cellStyle name="Normal 3 3 12 4 2 2" xfId="25767"/>
    <cellStyle name="Normal 3 3 12 4 3" xfId="25768"/>
    <cellStyle name="Normal 3 3 12 5" xfId="25769"/>
    <cellStyle name="Normal 3 3 12 5 2" xfId="25770"/>
    <cellStyle name="Normal 3 3 12 6" xfId="25771"/>
    <cellStyle name="Normal 3 3 13" xfId="25772"/>
    <cellStyle name="Normal 3 3 13 2" xfId="25773"/>
    <cellStyle name="Normal 3 3 13 2 2" xfId="25774"/>
    <cellStyle name="Normal 3 3 13 2 2 2" xfId="25775"/>
    <cellStyle name="Normal 3 3 13 2 2 2 2" xfId="25776"/>
    <cellStyle name="Normal 3 3 13 2 2 3" xfId="25777"/>
    <cellStyle name="Normal 3 3 13 2 3" xfId="25778"/>
    <cellStyle name="Normal 3 3 13 2 3 2" xfId="25779"/>
    <cellStyle name="Normal 3 3 13 2 4" xfId="25780"/>
    <cellStyle name="Normal 3 3 13 3" xfId="25781"/>
    <cellStyle name="Normal 3 3 13 3 2" xfId="25782"/>
    <cellStyle name="Normal 3 3 13 3 2 2" xfId="25783"/>
    <cellStyle name="Normal 3 3 13 3 3" xfId="25784"/>
    <cellStyle name="Normal 3 3 13 4" xfId="25785"/>
    <cellStyle name="Normal 3 3 13 4 2" xfId="25786"/>
    <cellStyle name="Normal 3 3 13 5" xfId="25787"/>
    <cellStyle name="Normal 3 3 14" xfId="25788"/>
    <cellStyle name="Normal 3 3 14 2" xfId="25789"/>
    <cellStyle name="Normal 3 3 14 2 2" xfId="25790"/>
    <cellStyle name="Normal 3 3 14 2 2 2" xfId="25791"/>
    <cellStyle name="Normal 3 3 14 2 3" xfId="25792"/>
    <cellStyle name="Normal 3 3 14 3" xfId="25793"/>
    <cellStyle name="Normal 3 3 14 3 2" xfId="25794"/>
    <cellStyle name="Normal 3 3 14 4" xfId="25795"/>
    <cellStyle name="Normal 3 3 15" xfId="25796"/>
    <cellStyle name="Normal 3 3 15 2" xfId="25797"/>
    <cellStyle name="Normal 3 3 15 2 2" xfId="25798"/>
    <cellStyle name="Normal 3 3 15 2 2 2" xfId="25799"/>
    <cellStyle name="Normal 3 3 15 2 3" xfId="25800"/>
    <cellStyle name="Normal 3 3 15 3" xfId="25801"/>
    <cellStyle name="Normal 3 3 15 3 2" xfId="25802"/>
    <cellStyle name="Normal 3 3 15 4" xfId="25803"/>
    <cellStyle name="Normal 3 3 16" xfId="25804"/>
    <cellStyle name="Normal 3 3 16 2" xfId="25805"/>
    <cellStyle name="Normal 3 3 16 2 2" xfId="25806"/>
    <cellStyle name="Normal 3 3 16 2 2 2" xfId="25807"/>
    <cellStyle name="Normal 3 3 16 2 3" xfId="25808"/>
    <cellStyle name="Normal 3 3 16 3" xfId="25809"/>
    <cellStyle name="Normal 3 3 16 3 2" xfId="25810"/>
    <cellStyle name="Normal 3 3 16 4" xfId="25811"/>
    <cellStyle name="Normal 3 3 17" xfId="25812"/>
    <cellStyle name="Normal 3 3 17 2" xfId="25813"/>
    <cellStyle name="Normal 3 3 17 2 2" xfId="25814"/>
    <cellStyle name="Normal 3 3 17 3" xfId="25815"/>
    <cellStyle name="Normal 3 3 18" xfId="25816"/>
    <cellStyle name="Normal 3 3 18 2" xfId="25817"/>
    <cellStyle name="Normal 3 3 19" xfId="25818"/>
    <cellStyle name="Normal 3 3 19 2" xfId="25819"/>
    <cellStyle name="Normal 3 3 2" xfId="1273"/>
    <cellStyle name="Normal 3 3 2 10" xfId="25820"/>
    <cellStyle name="Normal 3 3 2 10 2" xfId="25821"/>
    <cellStyle name="Normal 3 3 2 10 2 2" xfId="25822"/>
    <cellStyle name="Normal 3 3 2 10 2 2 2" xfId="25823"/>
    <cellStyle name="Normal 3 3 2 10 2 2 2 2" xfId="25824"/>
    <cellStyle name="Normal 3 3 2 10 2 2 2 2 2" xfId="25825"/>
    <cellStyle name="Normal 3 3 2 10 2 2 2 3" xfId="25826"/>
    <cellStyle name="Normal 3 3 2 10 2 2 3" xfId="25827"/>
    <cellStyle name="Normal 3 3 2 10 2 2 3 2" xfId="25828"/>
    <cellStyle name="Normal 3 3 2 10 2 2 4" xfId="25829"/>
    <cellStyle name="Normal 3 3 2 10 2 3" xfId="25830"/>
    <cellStyle name="Normal 3 3 2 10 2 3 2" xfId="25831"/>
    <cellStyle name="Normal 3 3 2 10 2 3 2 2" xfId="25832"/>
    <cellStyle name="Normal 3 3 2 10 2 3 3" xfId="25833"/>
    <cellStyle name="Normal 3 3 2 10 2 4" xfId="25834"/>
    <cellStyle name="Normal 3 3 2 10 2 4 2" xfId="25835"/>
    <cellStyle name="Normal 3 3 2 10 2 5" xfId="25836"/>
    <cellStyle name="Normal 3 3 2 10 3" xfId="25837"/>
    <cellStyle name="Normal 3 3 2 10 3 2" xfId="25838"/>
    <cellStyle name="Normal 3 3 2 10 3 2 2" xfId="25839"/>
    <cellStyle name="Normal 3 3 2 10 3 2 2 2" xfId="25840"/>
    <cellStyle name="Normal 3 3 2 10 3 2 3" xfId="25841"/>
    <cellStyle name="Normal 3 3 2 10 3 3" xfId="25842"/>
    <cellStyle name="Normal 3 3 2 10 3 3 2" xfId="25843"/>
    <cellStyle name="Normal 3 3 2 10 3 4" xfId="25844"/>
    <cellStyle name="Normal 3 3 2 10 4" xfId="25845"/>
    <cellStyle name="Normal 3 3 2 10 4 2" xfId="25846"/>
    <cellStyle name="Normal 3 3 2 10 4 2 2" xfId="25847"/>
    <cellStyle name="Normal 3 3 2 10 4 3" xfId="25848"/>
    <cellStyle name="Normal 3 3 2 10 5" xfId="25849"/>
    <cellStyle name="Normal 3 3 2 10 5 2" xfId="25850"/>
    <cellStyle name="Normal 3 3 2 10 6" xfId="25851"/>
    <cellStyle name="Normal 3 3 2 11" xfId="25852"/>
    <cellStyle name="Normal 3 3 2 11 2" xfId="25853"/>
    <cellStyle name="Normal 3 3 2 11 2 2" xfId="25854"/>
    <cellStyle name="Normal 3 3 2 11 2 2 2" xfId="25855"/>
    <cellStyle name="Normal 3 3 2 11 2 2 2 2" xfId="25856"/>
    <cellStyle name="Normal 3 3 2 11 2 2 2 2 2" xfId="25857"/>
    <cellStyle name="Normal 3 3 2 11 2 2 2 3" xfId="25858"/>
    <cellStyle name="Normal 3 3 2 11 2 2 3" xfId="25859"/>
    <cellStyle name="Normal 3 3 2 11 2 2 3 2" xfId="25860"/>
    <cellStyle name="Normal 3 3 2 11 2 2 4" xfId="25861"/>
    <cellStyle name="Normal 3 3 2 11 2 3" xfId="25862"/>
    <cellStyle name="Normal 3 3 2 11 2 3 2" xfId="25863"/>
    <cellStyle name="Normal 3 3 2 11 2 3 2 2" xfId="25864"/>
    <cellStyle name="Normal 3 3 2 11 2 3 3" xfId="25865"/>
    <cellStyle name="Normal 3 3 2 11 2 4" xfId="25866"/>
    <cellStyle name="Normal 3 3 2 11 2 4 2" xfId="25867"/>
    <cellStyle name="Normal 3 3 2 11 2 5" xfId="25868"/>
    <cellStyle name="Normal 3 3 2 11 3" xfId="25869"/>
    <cellStyle name="Normal 3 3 2 11 3 2" xfId="25870"/>
    <cellStyle name="Normal 3 3 2 11 3 2 2" xfId="25871"/>
    <cellStyle name="Normal 3 3 2 11 3 2 2 2" xfId="25872"/>
    <cellStyle name="Normal 3 3 2 11 3 2 3" xfId="25873"/>
    <cellStyle name="Normal 3 3 2 11 3 3" xfId="25874"/>
    <cellStyle name="Normal 3 3 2 11 3 3 2" xfId="25875"/>
    <cellStyle name="Normal 3 3 2 11 3 4" xfId="25876"/>
    <cellStyle name="Normal 3 3 2 11 4" xfId="25877"/>
    <cellStyle name="Normal 3 3 2 11 4 2" xfId="25878"/>
    <cellStyle name="Normal 3 3 2 11 4 2 2" xfId="25879"/>
    <cellStyle name="Normal 3 3 2 11 4 3" xfId="25880"/>
    <cellStyle name="Normal 3 3 2 11 5" xfId="25881"/>
    <cellStyle name="Normal 3 3 2 11 5 2" xfId="25882"/>
    <cellStyle name="Normal 3 3 2 11 6" xfId="25883"/>
    <cellStyle name="Normal 3 3 2 12" xfId="25884"/>
    <cellStyle name="Normal 3 3 2 12 2" xfId="25885"/>
    <cellStyle name="Normal 3 3 2 12 2 2" xfId="25886"/>
    <cellStyle name="Normal 3 3 2 12 2 2 2" xfId="25887"/>
    <cellStyle name="Normal 3 3 2 12 2 2 2 2" xfId="25888"/>
    <cellStyle name="Normal 3 3 2 12 2 2 3" xfId="25889"/>
    <cellStyle name="Normal 3 3 2 12 2 3" xfId="25890"/>
    <cellStyle name="Normal 3 3 2 12 2 3 2" xfId="25891"/>
    <cellStyle name="Normal 3 3 2 12 2 4" xfId="25892"/>
    <cellStyle name="Normal 3 3 2 12 3" xfId="25893"/>
    <cellStyle name="Normal 3 3 2 12 3 2" xfId="25894"/>
    <cellStyle name="Normal 3 3 2 12 3 2 2" xfId="25895"/>
    <cellStyle name="Normal 3 3 2 12 3 3" xfId="25896"/>
    <cellStyle name="Normal 3 3 2 12 4" xfId="25897"/>
    <cellStyle name="Normal 3 3 2 12 4 2" xfId="25898"/>
    <cellStyle name="Normal 3 3 2 12 5" xfId="25899"/>
    <cellStyle name="Normal 3 3 2 13" xfId="25900"/>
    <cellStyle name="Normal 3 3 2 13 2" xfId="25901"/>
    <cellStyle name="Normal 3 3 2 13 2 2" xfId="25902"/>
    <cellStyle name="Normal 3 3 2 13 2 2 2" xfId="25903"/>
    <cellStyle name="Normal 3 3 2 13 2 3" xfId="25904"/>
    <cellStyle name="Normal 3 3 2 13 3" xfId="25905"/>
    <cellStyle name="Normal 3 3 2 13 3 2" xfId="25906"/>
    <cellStyle name="Normal 3 3 2 13 4" xfId="25907"/>
    <cellStyle name="Normal 3 3 2 14" xfId="25908"/>
    <cellStyle name="Normal 3 3 2 14 2" xfId="25909"/>
    <cellStyle name="Normal 3 3 2 14 2 2" xfId="25910"/>
    <cellStyle name="Normal 3 3 2 14 2 2 2" xfId="25911"/>
    <cellStyle name="Normal 3 3 2 14 2 3" xfId="25912"/>
    <cellStyle name="Normal 3 3 2 14 3" xfId="25913"/>
    <cellStyle name="Normal 3 3 2 14 3 2" xfId="25914"/>
    <cellStyle name="Normal 3 3 2 14 4" xfId="25915"/>
    <cellStyle name="Normal 3 3 2 15" xfId="25916"/>
    <cellStyle name="Normal 3 3 2 15 2" xfId="25917"/>
    <cellStyle name="Normal 3 3 2 15 2 2" xfId="25918"/>
    <cellStyle name="Normal 3 3 2 15 2 2 2" xfId="25919"/>
    <cellStyle name="Normal 3 3 2 15 2 3" xfId="25920"/>
    <cellStyle name="Normal 3 3 2 15 3" xfId="25921"/>
    <cellStyle name="Normal 3 3 2 15 3 2" xfId="25922"/>
    <cellStyle name="Normal 3 3 2 15 4" xfId="25923"/>
    <cellStyle name="Normal 3 3 2 16" xfId="25924"/>
    <cellStyle name="Normal 3 3 2 16 2" xfId="25925"/>
    <cellStyle name="Normal 3 3 2 16 2 2" xfId="25926"/>
    <cellStyle name="Normal 3 3 2 16 3" xfId="25927"/>
    <cellStyle name="Normal 3 3 2 17" xfId="25928"/>
    <cellStyle name="Normal 3 3 2 17 2" xfId="25929"/>
    <cellStyle name="Normal 3 3 2 18" xfId="25930"/>
    <cellStyle name="Normal 3 3 2 18 2" xfId="25931"/>
    <cellStyle name="Normal 3 3 2 19" xfId="25932"/>
    <cellStyle name="Normal 3 3 2 2" xfId="1274"/>
    <cellStyle name="Normal 3 3 2 2 10" xfId="25933"/>
    <cellStyle name="Normal 3 3 2 2 10 2" xfId="25934"/>
    <cellStyle name="Normal 3 3 2 2 10 2 2" xfId="25935"/>
    <cellStyle name="Normal 3 3 2 2 10 2 2 2" xfId="25936"/>
    <cellStyle name="Normal 3 3 2 2 10 2 2 2 2" xfId="25937"/>
    <cellStyle name="Normal 3 3 2 2 10 2 2 2 2 2" xfId="25938"/>
    <cellStyle name="Normal 3 3 2 2 10 2 2 2 3" xfId="25939"/>
    <cellStyle name="Normal 3 3 2 2 10 2 2 3" xfId="25940"/>
    <cellStyle name="Normal 3 3 2 2 10 2 2 3 2" xfId="25941"/>
    <cellStyle name="Normal 3 3 2 2 10 2 2 4" xfId="25942"/>
    <cellStyle name="Normal 3 3 2 2 10 2 3" xfId="25943"/>
    <cellStyle name="Normal 3 3 2 2 10 2 3 2" xfId="25944"/>
    <cellStyle name="Normal 3 3 2 2 10 2 3 2 2" xfId="25945"/>
    <cellStyle name="Normal 3 3 2 2 10 2 3 3" xfId="25946"/>
    <cellStyle name="Normal 3 3 2 2 10 2 4" xfId="25947"/>
    <cellStyle name="Normal 3 3 2 2 10 2 4 2" xfId="25948"/>
    <cellStyle name="Normal 3 3 2 2 10 2 5" xfId="25949"/>
    <cellStyle name="Normal 3 3 2 2 10 3" xfId="25950"/>
    <cellStyle name="Normal 3 3 2 2 10 3 2" xfId="25951"/>
    <cellStyle name="Normal 3 3 2 2 10 3 2 2" xfId="25952"/>
    <cellStyle name="Normal 3 3 2 2 10 3 2 2 2" xfId="25953"/>
    <cellStyle name="Normal 3 3 2 2 10 3 2 3" xfId="25954"/>
    <cellStyle name="Normal 3 3 2 2 10 3 3" xfId="25955"/>
    <cellStyle name="Normal 3 3 2 2 10 3 3 2" xfId="25956"/>
    <cellStyle name="Normal 3 3 2 2 10 3 4" xfId="25957"/>
    <cellStyle name="Normal 3 3 2 2 10 4" xfId="25958"/>
    <cellStyle name="Normal 3 3 2 2 10 4 2" xfId="25959"/>
    <cellStyle name="Normal 3 3 2 2 10 4 2 2" xfId="25960"/>
    <cellStyle name="Normal 3 3 2 2 10 4 3" xfId="25961"/>
    <cellStyle name="Normal 3 3 2 2 10 5" xfId="25962"/>
    <cellStyle name="Normal 3 3 2 2 10 5 2" xfId="25963"/>
    <cellStyle name="Normal 3 3 2 2 10 6" xfId="25964"/>
    <cellStyle name="Normal 3 3 2 2 11" xfId="25965"/>
    <cellStyle name="Normal 3 3 2 2 11 2" xfId="25966"/>
    <cellStyle name="Normal 3 3 2 2 11 2 2" xfId="25967"/>
    <cellStyle name="Normal 3 3 2 2 11 2 2 2" xfId="25968"/>
    <cellStyle name="Normal 3 3 2 2 11 2 2 2 2" xfId="25969"/>
    <cellStyle name="Normal 3 3 2 2 11 2 2 3" xfId="25970"/>
    <cellStyle name="Normal 3 3 2 2 11 2 3" xfId="25971"/>
    <cellStyle name="Normal 3 3 2 2 11 2 3 2" xfId="25972"/>
    <cellStyle name="Normal 3 3 2 2 11 2 4" xfId="25973"/>
    <cellStyle name="Normal 3 3 2 2 11 3" xfId="25974"/>
    <cellStyle name="Normal 3 3 2 2 11 3 2" xfId="25975"/>
    <cellStyle name="Normal 3 3 2 2 11 3 2 2" xfId="25976"/>
    <cellStyle name="Normal 3 3 2 2 11 3 3" xfId="25977"/>
    <cellStyle name="Normal 3 3 2 2 11 4" xfId="25978"/>
    <cellStyle name="Normal 3 3 2 2 11 4 2" xfId="25979"/>
    <cellStyle name="Normal 3 3 2 2 11 5" xfId="25980"/>
    <cellStyle name="Normal 3 3 2 2 12" xfId="25981"/>
    <cellStyle name="Normal 3 3 2 2 12 2" xfId="25982"/>
    <cellStyle name="Normal 3 3 2 2 12 2 2" xfId="25983"/>
    <cellStyle name="Normal 3 3 2 2 12 2 2 2" xfId="25984"/>
    <cellStyle name="Normal 3 3 2 2 12 2 3" xfId="25985"/>
    <cellStyle name="Normal 3 3 2 2 12 3" xfId="25986"/>
    <cellStyle name="Normal 3 3 2 2 12 3 2" xfId="25987"/>
    <cellStyle name="Normal 3 3 2 2 12 4" xfId="25988"/>
    <cellStyle name="Normal 3 3 2 2 13" xfId="25989"/>
    <cellStyle name="Normal 3 3 2 2 13 2" xfId="25990"/>
    <cellStyle name="Normal 3 3 2 2 13 2 2" xfId="25991"/>
    <cellStyle name="Normal 3 3 2 2 13 2 2 2" xfId="25992"/>
    <cellStyle name="Normal 3 3 2 2 13 2 3" xfId="25993"/>
    <cellStyle name="Normal 3 3 2 2 13 3" xfId="25994"/>
    <cellStyle name="Normal 3 3 2 2 13 3 2" xfId="25995"/>
    <cellStyle name="Normal 3 3 2 2 13 4" xfId="25996"/>
    <cellStyle name="Normal 3 3 2 2 14" xfId="25997"/>
    <cellStyle name="Normal 3 3 2 2 14 2" xfId="25998"/>
    <cellStyle name="Normal 3 3 2 2 14 2 2" xfId="25999"/>
    <cellStyle name="Normal 3 3 2 2 14 2 2 2" xfId="26000"/>
    <cellStyle name="Normal 3 3 2 2 14 2 3" xfId="26001"/>
    <cellStyle name="Normal 3 3 2 2 14 3" xfId="26002"/>
    <cellStyle name="Normal 3 3 2 2 14 3 2" xfId="26003"/>
    <cellStyle name="Normal 3 3 2 2 14 4" xfId="26004"/>
    <cellStyle name="Normal 3 3 2 2 15" xfId="26005"/>
    <cellStyle name="Normal 3 3 2 2 15 2" xfId="26006"/>
    <cellStyle name="Normal 3 3 2 2 15 2 2" xfId="26007"/>
    <cellStyle name="Normal 3 3 2 2 15 3" xfId="26008"/>
    <cellStyle name="Normal 3 3 2 2 16" xfId="26009"/>
    <cellStyle name="Normal 3 3 2 2 16 2" xfId="26010"/>
    <cellStyle name="Normal 3 3 2 2 17" xfId="26011"/>
    <cellStyle name="Normal 3 3 2 2 17 2" xfId="26012"/>
    <cellStyle name="Normal 3 3 2 2 18" xfId="26013"/>
    <cellStyle name="Normal 3 3 2 2 19" xfId="26014"/>
    <cellStyle name="Normal 3 3 2 2 2" xfId="1275"/>
    <cellStyle name="Normal 3 3 2 2 2 10" xfId="26015"/>
    <cellStyle name="Normal 3 3 2 2 2 10 2" xfId="26016"/>
    <cellStyle name="Normal 3 3 2 2 2 10 2 2" xfId="26017"/>
    <cellStyle name="Normal 3 3 2 2 2 10 2 2 2" xfId="26018"/>
    <cellStyle name="Normal 3 3 2 2 2 10 2 3" xfId="26019"/>
    <cellStyle name="Normal 3 3 2 2 2 10 3" xfId="26020"/>
    <cellStyle name="Normal 3 3 2 2 2 10 3 2" xfId="26021"/>
    <cellStyle name="Normal 3 3 2 2 2 10 4" xfId="26022"/>
    <cellStyle name="Normal 3 3 2 2 2 11" xfId="26023"/>
    <cellStyle name="Normal 3 3 2 2 2 11 2" xfId="26024"/>
    <cellStyle name="Normal 3 3 2 2 2 11 2 2" xfId="26025"/>
    <cellStyle name="Normal 3 3 2 2 2 11 2 2 2" xfId="26026"/>
    <cellStyle name="Normal 3 3 2 2 2 11 2 3" xfId="26027"/>
    <cellStyle name="Normal 3 3 2 2 2 11 3" xfId="26028"/>
    <cellStyle name="Normal 3 3 2 2 2 11 3 2" xfId="26029"/>
    <cellStyle name="Normal 3 3 2 2 2 11 4" xfId="26030"/>
    <cellStyle name="Normal 3 3 2 2 2 12" xfId="26031"/>
    <cellStyle name="Normal 3 3 2 2 2 12 2" xfId="26032"/>
    <cellStyle name="Normal 3 3 2 2 2 12 2 2" xfId="26033"/>
    <cellStyle name="Normal 3 3 2 2 2 12 2 2 2" xfId="26034"/>
    <cellStyle name="Normal 3 3 2 2 2 12 2 3" xfId="26035"/>
    <cellStyle name="Normal 3 3 2 2 2 12 3" xfId="26036"/>
    <cellStyle name="Normal 3 3 2 2 2 12 3 2" xfId="26037"/>
    <cellStyle name="Normal 3 3 2 2 2 12 4" xfId="26038"/>
    <cellStyle name="Normal 3 3 2 2 2 13" xfId="26039"/>
    <cellStyle name="Normal 3 3 2 2 2 13 2" xfId="26040"/>
    <cellStyle name="Normal 3 3 2 2 2 13 2 2" xfId="26041"/>
    <cellStyle name="Normal 3 3 2 2 2 13 3" xfId="26042"/>
    <cellStyle name="Normal 3 3 2 2 2 14" xfId="26043"/>
    <cellStyle name="Normal 3 3 2 2 2 14 2" xfId="26044"/>
    <cellStyle name="Normal 3 3 2 2 2 15" xfId="26045"/>
    <cellStyle name="Normal 3 3 2 2 2 15 2" xfId="26046"/>
    <cellStyle name="Normal 3 3 2 2 2 16" xfId="26047"/>
    <cellStyle name="Normal 3 3 2 2 2 17" xfId="26048"/>
    <cellStyle name="Normal 3 3 2 2 2 2" xfId="1276"/>
    <cellStyle name="Normal 3 3 2 2 2 2 10" xfId="26049"/>
    <cellStyle name="Normal 3 3 2 2 2 2 11" xfId="26050"/>
    <cellStyle name="Normal 3 3 2 2 2 2 2" xfId="26051"/>
    <cellStyle name="Normal 3 3 2 2 2 2 2 10" xfId="26052"/>
    <cellStyle name="Normal 3 3 2 2 2 2 2 2" xfId="26053"/>
    <cellStyle name="Normal 3 3 2 2 2 2 2 2 2" xfId="26054"/>
    <cellStyle name="Normal 3 3 2 2 2 2 2 2 2 2" xfId="26055"/>
    <cellStyle name="Normal 3 3 2 2 2 2 2 2 2 2 2" xfId="26056"/>
    <cellStyle name="Normal 3 3 2 2 2 2 2 2 2 2 2 2" xfId="26057"/>
    <cellStyle name="Normal 3 3 2 2 2 2 2 2 2 2 2 2 2" xfId="26058"/>
    <cellStyle name="Normal 3 3 2 2 2 2 2 2 2 2 2 3" xfId="26059"/>
    <cellStyle name="Normal 3 3 2 2 2 2 2 2 2 2 3" xfId="26060"/>
    <cellStyle name="Normal 3 3 2 2 2 2 2 2 2 2 3 2" xfId="26061"/>
    <cellStyle name="Normal 3 3 2 2 2 2 2 2 2 2 4" xfId="26062"/>
    <cellStyle name="Normal 3 3 2 2 2 2 2 2 2 3" xfId="26063"/>
    <cellStyle name="Normal 3 3 2 2 2 2 2 2 2 3 2" xfId="26064"/>
    <cellStyle name="Normal 3 3 2 2 2 2 2 2 2 3 2 2" xfId="26065"/>
    <cellStyle name="Normal 3 3 2 2 2 2 2 2 2 3 3" xfId="26066"/>
    <cellStyle name="Normal 3 3 2 2 2 2 2 2 2 4" xfId="26067"/>
    <cellStyle name="Normal 3 3 2 2 2 2 2 2 2 4 2" xfId="26068"/>
    <cellStyle name="Normal 3 3 2 2 2 2 2 2 2 5" xfId="26069"/>
    <cellStyle name="Normal 3 3 2 2 2 2 2 2 3" xfId="26070"/>
    <cellStyle name="Normal 3 3 2 2 2 2 2 2 3 2" xfId="26071"/>
    <cellStyle name="Normal 3 3 2 2 2 2 2 2 3 2 2" xfId="26072"/>
    <cellStyle name="Normal 3 3 2 2 2 2 2 2 3 2 2 2" xfId="26073"/>
    <cellStyle name="Normal 3 3 2 2 2 2 2 2 3 2 3" xfId="26074"/>
    <cellStyle name="Normal 3 3 2 2 2 2 2 2 3 3" xfId="26075"/>
    <cellStyle name="Normal 3 3 2 2 2 2 2 2 3 3 2" xfId="26076"/>
    <cellStyle name="Normal 3 3 2 2 2 2 2 2 3 4" xfId="26077"/>
    <cellStyle name="Normal 3 3 2 2 2 2 2 2 4" xfId="26078"/>
    <cellStyle name="Normal 3 3 2 2 2 2 2 2 4 2" xfId="26079"/>
    <cellStyle name="Normal 3 3 2 2 2 2 2 2 4 2 2" xfId="26080"/>
    <cellStyle name="Normal 3 3 2 2 2 2 2 2 4 2 2 2" xfId="26081"/>
    <cellStyle name="Normal 3 3 2 2 2 2 2 2 4 2 3" xfId="26082"/>
    <cellStyle name="Normal 3 3 2 2 2 2 2 2 4 3" xfId="26083"/>
    <cellStyle name="Normal 3 3 2 2 2 2 2 2 4 3 2" xfId="26084"/>
    <cellStyle name="Normal 3 3 2 2 2 2 2 2 4 4" xfId="26085"/>
    <cellStyle name="Normal 3 3 2 2 2 2 2 2 5" xfId="26086"/>
    <cellStyle name="Normal 3 3 2 2 2 2 2 2 5 2" xfId="26087"/>
    <cellStyle name="Normal 3 3 2 2 2 2 2 2 5 2 2" xfId="26088"/>
    <cellStyle name="Normal 3 3 2 2 2 2 2 2 5 3" xfId="26089"/>
    <cellStyle name="Normal 3 3 2 2 2 2 2 2 6" xfId="26090"/>
    <cellStyle name="Normal 3 3 2 2 2 2 2 2 6 2" xfId="26091"/>
    <cellStyle name="Normal 3 3 2 2 2 2 2 2 7" xfId="26092"/>
    <cellStyle name="Normal 3 3 2 2 2 2 2 2 7 2" xfId="26093"/>
    <cellStyle name="Normal 3 3 2 2 2 2 2 2 8" xfId="26094"/>
    <cellStyle name="Normal 3 3 2 2 2 2 2 3" xfId="26095"/>
    <cellStyle name="Normal 3 3 2 2 2 2 2 3 2" xfId="26096"/>
    <cellStyle name="Normal 3 3 2 2 2 2 2 3 2 2" xfId="26097"/>
    <cellStyle name="Normal 3 3 2 2 2 2 2 3 2 2 2" xfId="26098"/>
    <cellStyle name="Normal 3 3 2 2 2 2 2 3 2 2 2 2" xfId="26099"/>
    <cellStyle name="Normal 3 3 2 2 2 2 2 3 2 2 3" xfId="26100"/>
    <cellStyle name="Normal 3 3 2 2 2 2 2 3 2 3" xfId="26101"/>
    <cellStyle name="Normal 3 3 2 2 2 2 2 3 2 3 2" xfId="26102"/>
    <cellStyle name="Normal 3 3 2 2 2 2 2 3 2 4" xfId="26103"/>
    <cellStyle name="Normal 3 3 2 2 2 2 2 3 3" xfId="26104"/>
    <cellStyle name="Normal 3 3 2 2 2 2 2 3 3 2" xfId="26105"/>
    <cellStyle name="Normal 3 3 2 2 2 2 2 3 3 2 2" xfId="26106"/>
    <cellStyle name="Normal 3 3 2 2 2 2 2 3 3 3" xfId="26107"/>
    <cellStyle name="Normal 3 3 2 2 2 2 2 3 4" xfId="26108"/>
    <cellStyle name="Normal 3 3 2 2 2 2 2 3 4 2" xfId="26109"/>
    <cellStyle name="Normal 3 3 2 2 2 2 2 3 5" xfId="26110"/>
    <cellStyle name="Normal 3 3 2 2 2 2 2 4" xfId="26111"/>
    <cellStyle name="Normal 3 3 2 2 2 2 2 4 2" xfId="26112"/>
    <cellStyle name="Normal 3 3 2 2 2 2 2 4 2 2" xfId="26113"/>
    <cellStyle name="Normal 3 3 2 2 2 2 2 4 2 2 2" xfId="26114"/>
    <cellStyle name="Normal 3 3 2 2 2 2 2 4 2 3" xfId="26115"/>
    <cellStyle name="Normal 3 3 2 2 2 2 2 4 3" xfId="26116"/>
    <cellStyle name="Normal 3 3 2 2 2 2 2 4 3 2" xfId="26117"/>
    <cellStyle name="Normal 3 3 2 2 2 2 2 4 4" xfId="26118"/>
    <cellStyle name="Normal 3 3 2 2 2 2 2 5" xfId="26119"/>
    <cellStyle name="Normal 3 3 2 2 2 2 2 5 2" xfId="26120"/>
    <cellStyle name="Normal 3 3 2 2 2 2 2 5 2 2" xfId="26121"/>
    <cellStyle name="Normal 3 3 2 2 2 2 2 5 2 2 2" xfId="26122"/>
    <cellStyle name="Normal 3 3 2 2 2 2 2 5 2 3" xfId="26123"/>
    <cellStyle name="Normal 3 3 2 2 2 2 2 5 3" xfId="26124"/>
    <cellStyle name="Normal 3 3 2 2 2 2 2 5 3 2" xfId="26125"/>
    <cellStyle name="Normal 3 3 2 2 2 2 2 5 4" xfId="26126"/>
    <cellStyle name="Normal 3 3 2 2 2 2 2 6" xfId="26127"/>
    <cellStyle name="Normal 3 3 2 2 2 2 2 6 2" xfId="26128"/>
    <cellStyle name="Normal 3 3 2 2 2 2 2 6 2 2" xfId="26129"/>
    <cellStyle name="Normal 3 3 2 2 2 2 2 6 3" xfId="26130"/>
    <cellStyle name="Normal 3 3 2 2 2 2 2 7" xfId="26131"/>
    <cellStyle name="Normal 3 3 2 2 2 2 2 7 2" xfId="26132"/>
    <cellStyle name="Normal 3 3 2 2 2 2 2 8" xfId="26133"/>
    <cellStyle name="Normal 3 3 2 2 2 2 2 8 2" xfId="26134"/>
    <cellStyle name="Normal 3 3 2 2 2 2 2 9" xfId="26135"/>
    <cellStyle name="Normal 3 3 2 2 2 2 3" xfId="26136"/>
    <cellStyle name="Normal 3 3 2 2 2 2 3 2" xfId="26137"/>
    <cellStyle name="Normal 3 3 2 2 2 2 3 2 2" xfId="26138"/>
    <cellStyle name="Normal 3 3 2 2 2 2 3 2 2 2" xfId="26139"/>
    <cellStyle name="Normal 3 3 2 2 2 2 3 2 2 2 2" xfId="26140"/>
    <cellStyle name="Normal 3 3 2 2 2 2 3 2 2 2 2 2" xfId="26141"/>
    <cellStyle name="Normal 3 3 2 2 2 2 3 2 2 2 3" xfId="26142"/>
    <cellStyle name="Normal 3 3 2 2 2 2 3 2 2 3" xfId="26143"/>
    <cellStyle name="Normal 3 3 2 2 2 2 3 2 2 3 2" xfId="26144"/>
    <cellStyle name="Normal 3 3 2 2 2 2 3 2 2 4" xfId="26145"/>
    <cellStyle name="Normal 3 3 2 2 2 2 3 2 3" xfId="26146"/>
    <cellStyle name="Normal 3 3 2 2 2 2 3 2 3 2" xfId="26147"/>
    <cellStyle name="Normal 3 3 2 2 2 2 3 2 3 2 2" xfId="26148"/>
    <cellStyle name="Normal 3 3 2 2 2 2 3 2 3 3" xfId="26149"/>
    <cellStyle name="Normal 3 3 2 2 2 2 3 2 4" xfId="26150"/>
    <cellStyle name="Normal 3 3 2 2 2 2 3 2 4 2" xfId="26151"/>
    <cellStyle name="Normal 3 3 2 2 2 2 3 2 5" xfId="26152"/>
    <cellStyle name="Normal 3 3 2 2 2 2 3 3" xfId="26153"/>
    <cellStyle name="Normal 3 3 2 2 2 2 3 3 2" xfId="26154"/>
    <cellStyle name="Normal 3 3 2 2 2 2 3 3 2 2" xfId="26155"/>
    <cellStyle name="Normal 3 3 2 2 2 2 3 3 2 2 2" xfId="26156"/>
    <cellStyle name="Normal 3 3 2 2 2 2 3 3 2 3" xfId="26157"/>
    <cellStyle name="Normal 3 3 2 2 2 2 3 3 3" xfId="26158"/>
    <cellStyle name="Normal 3 3 2 2 2 2 3 3 3 2" xfId="26159"/>
    <cellStyle name="Normal 3 3 2 2 2 2 3 3 4" xfId="26160"/>
    <cellStyle name="Normal 3 3 2 2 2 2 3 4" xfId="26161"/>
    <cellStyle name="Normal 3 3 2 2 2 2 3 4 2" xfId="26162"/>
    <cellStyle name="Normal 3 3 2 2 2 2 3 4 2 2" xfId="26163"/>
    <cellStyle name="Normal 3 3 2 2 2 2 3 4 2 2 2" xfId="26164"/>
    <cellStyle name="Normal 3 3 2 2 2 2 3 4 2 3" xfId="26165"/>
    <cellStyle name="Normal 3 3 2 2 2 2 3 4 3" xfId="26166"/>
    <cellStyle name="Normal 3 3 2 2 2 2 3 4 3 2" xfId="26167"/>
    <cellStyle name="Normal 3 3 2 2 2 2 3 4 4" xfId="26168"/>
    <cellStyle name="Normal 3 3 2 2 2 2 3 5" xfId="26169"/>
    <cellStyle name="Normal 3 3 2 2 2 2 3 5 2" xfId="26170"/>
    <cellStyle name="Normal 3 3 2 2 2 2 3 5 2 2" xfId="26171"/>
    <cellStyle name="Normal 3 3 2 2 2 2 3 5 3" xfId="26172"/>
    <cellStyle name="Normal 3 3 2 2 2 2 3 6" xfId="26173"/>
    <cellStyle name="Normal 3 3 2 2 2 2 3 6 2" xfId="26174"/>
    <cellStyle name="Normal 3 3 2 2 2 2 3 7" xfId="26175"/>
    <cellStyle name="Normal 3 3 2 2 2 2 3 7 2" xfId="26176"/>
    <cellStyle name="Normal 3 3 2 2 2 2 3 8" xfId="26177"/>
    <cellStyle name="Normal 3 3 2 2 2 2 4" xfId="26178"/>
    <cellStyle name="Normal 3 3 2 2 2 2 4 2" xfId="26179"/>
    <cellStyle name="Normal 3 3 2 2 2 2 4 2 2" xfId="26180"/>
    <cellStyle name="Normal 3 3 2 2 2 2 4 2 2 2" xfId="26181"/>
    <cellStyle name="Normal 3 3 2 2 2 2 4 2 2 2 2" xfId="26182"/>
    <cellStyle name="Normal 3 3 2 2 2 2 4 2 2 3" xfId="26183"/>
    <cellStyle name="Normal 3 3 2 2 2 2 4 2 3" xfId="26184"/>
    <cellStyle name="Normal 3 3 2 2 2 2 4 2 3 2" xfId="26185"/>
    <cellStyle name="Normal 3 3 2 2 2 2 4 2 4" xfId="26186"/>
    <cellStyle name="Normal 3 3 2 2 2 2 4 3" xfId="26187"/>
    <cellStyle name="Normal 3 3 2 2 2 2 4 3 2" xfId="26188"/>
    <cellStyle name="Normal 3 3 2 2 2 2 4 3 2 2" xfId="26189"/>
    <cellStyle name="Normal 3 3 2 2 2 2 4 3 3" xfId="26190"/>
    <cellStyle name="Normal 3 3 2 2 2 2 4 4" xfId="26191"/>
    <cellStyle name="Normal 3 3 2 2 2 2 4 4 2" xfId="26192"/>
    <cellStyle name="Normal 3 3 2 2 2 2 4 5" xfId="26193"/>
    <cellStyle name="Normal 3 3 2 2 2 2 5" xfId="26194"/>
    <cellStyle name="Normal 3 3 2 2 2 2 5 2" xfId="26195"/>
    <cellStyle name="Normal 3 3 2 2 2 2 5 2 2" xfId="26196"/>
    <cellStyle name="Normal 3 3 2 2 2 2 5 2 2 2" xfId="26197"/>
    <cellStyle name="Normal 3 3 2 2 2 2 5 2 3" xfId="26198"/>
    <cellStyle name="Normal 3 3 2 2 2 2 5 3" xfId="26199"/>
    <cellStyle name="Normal 3 3 2 2 2 2 5 3 2" xfId="26200"/>
    <cellStyle name="Normal 3 3 2 2 2 2 5 4" xfId="26201"/>
    <cellStyle name="Normal 3 3 2 2 2 2 6" xfId="26202"/>
    <cellStyle name="Normal 3 3 2 2 2 2 6 2" xfId="26203"/>
    <cellStyle name="Normal 3 3 2 2 2 2 6 2 2" xfId="26204"/>
    <cellStyle name="Normal 3 3 2 2 2 2 6 2 2 2" xfId="26205"/>
    <cellStyle name="Normal 3 3 2 2 2 2 6 2 3" xfId="26206"/>
    <cellStyle name="Normal 3 3 2 2 2 2 6 3" xfId="26207"/>
    <cellStyle name="Normal 3 3 2 2 2 2 6 3 2" xfId="26208"/>
    <cellStyle name="Normal 3 3 2 2 2 2 6 4" xfId="26209"/>
    <cellStyle name="Normal 3 3 2 2 2 2 7" xfId="26210"/>
    <cellStyle name="Normal 3 3 2 2 2 2 7 2" xfId="26211"/>
    <cellStyle name="Normal 3 3 2 2 2 2 7 2 2" xfId="26212"/>
    <cellStyle name="Normal 3 3 2 2 2 2 7 3" xfId="26213"/>
    <cellStyle name="Normal 3 3 2 2 2 2 8" xfId="26214"/>
    <cellStyle name="Normal 3 3 2 2 2 2 8 2" xfId="26215"/>
    <cellStyle name="Normal 3 3 2 2 2 2 9" xfId="26216"/>
    <cellStyle name="Normal 3 3 2 2 2 2 9 2" xfId="26217"/>
    <cellStyle name="Normal 3 3 2 2 2 3" xfId="26218"/>
    <cellStyle name="Normal 3 3 2 2 2 3 10" xfId="26219"/>
    <cellStyle name="Normal 3 3 2 2 2 3 11" xfId="26220"/>
    <cellStyle name="Normal 3 3 2 2 2 3 2" xfId="26221"/>
    <cellStyle name="Normal 3 3 2 2 2 3 2 10" xfId="26222"/>
    <cellStyle name="Normal 3 3 2 2 2 3 2 2" xfId="26223"/>
    <cellStyle name="Normal 3 3 2 2 2 3 2 2 2" xfId="26224"/>
    <cellStyle name="Normal 3 3 2 2 2 3 2 2 2 2" xfId="26225"/>
    <cellStyle name="Normal 3 3 2 2 2 3 2 2 2 2 2" xfId="26226"/>
    <cellStyle name="Normal 3 3 2 2 2 3 2 2 2 2 2 2" xfId="26227"/>
    <cellStyle name="Normal 3 3 2 2 2 3 2 2 2 2 2 2 2" xfId="26228"/>
    <cellStyle name="Normal 3 3 2 2 2 3 2 2 2 2 2 3" xfId="26229"/>
    <cellStyle name="Normal 3 3 2 2 2 3 2 2 2 2 3" xfId="26230"/>
    <cellStyle name="Normal 3 3 2 2 2 3 2 2 2 2 3 2" xfId="26231"/>
    <cellStyle name="Normal 3 3 2 2 2 3 2 2 2 2 4" xfId="26232"/>
    <cellStyle name="Normal 3 3 2 2 2 3 2 2 2 3" xfId="26233"/>
    <cellStyle name="Normal 3 3 2 2 2 3 2 2 2 3 2" xfId="26234"/>
    <cellStyle name="Normal 3 3 2 2 2 3 2 2 2 3 2 2" xfId="26235"/>
    <cellStyle name="Normal 3 3 2 2 2 3 2 2 2 3 3" xfId="26236"/>
    <cellStyle name="Normal 3 3 2 2 2 3 2 2 2 4" xfId="26237"/>
    <cellStyle name="Normal 3 3 2 2 2 3 2 2 2 4 2" xfId="26238"/>
    <cellStyle name="Normal 3 3 2 2 2 3 2 2 2 5" xfId="26239"/>
    <cellStyle name="Normal 3 3 2 2 2 3 2 2 3" xfId="26240"/>
    <cellStyle name="Normal 3 3 2 2 2 3 2 2 3 2" xfId="26241"/>
    <cellStyle name="Normal 3 3 2 2 2 3 2 2 3 2 2" xfId="26242"/>
    <cellStyle name="Normal 3 3 2 2 2 3 2 2 3 2 2 2" xfId="26243"/>
    <cellStyle name="Normal 3 3 2 2 2 3 2 2 3 2 3" xfId="26244"/>
    <cellStyle name="Normal 3 3 2 2 2 3 2 2 3 3" xfId="26245"/>
    <cellStyle name="Normal 3 3 2 2 2 3 2 2 3 3 2" xfId="26246"/>
    <cellStyle name="Normal 3 3 2 2 2 3 2 2 3 4" xfId="26247"/>
    <cellStyle name="Normal 3 3 2 2 2 3 2 2 4" xfId="26248"/>
    <cellStyle name="Normal 3 3 2 2 2 3 2 2 4 2" xfId="26249"/>
    <cellStyle name="Normal 3 3 2 2 2 3 2 2 4 2 2" xfId="26250"/>
    <cellStyle name="Normal 3 3 2 2 2 3 2 2 4 2 2 2" xfId="26251"/>
    <cellStyle name="Normal 3 3 2 2 2 3 2 2 4 2 3" xfId="26252"/>
    <cellStyle name="Normal 3 3 2 2 2 3 2 2 4 3" xfId="26253"/>
    <cellStyle name="Normal 3 3 2 2 2 3 2 2 4 3 2" xfId="26254"/>
    <cellStyle name="Normal 3 3 2 2 2 3 2 2 4 4" xfId="26255"/>
    <cellStyle name="Normal 3 3 2 2 2 3 2 2 5" xfId="26256"/>
    <cellStyle name="Normal 3 3 2 2 2 3 2 2 5 2" xfId="26257"/>
    <cellStyle name="Normal 3 3 2 2 2 3 2 2 5 2 2" xfId="26258"/>
    <cellStyle name="Normal 3 3 2 2 2 3 2 2 5 3" xfId="26259"/>
    <cellStyle name="Normal 3 3 2 2 2 3 2 2 6" xfId="26260"/>
    <cellStyle name="Normal 3 3 2 2 2 3 2 2 6 2" xfId="26261"/>
    <cellStyle name="Normal 3 3 2 2 2 3 2 2 7" xfId="26262"/>
    <cellStyle name="Normal 3 3 2 2 2 3 2 2 7 2" xfId="26263"/>
    <cellStyle name="Normal 3 3 2 2 2 3 2 2 8" xfId="26264"/>
    <cellStyle name="Normal 3 3 2 2 2 3 2 3" xfId="26265"/>
    <cellStyle name="Normal 3 3 2 2 2 3 2 3 2" xfId="26266"/>
    <cellStyle name="Normal 3 3 2 2 2 3 2 3 2 2" xfId="26267"/>
    <cellStyle name="Normal 3 3 2 2 2 3 2 3 2 2 2" xfId="26268"/>
    <cellStyle name="Normal 3 3 2 2 2 3 2 3 2 2 2 2" xfId="26269"/>
    <cellStyle name="Normal 3 3 2 2 2 3 2 3 2 2 3" xfId="26270"/>
    <cellStyle name="Normal 3 3 2 2 2 3 2 3 2 3" xfId="26271"/>
    <cellStyle name="Normal 3 3 2 2 2 3 2 3 2 3 2" xfId="26272"/>
    <cellStyle name="Normal 3 3 2 2 2 3 2 3 2 4" xfId="26273"/>
    <cellStyle name="Normal 3 3 2 2 2 3 2 3 3" xfId="26274"/>
    <cellStyle name="Normal 3 3 2 2 2 3 2 3 3 2" xfId="26275"/>
    <cellStyle name="Normal 3 3 2 2 2 3 2 3 3 2 2" xfId="26276"/>
    <cellStyle name="Normal 3 3 2 2 2 3 2 3 3 3" xfId="26277"/>
    <cellStyle name="Normal 3 3 2 2 2 3 2 3 4" xfId="26278"/>
    <cellStyle name="Normal 3 3 2 2 2 3 2 3 4 2" xfId="26279"/>
    <cellStyle name="Normal 3 3 2 2 2 3 2 3 5" xfId="26280"/>
    <cellStyle name="Normal 3 3 2 2 2 3 2 4" xfId="26281"/>
    <cellStyle name="Normal 3 3 2 2 2 3 2 4 2" xfId="26282"/>
    <cellStyle name="Normal 3 3 2 2 2 3 2 4 2 2" xfId="26283"/>
    <cellStyle name="Normal 3 3 2 2 2 3 2 4 2 2 2" xfId="26284"/>
    <cellStyle name="Normal 3 3 2 2 2 3 2 4 2 3" xfId="26285"/>
    <cellStyle name="Normal 3 3 2 2 2 3 2 4 3" xfId="26286"/>
    <cellStyle name="Normal 3 3 2 2 2 3 2 4 3 2" xfId="26287"/>
    <cellStyle name="Normal 3 3 2 2 2 3 2 4 4" xfId="26288"/>
    <cellStyle name="Normal 3 3 2 2 2 3 2 5" xfId="26289"/>
    <cellStyle name="Normal 3 3 2 2 2 3 2 5 2" xfId="26290"/>
    <cellStyle name="Normal 3 3 2 2 2 3 2 5 2 2" xfId="26291"/>
    <cellStyle name="Normal 3 3 2 2 2 3 2 5 2 2 2" xfId="26292"/>
    <cellStyle name="Normal 3 3 2 2 2 3 2 5 2 3" xfId="26293"/>
    <cellStyle name="Normal 3 3 2 2 2 3 2 5 3" xfId="26294"/>
    <cellStyle name="Normal 3 3 2 2 2 3 2 5 3 2" xfId="26295"/>
    <cellStyle name="Normal 3 3 2 2 2 3 2 5 4" xfId="26296"/>
    <cellStyle name="Normal 3 3 2 2 2 3 2 6" xfId="26297"/>
    <cellStyle name="Normal 3 3 2 2 2 3 2 6 2" xfId="26298"/>
    <cellStyle name="Normal 3 3 2 2 2 3 2 6 2 2" xfId="26299"/>
    <cellStyle name="Normal 3 3 2 2 2 3 2 6 3" xfId="26300"/>
    <cellStyle name="Normal 3 3 2 2 2 3 2 7" xfId="26301"/>
    <cellStyle name="Normal 3 3 2 2 2 3 2 7 2" xfId="26302"/>
    <cellStyle name="Normal 3 3 2 2 2 3 2 8" xfId="26303"/>
    <cellStyle name="Normal 3 3 2 2 2 3 2 8 2" xfId="26304"/>
    <cellStyle name="Normal 3 3 2 2 2 3 2 9" xfId="26305"/>
    <cellStyle name="Normal 3 3 2 2 2 3 3" xfId="26306"/>
    <cellStyle name="Normal 3 3 2 2 2 3 3 2" xfId="26307"/>
    <cellStyle name="Normal 3 3 2 2 2 3 3 2 2" xfId="26308"/>
    <cellStyle name="Normal 3 3 2 2 2 3 3 2 2 2" xfId="26309"/>
    <cellStyle name="Normal 3 3 2 2 2 3 3 2 2 2 2" xfId="26310"/>
    <cellStyle name="Normal 3 3 2 2 2 3 3 2 2 2 2 2" xfId="26311"/>
    <cellStyle name="Normal 3 3 2 2 2 3 3 2 2 2 3" xfId="26312"/>
    <cellStyle name="Normal 3 3 2 2 2 3 3 2 2 3" xfId="26313"/>
    <cellStyle name="Normal 3 3 2 2 2 3 3 2 2 3 2" xfId="26314"/>
    <cellStyle name="Normal 3 3 2 2 2 3 3 2 2 4" xfId="26315"/>
    <cellStyle name="Normal 3 3 2 2 2 3 3 2 3" xfId="26316"/>
    <cellStyle name="Normal 3 3 2 2 2 3 3 2 3 2" xfId="26317"/>
    <cellStyle name="Normal 3 3 2 2 2 3 3 2 3 2 2" xfId="26318"/>
    <cellStyle name="Normal 3 3 2 2 2 3 3 2 3 3" xfId="26319"/>
    <cellStyle name="Normal 3 3 2 2 2 3 3 2 4" xfId="26320"/>
    <cellStyle name="Normal 3 3 2 2 2 3 3 2 4 2" xfId="26321"/>
    <cellStyle name="Normal 3 3 2 2 2 3 3 2 5" xfId="26322"/>
    <cellStyle name="Normal 3 3 2 2 2 3 3 3" xfId="26323"/>
    <cellStyle name="Normal 3 3 2 2 2 3 3 3 2" xfId="26324"/>
    <cellStyle name="Normal 3 3 2 2 2 3 3 3 2 2" xfId="26325"/>
    <cellStyle name="Normal 3 3 2 2 2 3 3 3 2 2 2" xfId="26326"/>
    <cellStyle name="Normal 3 3 2 2 2 3 3 3 2 3" xfId="26327"/>
    <cellStyle name="Normal 3 3 2 2 2 3 3 3 3" xfId="26328"/>
    <cellStyle name="Normal 3 3 2 2 2 3 3 3 3 2" xfId="26329"/>
    <cellStyle name="Normal 3 3 2 2 2 3 3 3 4" xfId="26330"/>
    <cellStyle name="Normal 3 3 2 2 2 3 3 4" xfId="26331"/>
    <cellStyle name="Normal 3 3 2 2 2 3 3 4 2" xfId="26332"/>
    <cellStyle name="Normal 3 3 2 2 2 3 3 4 2 2" xfId="26333"/>
    <cellStyle name="Normal 3 3 2 2 2 3 3 4 2 2 2" xfId="26334"/>
    <cellStyle name="Normal 3 3 2 2 2 3 3 4 2 3" xfId="26335"/>
    <cellStyle name="Normal 3 3 2 2 2 3 3 4 3" xfId="26336"/>
    <cellStyle name="Normal 3 3 2 2 2 3 3 4 3 2" xfId="26337"/>
    <cellStyle name="Normal 3 3 2 2 2 3 3 4 4" xfId="26338"/>
    <cellStyle name="Normal 3 3 2 2 2 3 3 5" xfId="26339"/>
    <cellStyle name="Normal 3 3 2 2 2 3 3 5 2" xfId="26340"/>
    <cellStyle name="Normal 3 3 2 2 2 3 3 5 2 2" xfId="26341"/>
    <cellStyle name="Normal 3 3 2 2 2 3 3 5 3" xfId="26342"/>
    <cellStyle name="Normal 3 3 2 2 2 3 3 6" xfId="26343"/>
    <cellStyle name="Normal 3 3 2 2 2 3 3 6 2" xfId="26344"/>
    <cellStyle name="Normal 3 3 2 2 2 3 3 7" xfId="26345"/>
    <cellStyle name="Normal 3 3 2 2 2 3 3 7 2" xfId="26346"/>
    <cellStyle name="Normal 3 3 2 2 2 3 3 8" xfId="26347"/>
    <cellStyle name="Normal 3 3 2 2 2 3 4" xfId="26348"/>
    <cellStyle name="Normal 3 3 2 2 2 3 4 2" xfId="26349"/>
    <cellStyle name="Normal 3 3 2 2 2 3 4 2 2" xfId="26350"/>
    <cellStyle name="Normal 3 3 2 2 2 3 4 2 2 2" xfId="26351"/>
    <cellStyle name="Normal 3 3 2 2 2 3 4 2 2 2 2" xfId="26352"/>
    <cellStyle name="Normal 3 3 2 2 2 3 4 2 2 3" xfId="26353"/>
    <cellStyle name="Normal 3 3 2 2 2 3 4 2 3" xfId="26354"/>
    <cellStyle name="Normal 3 3 2 2 2 3 4 2 3 2" xfId="26355"/>
    <cellStyle name="Normal 3 3 2 2 2 3 4 2 4" xfId="26356"/>
    <cellStyle name="Normal 3 3 2 2 2 3 4 3" xfId="26357"/>
    <cellStyle name="Normal 3 3 2 2 2 3 4 3 2" xfId="26358"/>
    <cellStyle name="Normal 3 3 2 2 2 3 4 3 2 2" xfId="26359"/>
    <cellStyle name="Normal 3 3 2 2 2 3 4 3 3" xfId="26360"/>
    <cellStyle name="Normal 3 3 2 2 2 3 4 4" xfId="26361"/>
    <cellStyle name="Normal 3 3 2 2 2 3 4 4 2" xfId="26362"/>
    <cellStyle name="Normal 3 3 2 2 2 3 4 5" xfId="26363"/>
    <cellStyle name="Normal 3 3 2 2 2 3 5" xfId="26364"/>
    <cellStyle name="Normal 3 3 2 2 2 3 5 2" xfId="26365"/>
    <cellStyle name="Normal 3 3 2 2 2 3 5 2 2" xfId="26366"/>
    <cellStyle name="Normal 3 3 2 2 2 3 5 2 2 2" xfId="26367"/>
    <cellStyle name="Normal 3 3 2 2 2 3 5 2 3" xfId="26368"/>
    <cellStyle name="Normal 3 3 2 2 2 3 5 3" xfId="26369"/>
    <cellStyle name="Normal 3 3 2 2 2 3 5 3 2" xfId="26370"/>
    <cellStyle name="Normal 3 3 2 2 2 3 5 4" xfId="26371"/>
    <cellStyle name="Normal 3 3 2 2 2 3 6" xfId="26372"/>
    <cellStyle name="Normal 3 3 2 2 2 3 6 2" xfId="26373"/>
    <cellStyle name="Normal 3 3 2 2 2 3 6 2 2" xfId="26374"/>
    <cellStyle name="Normal 3 3 2 2 2 3 6 2 2 2" xfId="26375"/>
    <cellStyle name="Normal 3 3 2 2 2 3 6 2 3" xfId="26376"/>
    <cellStyle name="Normal 3 3 2 2 2 3 6 3" xfId="26377"/>
    <cellStyle name="Normal 3 3 2 2 2 3 6 3 2" xfId="26378"/>
    <cellStyle name="Normal 3 3 2 2 2 3 6 4" xfId="26379"/>
    <cellStyle name="Normal 3 3 2 2 2 3 7" xfId="26380"/>
    <cellStyle name="Normal 3 3 2 2 2 3 7 2" xfId="26381"/>
    <cellStyle name="Normal 3 3 2 2 2 3 7 2 2" xfId="26382"/>
    <cellStyle name="Normal 3 3 2 2 2 3 7 3" xfId="26383"/>
    <cellStyle name="Normal 3 3 2 2 2 3 8" xfId="26384"/>
    <cellStyle name="Normal 3 3 2 2 2 3 8 2" xfId="26385"/>
    <cellStyle name="Normal 3 3 2 2 2 3 9" xfId="26386"/>
    <cellStyle name="Normal 3 3 2 2 2 3 9 2" xfId="26387"/>
    <cellStyle name="Normal 3 3 2 2 2 4" xfId="26388"/>
    <cellStyle name="Normal 3 3 2 2 2 4 10" xfId="26389"/>
    <cellStyle name="Normal 3 3 2 2 2 4 11" xfId="26390"/>
    <cellStyle name="Normal 3 3 2 2 2 4 2" xfId="26391"/>
    <cellStyle name="Normal 3 3 2 2 2 4 2 2" xfId="26392"/>
    <cellStyle name="Normal 3 3 2 2 2 4 2 2 2" xfId="26393"/>
    <cellStyle name="Normal 3 3 2 2 2 4 2 2 2 2" xfId="26394"/>
    <cellStyle name="Normal 3 3 2 2 2 4 2 2 2 2 2" xfId="26395"/>
    <cellStyle name="Normal 3 3 2 2 2 4 2 2 2 2 2 2" xfId="26396"/>
    <cellStyle name="Normal 3 3 2 2 2 4 2 2 2 2 2 2 2" xfId="26397"/>
    <cellStyle name="Normal 3 3 2 2 2 4 2 2 2 2 2 3" xfId="26398"/>
    <cellStyle name="Normal 3 3 2 2 2 4 2 2 2 2 3" xfId="26399"/>
    <cellStyle name="Normal 3 3 2 2 2 4 2 2 2 2 3 2" xfId="26400"/>
    <cellStyle name="Normal 3 3 2 2 2 4 2 2 2 2 4" xfId="26401"/>
    <cellStyle name="Normal 3 3 2 2 2 4 2 2 2 3" xfId="26402"/>
    <cellStyle name="Normal 3 3 2 2 2 4 2 2 2 3 2" xfId="26403"/>
    <cellStyle name="Normal 3 3 2 2 2 4 2 2 2 3 2 2" xfId="26404"/>
    <cellStyle name="Normal 3 3 2 2 2 4 2 2 2 3 3" xfId="26405"/>
    <cellStyle name="Normal 3 3 2 2 2 4 2 2 2 4" xfId="26406"/>
    <cellStyle name="Normal 3 3 2 2 2 4 2 2 2 4 2" xfId="26407"/>
    <cellStyle name="Normal 3 3 2 2 2 4 2 2 2 5" xfId="26408"/>
    <cellStyle name="Normal 3 3 2 2 2 4 2 2 3" xfId="26409"/>
    <cellStyle name="Normal 3 3 2 2 2 4 2 2 3 2" xfId="26410"/>
    <cellStyle name="Normal 3 3 2 2 2 4 2 2 3 2 2" xfId="26411"/>
    <cellStyle name="Normal 3 3 2 2 2 4 2 2 3 2 2 2" xfId="26412"/>
    <cellStyle name="Normal 3 3 2 2 2 4 2 2 3 2 3" xfId="26413"/>
    <cellStyle name="Normal 3 3 2 2 2 4 2 2 3 3" xfId="26414"/>
    <cellStyle name="Normal 3 3 2 2 2 4 2 2 3 3 2" xfId="26415"/>
    <cellStyle name="Normal 3 3 2 2 2 4 2 2 3 4" xfId="26416"/>
    <cellStyle name="Normal 3 3 2 2 2 4 2 2 4" xfId="26417"/>
    <cellStyle name="Normal 3 3 2 2 2 4 2 2 4 2" xfId="26418"/>
    <cellStyle name="Normal 3 3 2 2 2 4 2 2 4 2 2" xfId="26419"/>
    <cellStyle name="Normal 3 3 2 2 2 4 2 2 4 2 2 2" xfId="26420"/>
    <cellStyle name="Normal 3 3 2 2 2 4 2 2 4 2 3" xfId="26421"/>
    <cellStyle name="Normal 3 3 2 2 2 4 2 2 4 3" xfId="26422"/>
    <cellStyle name="Normal 3 3 2 2 2 4 2 2 4 3 2" xfId="26423"/>
    <cellStyle name="Normal 3 3 2 2 2 4 2 2 4 4" xfId="26424"/>
    <cellStyle name="Normal 3 3 2 2 2 4 2 2 5" xfId="26425"/>
    <cellStyle name="Normal 3 3 2 2 2 4 2 2 5 2" xfId="26426"/>
    <cellStyle name="Normal 3 3 2 2 2 4 2 2 5 2 2" xfId="26427"/>
    <cellStyle name="Normal 3 3 2 2 2 4 2 2 5 3" xfId="26428"/>
    <cellStyle name="Normal 3 3 2 2 2 4 2 2 6" xfId="26429"/>
    <cellStyle name="Normal 3 3 2 2 2 4 2 2 6 2" xfId="26430"/>
    <cellStyle name="Normal 3 3 2 2 2 4 2 2 7" xfId="26431"/>
    <cellStyle name="Normal 3 3 2 2 2 4 2 2 7 2" xfId="26432"/>
    <cellStyle name="Normal 3 3 2 2 2 4 2 2 8" xfId="26433"/>
    <cellStyle name="Normal 3 3 2 2 2 4 2 3" xfId="26434"/>
    <cellStyle name="Normal 3 3 2 2 2 4 2 3 2" xfId="26435"/>
    <cellStyle name="Normal 3 3 2 2 2 4 2 3 2 2" xfId="26436"/>
    <cellStyle name="Normal 3 3 2 2 2 4 2 3 2 2 2" xfId="26437"/>
    <cellStyle name="Normal 3 3 2 2 2 4 2 3 2 2 2 2" xfId="26438"/>
    <cellStyle name="Normal 3 3 2 2 2 4 2 3 2 2 3" xfId="26439"/>
    <cellStyle name="Normal 3 3 2 2 2 4 2 3 2 3" xfId="26440"/>
    <cellStyle name="Normal 3 3 2 2 2 4 2 3 2 3 2" xfId="26441"/>
    <cellStyle name="Normal 3 3 2 2 2 4 2 3 2 4" xfId="26442"/>
    <cellStyle name="Normal 3 3 2 2 2 4 2 3 3" xfId="26443"/>
    <cellStyle name="Normal 3 3 2 2 2 4 2 3 3 2" xfId="26444"/>
    <cellStyle name="Normal 3 3 2 2 2 4 2 3 3 2 2" xfId="26445"/>
    <cellStyle name="Normal 3 3 2 2 2 4 2 3 3 3" xfId="26446"/>
    <cellStyle name="Normal 3 3 2 2 2 4 2 3 4" xfId="26447"/>
    <cellStyle name="Normal 3 3 2 2 2 4 2 3 4 2" xfId="26448"/>
    <cellStyle name="Normal 3 3 2 2 2 4 2 3 5" xfId="26449"/>
    <cellStyle name="Normal 3 3 2 2 2 4 2 4" xfId="26450"/>
    <cellStyle name="Normal 3 3 2 2 2 4 2 4 2" xfId="26451"/>
    <cellStyle name="Normal 3 3 2 2 2 4 2 4 2 2" xfId="26452"/>
    <cellStyle name="Normal 3 3 2 2 2 4 2 4 2 2 2" xfId="26453"/>
    <cellStyle name="Normal 3 3 2 2 2 4 2 4 2 3" xfId="26454"/>
    <cellStyle name="Normal 3 3 2 2 2 4 2 4 3" xfId="26455"/>
    <cellStyle name="Normal 3 3 2 2 2 4 2 4 3 2" xfId="26456"/>
    <cellStyle name="Normal 3 3 2 2 2 4 2 4 4" xfId="26457"/>
    <cellStyle name="Normal 3 3 2 2 2 4 2 5" xfId="26458"/>
    <cellStyle name="Normal 3 3 2 2 2 4 2 5 2" xfId="26459"/>
    <cellStyle name="Normal 3 3 2 2 2 4 2 5 2 2" xfId="26460"/>
    <cellStyle name="Normal 3 3 2 2 2 4 2 5 2 2 2" xfId="26461"/>
    <cellStyle name="Normal 3 3 2 2 2 4 2 5 2 3" xfId="26462"/>
    <cellStyle name="Normal 3 3 2 2 2 4 2 5 3" xfId="26463"/>
    <cellStyle name="Normal 3 3 2 2 2 4 2 5 3 2" xfId="26464"/>
    <cellStyle name="Normal 3 3 2 2 2 4 2 5 4" xfId="26465"/>
    <cellStyle name="Normal 3 3 2 2 2 4 2 6" xfId="26466"/>
    <cellStyle name="Normal 3 3 2 2 2 4 2 6 2" xfId="26467"/>
    <cellStyle name="Normal 3 3 2 2 2 4 2 6 2 2" xfId="26468"/>
    <cellStyle name="Normal 3 3 2 2 2 4 2 6 3" xfId="26469"/>
    <cellStyle name="Normal 3 3 2 2 2 4 2 7" xfId="26470"/>
    <cellStyle name="Normal 3 3 2 2 2 4 2 7 2" xfId="26471"/>
    <cellStyle name="Normal 3 3 2 2 2 4 2 8" xfId="26472"/>
    <cellStyle name="Normal 3 3 2 2 2 4 2 8 2" xfId="26473"/>
    <cellStyle name="Normal 3 3 2 2 2 4 2 9" xfId="26474"/>
    <cellStyle name="Normal 3 3 2 2 2 4 3" xfId="26475"/>
    <cellStyle name="Normal 3 3 2 2 2 4 3 2" xfId="26476"/>
    <cellStyle name="Normal 3 3 2 2 2 4 3 2 2" xfId="26477"/>
    <cellStyle name="Normal 3 3 2 2 2 4 3 2 2 2" xfId="26478"/>
    <cellStyle name="Normal 3 3 2 2 2 4 3 2 2 2 2" xfId="26479"/>
    <cellStyle name="Normal 3 3 2 2 2 4 3 2 2 2 2 2" xfId="26480"/>
    <cellStyle name="Normal 3 3 2 2 2 4 3 2 2 2 3" xfId="26481"/>
    <cellStyle name="Normal 3 3 2 2 2 4 3 2 2 3" xfId="26482"/>
    <cellStyle name="Normal 3 3 2 2 2 4 3 2 2 3 2" xfId="26483"/>
    <cellStyle name="Normal 3 3 2 2 2 4 3 2 2 4" xfId="26484"/>
    <cellStyle name="Normal 3 3 2 2 2 4 3 2 3" xfId="26485"/>
    <cellStyle name="Normal 3 3 2 2 2 4 3 2 3 2" xfId="26486"/>
    <cellStyle name="Normal 3 3 2 2 2 4 3 2 3 2 2" xfId="26487"/>
    <cellStyle name="Normal 3 3 2 2 2 4 3 2 3 3" xfId="26488"/>
    <cellStyle name="Normal 3 3 2 2 2 4 3 2 4" xfId="26489"/>
    <cellStyle name="Normal 3 3 2 2 2 4 3 2 4 2" xfId="26490"/>
    <cellStyle name="Normal 3 3 2 2 2 4 3 2 5" xfId="26491"/>
    <cellStyle name="Normal 3 3 2 2 2 4 3 3" xfId="26492"/>
    <cellStyle name="Normal 3 3 2 2 2 4 3 3 2" xfId="26493"/>
    <cellStyle name="Normal 3 3 2 2 2 4 3 3 2 2" xfId="26494"/>
    <cellStyle name="Normal 3 3 2 2 2 4 3 3 2 2 2" xfId="26495"/>
    <cellStyle name="Normal 3 3 2 2 2 4 3 3 2 3" xfId="26496"/>
    <cellStyle name="Normal 3 3 2 2 2 4 3 3 3" xfId="26497"/>
    <cellStyle name="Normal 3 3 2 2 2 4 3 3 3 2" xfId="26498"/>
    <cellStyle name="Normal 3 3 2 2 2 4 3 3 4" xfId="26499"/>
    <cellStyle name="Normal 3 3 2 2 2 4 3 4" xfId="26500"/>
    <cellStyle name="Normal 3 3 2 2 2 4 3 4 2" xfId="26501"/>
    <cellStyle name="Normal 3 3 2 2 2 4 3 4 2 2" xfId="26502"/>
    <cellStyle name="Normal 3 3 2 2 2 4 3 4 2 2 2" xfId="26503"/>
    <cellStyle name="Normal 3 3 2 2 2 4 3 4 2 3" xfId="26504"/>
    <cellStyle name="Normal 3 3 2 2 2 4 3 4 3" xfId="26505"/>
    <cellStyle name="Normal 3 3 2 2 2 4 3 4 3 2" xfId="26506"/>
    <cellStyle name="Normal 3 3 2 2 2 4 3 4 4" xfId="26507"/>
    <cellStyle name="Normal 3 3 2 2 2 4 3 5" xfId="26508"/>
    <cellStyle name="Normal 3 3 2 2 2 4 3 5 2" xfId="26509"/>
    <cellStyle name="Normal 3 3 2 2 2 4 3 5 2 2" xfId="26510"/>
    <cellStyle name="Normal 3 3 2 2 2 4 3 5 3" xfId="26511"/>
    <cellStyle name="Normal 3 3 2 2 2 4 3 6" xfId="26512"/>
    <cellStyle name="Normal 3 3 2 2 2 4 3 6 2" xfId="26513"/>
    <cellStyle name="Normal 3 3 2 2 2 4 3 7" xfId="26514"/>
    <cellStyle name="Normal 3 3 2 2 2 4 3 7 2" xfId="26515"/>
    <cellStyle name="Normal 3 3 2 2 2 4 3 8" xfId="26516"/>
    <cellStyle name="Normal 3 3 2 2 2 4 4" xfId="26517"/>
    <cellStyle name="Normal 3 3 2 2 2 4 4 2" xfId="26518"/>
    <cellStyle name="Normal 3 3 2 2 2 4 4 2 2" xfId="26519"/>
    <cellStyle name="Normal 3 3 2 2 2 4 4 2 2 2" xfId="26520"/>
    <cellStyle name="Normal 3 3 2 2 2 4 4 2 2 2 2" xfId="26521"/>
    <cellStyle name="Normal 3 3 2 2 2 4 4 2 2 3" xfId="26522"/>
    <cellStyle name="Normal 3 3 2 2 2 4 4 2 3" xfId="26523"/>
    <cellStyle name="Normal 3 3 2 2 2 4 4 2 3 2" xfId="26524"/>
    <cellStyle name="Normal 3 3 2 2 2 4 4 2 4" xfId="26525"/>
    <cellStyle name="Normal 3 3 2 2 2 4 4 3" xfId="26526"/>
    <cellStyle name="Normal 3 3 2 2 2 4 4 3 2" xfId="26527"/>
    <cellStyle name="Normal 3 3 2 2 2 4 4 3 2 2" xfId="26528"/>
    <cellStyle name="Normal 3 3 2 2 2 4 4 3 3" xfId="26529"/>
    <cellStyle name="Normal 3 3 2 2 2 4 4 4" xfId="26530"/>
    <cellStyle name="Normal 3 3 2 2 2 4 4 4 2" xfId="26531"/>
    <cellStyle name="Normal 3 3 2 2 2 4 4 5" xfId="26532"/>
    <cellStyle name="Normal 3 3 2 2 2 4 5" xfId="26533"/>
    <cellStyle name="Normal 3 3 2 2 2 4 5 2" xfId="26534"/>
    <cellStyle name="Normal 3 3 2 2 2 4 5 2 2" xfId="26535"/>
    <cellStyle name="Normal 3 3 2 2 2 4 5 2 2 2" xfId="26536"/>
    <cellStyle name="Normal 3 3 2 2 2 4 5 2 3" xfId="26537"/>
    <cellStyle name="Normal 3 3 2 2 2 4 5 3" xfId="26538"/>
    <cellStyle name="Normal 3 3 2 2 2 4 5 3 2" xfId="26539"/>
    <cellStyle name="Normal 3 3 2 2 2 4 5 4" xfId="26540"/>
    <cellStyle name="Normal 3 3 2 2 2 4 6" xfId="26541"/>
    <cellStyle name="Normal 3 3 2 2 2 4 6 2" xfId="26542"/>
    <cellStyle name="Normal 3 3 2 2 2 4 6 2 2" xfId="26543"/>
    <cellStyle name="Normal 3 3 2 2 2 4 6 2 2 2" xfId="26544"/>
    <cellStyle name="Normal 3 3 2 2 2 4 6 2 3" xfId="26545"/>
    <cellStyle name="Normal 3 3 2 2 2 4 6 3" xfId="26546"/>
    <cellStyle name="Normal 3 3 2 2 2 4 6 3 2" xfId="26547"/>
    <cellStyle name="Normal 3 3 2 2 2 4 6 4" xfId="26548"/>
    <cellStyle name="Normal 3 3 2 2 2 4 7" xfId="26549"/>
    <cellStyle name="Normal 3 3 2 2 2 4 7 2" xfId="26550"/>
    <cellStyle name="Normal 3 3 2 2 2 4 7 2 2" xfId="26551"/>
    <cellStyle name="Normal 3 3 2 2 2 4 7 3" xfId="26552"/>
    <cellStyle name="Normal 3 3 2 2 2 4 8" xfId="26553"/>
    <cellStyle name="Normal 3 3 2 2 2 4 8 2" xfId="26554"/>
    <cellStyle name="Normal 3 3 2 2 2 4 9" xfId="26555"/>
    <cellStyle name="Normal 3 3 2 2 2 4 9 2" xfId="26556"/>
    <cellStyle name="Normal 3 3 2 2 2 5" xfId="26557"/>
    <cellStyle name="Normal 3 3 2 2 2 5 2" xfId="26558"/>
    <cellStyle name="Normal 3 3 2 2 2 5 2 2" xfId="26559"/>
    <cellStyle name="Normal 3 3 2 2 2 5 2 2 2" xfId="26560"/>
    <cellStyle name="Normal 3 3 2 2 2 5 2 2 2 2" xfId="26561"/>
    <cellStyle name="Normal 3 3 2 2 2 5 2 2 2 2 2" xfId="26562"/>
    <cellStyle name="Normal 3 3 2 2 2 5 2 2 2 2 2 2" xfId="26563"/>
    <cellStyle name="Normal 3 3 2 2 2 5 2 2 2 2 3" xfId="26564"/>
    <cellStyle name="Normal 3 3 2 2 2 5 2 2 2 3" xfId="26565"/>
    <cellStyle name="Normal 3 3 2 2 2 5 2 2 2 3 2" xfId="26566"/>
    <cellStyle name="Normal 3 3 2 2 2 5 2 2 2 4" xfId="26567"/>
    <cellStyle name="Normal 3 3 2 2 2 5 2 2 3" xfId="26568"/>
    <cellStyle name="Normal 3 3 2 2 2 5 2 2 3 2" xfId="26569"/>
    <cellStyle name="Normal 3 3 2 2 2 5 2 2 3 2 2" xfId="26570"/>
    <cellStyle name="Normal 3 3 2 2 2 5 2 2 3 3" xfId="26571"/>
    <cellStyle name="Normal 3 3 2 2 2 5 2 2 4" xfId="26572"/>
    <cellStyle name="Normal 3 3 2 2 2 5 2 2 4 2" xfId="26573"/>
    <cellStyle name="Normal 3 3 2 2 2 5 2 2 5" xfId="26574"/>
    <cellStyle name="Normal 3 3 2 2 2 5 2 3" xfId="26575"/>
    <cellStyle name="Normal 3 3 2 2 2 5 2 3 2" xfId="26576"/>
    <cellStyle name="Normal 3 3 2 2 2 5 2 3 2 2" xfId="26577"/>
    <cellStyle name="Normal 3 3 2 2 2 5 2 3 2 2 2" xfId="26578"/>
    <cellStyle name="Normal 3 3 2 2 2 5 2 3 2 3" xfId="26579"/>
    <cellStyle name="Normal 3 3 2 2 2 5 2 3 3" xfId="26580"/>
    <cellStyle name="Normal 3 3 2 2 2 5 2 3 3 2" xfId="26581"/>
    <cellStyle name="Normal 3 3 2 2 2 5 2 3 4" xfId="26582"/>
    <cellStyle name="Normal 3 3 2 2 2 5 2 4" xfId="26583"/>
    <cellStyle name="Normal 3 3 2 2 2 5 2 4 2" xfId="26584"/>
    <cellStyle name="Normal 3 3 2 2 2 5 2 4 2 2" xfId="26585"/>
    <cellStyle name="Normal 3 3 2 2 2 5 2 4 2 2 2" xfId="26586"/>
    <cellStyle name="Normal 3 3 2 2 2 5 2 4 2 3" xfId="26587"/>
    <cellStyle name="Normal 3 3 2 2 2 5 2 4 3" xfId="26588"/>
    <cellStyle name="Normal 3 3 2 2 2 5 2 4 3 2" xfId="26589"/>
    <cellStyle name="Normal 3 3 2 2 2 5 2 4 4" xfId="26590"/>
    <cellStyle name="Normal 3 3 2 2 2 5 2 5" xfId="26591"/>
    <cellStyle name="Normal 3 3 2 2 2 5 2 5 2" xfId="26592"/>
    <cellStyle name="Normal 3 3 2 2 2 5 2 5 2 2" xfId="26593"/>
    <cellStyle name="Normal 3 3 2 2 2 5 2 5 3" xfId="26594"/>
    <cellStyle name="Normal 3 3 2 2 2 5 2 6" xfId="26595"/>
    <cellStyle name="Normal 3 3 2 2 2 5 2 6 2" xfId="26596"/>
    <cellStyle name="Normal 3 3 2 2 2 5 2 7" xfId="26597"/>
    <cellStyle name="Normal 3 3 2 2 2 5 2 7 2" xfId="26598"/>
    <cellStyle name="Normal 3 3 2 2 2 5 2 8" xfId="26599"/>
    <cellStyle name="Normal 3 3 2 2 2 5 3" xfId="26600"/>
    <cellStyle name="Normal 3 3 2 2 2 5 3 2" xfId="26601"/>
    <cellStyle name="Normal 3 3 2 2 2 5 3 2 2" xfId="26602"/>
    <cellStyle name="Normal 3 3 2 2 2 5 3 2 2 2" xfId="26603"/>
    <cellStyle name="Normal 3 3 2 2 2 5 3 2 2 2 2" xfId="26604"/>
    <cellStyle name="Normal 3 3 2 2 2 5 3 2 2 3" xfId="26605"/>
    <cellStyle name="Normal 3 3 2 2 2 5 3 2 3" xfId="26606"/>
    <cellStyle name="Normal 3 3 2 2 2 5 3 2 3 2" xfId="26607"/>
    <cellStyle name="Normal 3 3 2 2 2 5 3 2 4" xfId="26608"/>
    <cellStyle name="Normal 3 3 2 2 2 5 3 3" xfId="26609"/>
    <cellStyle name="Normal 3 3 2 2 2 5 3 3 2" xfId="26610"/>
    <cellStyle name="Normal 3 3 2 2 2 5 3 3 2 2" xfId="26611"/>
    <cellStyle name="Normal 3 3 2 2 2 5 3 3 3" xfId="26612"/>
    <cellStyle name="Normal 3 3 2 2 2 5 3 4" xfId="26613"/>
    <cellStyle name="Normal 3 3 2 2 2 5 3 4 2" xfId="26614"/>
    <cellStyle name="Normal 3 3 2 2 2 5 3 5" xfId="26615"/>
    <cellStyle name="Normal 3 3 2 2 2 5 4" xfId="26616"/>
    <cellStyle name="Normal 3 3 2 2 2 5 4 2" xfId="26617"/>
    <cellStyle name="Normal 3 3 2 2 2 5 4 2 2" xfId="26618"/>
    <cellStyle name="Normal 3 3 2 2 2 5 4 2 2 2" xfId="26619"/>
    <cellStyle name="Normal 3 3 2 2 2 5 4 2 3" xfId="26620"/>
    <cellStyle name="Normal 3 3 2 2 2 5 4 3" xfId="26621"/>
    <cellStyle name="Normal 3 3 2 2 2 5 4 3 2" xfId="26622"/>
    <cellStyle name="Normal 3 3 2 2 2 5 4 4" xfId="26623"/>
    <cellStyle name="Normal 3 3 2 2 2 5 5" xfId="26624"/>
    <cellStyle name="Normal 3 3 2 2 2 5 5 2" xfId="26625"/>
    <cellStyle name="Normal 3 3 2 2 2 5 5 2 2" xfId="26626"/>
    <cellStyle name="Normal 3 3 2 2 2 5 5 2 2 2" xfId="26627"/>
    <cellStyle name="Normal 3 3 2 2 2 5 5 2 3" xfId="26628"/>
    <cellStyle name="Normal 3 3 2 2 2 5 5 3" xfId="26629"/>
    <cellStyle name="Normal 3 3 2 2 2 5 5 3 2" xfId="26630"/>
    <cellStyle name="Normal 3 3 2 2 2 5 5 4" xfId="26631"/>
    <cellStyle name="Normal 3 3 2 2 2 5 6" xfId="26632"/>
    <cellStyle name="Normal 3 3 2 2 2 5 6 2" xfId="26633"/>
    <cellStyle name="Normal 3 3 2 2 2 5 6 2 2" xfId="26634"/>
    <cellStyle name="Normal 3 3 2 2 2 5 6 3" xfId="26635"/>
    <cellStyle name="Normal 3 3 2 2 2 5 7" xfId="26636"/>
    <cellStyle name="Normal 3 3 2 2 2 5 7 2" xfId="26637"/>
    <cellStyle name="Normal 3 3 2 2 2 5 8" xfId="26638"/>
    <cellStyle name="Normal 3 3 2 2 2 5 8 2" xfId="26639"/>
    <cellStyle name="Normal 3 3 2 2 2 5 9" xfId="26640"/>
    <cellStyle name="Normal 3 3 2 2 2 6" xfId="26641"/>
    <cellStyle name="Normal 3 3 2 2 2 6 2" xfId="26642"/>
    <cellStyle name="Normal 3 3 2 2 2 6 2 2" xfId="26643"/>
    <cellStyle name="Normal 3 3 2 2 2 6 2 2 2" xfId="26644"/>
    <cellStyle name="Normal 3 3 2 2 2 6 2 2 2 2" xfId="26645"/>
    <cellStyle name="Normal 3 3 2 2 2 6 2 2 2 2 2" xfId="26646"/>
    <cellStyle name="Normal 3 3 2 2 2 6 2 2 2 3" xfId="26647"/>
    <cellStyle name="Normal 3 3 2 2 2 6 2 2 3" xfId="26648"/>
    <cellStyle name="Normal 3 3 2 2 2 6 2 2 3 2" xfId="26649"/>
    <cellStyle name="Normal 3 3 2 2 2 6 2 2 4" xfId="26650"/>
    <cellStyle name="Normal 3 3 2 2 2 6 2 3" xfId="26651"/>
    <cellStyle name="Normal 3 3 2 2 2 6 2 3 2" xfId="26652"/>
    <cellStyle name="Normal 3 3 2 2 2 6 2 3 2 2" xfId="26653"/>
    <cellStyle name="Normal 3 3 2 2 2 6 2 3 3" xfId="26654"/>
    <cellStyle name="Normal 3 3 2 2 2 6 2 4" xfId="26655"/>
    <cellStyle name="Normal 3 3 2 2 2 6 2 4 2" xfId="26656"/>
    <cellStyle name="Normal 3 3 2 2 2 6 2 5" xfId="26657"/>
    <cellStyle name="Normal 3 3 2 2 2 6 3" xfId="26658"/>
    <cellStyle name="Normal 3 3 2 2 2 6 3 2" xfId="26659"/>
    <cellStyle name="Normal 3 3 2 2 2 6 3 2 2" xfId="26660"/>
    <cellStyle name="Normal 3 3 2 2 2 6 3 2 2 2" xfId="26661"/>
    <cellStyle name="Normal 3 3 2 2 2 6 3 2 3" xfId="26662"/>
    <cellStyle name="Normal 3 3 2 2 2 6 3 3" xfId="26663"/>
    <cellStyle name="Normal 3 3 2 2 2 6 3 3 2" xfId="26664"/>
    <cellStyle name="Normal 3 3 2 2 2 6 3 4" xfId="26665"/>
    <cellStyle name="Normal 3 3 2 2 2 6 4" xfId="26666"/>
    <cellStyle name="Normal 3 3 2 2 2 6 4 2" xfId="26667"/>
    <cellStyle name="Normal 3 3 2 2 2 6 4 2 2" xfId="26668"/>
    <cellStyle name="Normal 3 3 2 2 2 6 4 2 2 2" xfId="26669"/>
    <cellStyle name="Normal 3 3 2 2 2 6 4 2 3" xfId="26670"/>
    <cellStyle name="Normal 3 3 2 2 2 6 4 3" xfId="26671"/>
    <cellStyle name="Normal 3 3 2 2 2 6 4 3 2" xfId="26672"/>
    <cellStyle name="Normal 3 3 2 2 2 6 4 4" xfId="26673"/>
    <cellStyle name="Normal 3 3 2 2 2 6 5" xfId="26674"/>
    <cellStyle name="Normal 3 3 2 2 2 6 5 2" xfId="26675"/>
    <cellStyle name="Normal 3 3 2 2 2 6 5 2 2" xfId="26676"/>
    <cellStyle name="Normal 3 3 2 2 2 6 5 3" xfId="26677"/>
    <cellStyle name="Normal 3 3 2 2 2 6 6" xfId="26678"/>
    <cellStyle name="Normal 3 3 2 2 2 6 6 2" xfId="26679"/>
    <cellStyle name="Normal 3 3 2 2 2 6 7" xfId="26680"/>
    <cellStyle name="Normal 3 3 2 2 2 6 7 2" xfId="26681"/>
    <cellStyle name="Normal 3 3 2 2 2 6 8" xfId="26682"/>
    <cellStyle name="Normal 3 3 2 2 2 7" xfId="26683"/>
    <cellStyle name="Normal 3 3 2 2 2 7 2" xfId="26684"/>
    <cellStyle name="Normal 3 3 2 2 2 7 2 2" xfId="26685"/>
    <cellStyle name="Normal 3 3 2 2 2 7 2 2 2" xfId="26686"/>
    <cellStyle name="Normal 3 3 2 2 2 7 2 2 2 2" xfId="26687"/>
    <cellStyle name="Normal 3 3 2 2 2 7 2 2 2 2 2" xfId="26688"/>
    <cellStyle name="Normal 3 3 2 2 2 7 2 2 2 3" xfId="26689"/>
    <cellStyle name="Normal 3 3 2 2 2 7 2 2 3" xfId="26690"/>
    <cellStyle name="Normal 3 3 2 2 2 7 2 2 3 2" xfId="26691"/>
    <cellStyle name="Normal 3 3 2 2 2 7 2 2 4" xfId="26692"/>
    <cellStyle name="Normal 3 3 2 2 2 7 2 3" xfId="26693"/>
    <cellStyle name="Normal 3 3 2 2 2 7 2 3 2" xfId="26694"/>
    <cellStyle name="Normal 3 3 2 2 2 7 2 3 2 2" xfId="26695"/>
    <cellStyle name="Normal 3 3 2 2 2 7 2 3 3" xfId="26696"/>
    <cellStyle name="Normal 3 3 2 2 2 7 2 4" xfId="26697"/>
    <cellStyle name="Normal 3 3 2 2 2 7 2 4 2" xfId="26698"/>
    <cellStyle name="Normal 3 3 2 2 2 7 2 5" xfId="26699"/>
    <cellStyle name="Normal 3 3 2 2 2 7 3" xfId="26700"/>
    <cellStyle name="Normal 3 3 2 2 2 7 3 2" xfId="26701"/>
    <cellStyle name="Normal 3 3 2 2 2 7 3 2 2" xfId="26702"/>
    <cellStyle name="Normal 3 3 2 2 2 7 3 2 2 2" xfId="26703"/>
    <cellStyle name="Normal 3 3 2 2 2 7 3 2 3" xfId="26704"/>
    <cellStyle name="Normal 3 3 2 2 2 7 3 3" xfId="26705"/>
    <cellStyle name="Normal 3 3 2 2 2 7 3 3 2" xfId="26706"/>
    <cellStyle name="Normal 3 3 2 2 2 7 3 4" xfId="26707"/>
    <cellStyle name="Normal 3 3 2 2 2 7 4" xfId="26708"/>
    <cellStyle name="Normal 3 3 2 2 2 7 4 2" xfId="26709"/>
    <cellStyle name="Normal 3 3 2 2 2 7 4 2 2" xfId="26710"/>
    <cellStyle name="Normal 3 3 2 2 2 7 4 3" xfId="26711"/>
    <cellStyle name="Normal 3 3 2 2 2 7 5" xfId="26712"/>
    <cellStyle name="Normal 3 3 2 2 2 7 5 2" xfId="26713"/>
    <cellStyle name="Normal 3 3 2 2 2 7 6" xfId="26714"/>
    <cellStyle name="Normal 3 3 2 2 2 8" xfId="26715"/>
    <cellStyle name="Normal 3 3 2 2 2 8 2" xfId="26716"/>
    <cellStyle name="Normal 3 3 2 2 2 8 2 2" xfId="26717"/>
    <cellStyle name="Normal 3 3 2 2 2 8 2 2 2" xfId="26718"/>
    <cellStyle name="Normal 3 3 2 2 2 8 2 2 2 2" xfId="26719"/>
    <cellStyle name="Normal 3 3 2 2 2 8 2 2 2 2 2" xfId="26720"/>
    <cellStyle name="Normal 3 3 2 2 2 8 2 2 2 3" xfId="26721"/>
    <cellStyle name="Normal 3 3 2 2 2 8 2 2 3" xfId="26722"/>
    <cellStyle name="Normal 3 3 2 2 2 8 2 2 3 2" xfId="26723"/>
    <cellStyle name="Normal 3 3 2 2 2 8 2 2 4" xfId="26724"/>
    <cellStyle name="Normal 3 3 2 2 2 8 2 3" xfId="26725"/>
    <cellStyle name="Normal 3 3 2 2 2 8 2 3 2" xfId="26726"/>
    <cellStyle name="Normal 3 3 2 2 2 8 2 3 2 2" xfId="26727"/>
    <cellStyle name="Normal 3 3 2 2 2 8 2 3 3" xfId="26728"/>
    <cellStyle name="Normal 3 3 2 2 2 8 2 4" xfId="26729"/>
    <cellStyle name="Normal 3 3 2 2 2 8 2 4 2" xfId="26730"/>
    <cellStyle name="Normal 3 3 2 2 2 8 2 5" xfId="26731"/>
    <cellStyle name="Normal 3 3 2 2 2 8 3" xfId="26732"/>
    <cellStyle name="Normal 3 3 2 2 2 8 3 2" xfId="26733"/>
    <cellStyle name="Normal 3 3 2 2 2 8 3 2 2" xfId="26734"/>
    <cellStyle name="Normal 3 3 2 2 2 8 3 2 2 2" xfId="26735"/>
    <cellStyle name="Normal 3 3 2 2 2 8 3 2 3" xfId="26736"/>
    <cellStyle name="Normal 3 3 2 2 2 8 3 3" xfId="26737"/>
    <cellStyle name="Normal 3 3 2 2 2 8 3 3 2" xfId="26738"/>
    <cellStyle name="Normal 3 3 2 2 2 8 3 4" xfId="26739"/>
    <cellStyle name="Normal 3 3 2 2 2 8 4" xfId="26740"/>
    <cellStyle name="Normal 3 3 2 2 2 8 4 2" xfId="26741"/>
    <cellStyle name="Normal 3 3 2 2 2 8 4 2 2" xfId="26742"/>
    <cellStyle name="Normal 3 3 2 2 2 8 4 3" xfId="26743"/>
    <cellStyle name="Normal 3 3 2 2 2 8 5" xfId="26744"/>
    <cellStyle name="Normal 3 3 2 2 2 8 5 2" xfId="26745"/>
    <cellStyle name="Normal 3 3 2 2 2 8 6" xfId="26746"/>
    <cellStyle name="Normal 3 3 2 2 2 9" xfId="26747"/>
    <cellStyle name="Normal 3 3 2 2 2 9 2" xfId="26748"/>
    <cellStyle name="Normal 3 3 2 2 2 9 2 2" xfId="26749"/>
    <cellStyle name="Normal 3 3 2 2 2 9 2 2 2" xfId="26750"/>
    <cellStyle name="Normal 3 3 2 2 2 9 2 2 2 2" xfId="26751"/>
    <cellStyle name="Normal 3 3 2 2 2 9 2 2 3" xfId="26752"/>
    <cellStyle name="Normal 3 3 2 2 2 9 2 3" xfId="26753"/>
    <cellStyle name="Normal 3 3 2 2 2 9 2 3 2" xfId="26754"/>
    <cellStyle name="Normal 3 3 2 2 2 9 2 4" xfId="26755"/>
    <cellStyle name="Normal 3 3 2 2 2 9 3" xfId="26756"/>
    <cellStyle name="Normal 3 3 2 2 2 9 3 2" xfId="26757"/>
    <cellStyle name="Normal 3 3 2 2 2 9 3 2 2" xfId="26758"/>
    <cellStyle name="Normal 3 3 2 2 2 9 3 3" xfId="26759"/>
    <cellStyle name="Normal 3 3 2 2 2 9 4" xfId="26760"/>
    <cellStyle name="Normal 3 3 2 2 2 9 4 2" xfId="26761"/>
    <cellStyle name="Normal 3 3 2 2 2 9 5" xfId="26762"/>
    <cellStyle name="Normal 3 3 2 2 2_T-straight with PEDs adjustor" xfId="26763"/>
    <cellStyle name="Normal 3 3 2 2 3" xfId="1277"/>
    <cellStyle name="Normal 3 3 2 2 3 10" xfId="26764"/>
    <cellStyle name="Normal 3 3 2 2 3 11" xfId="26765"/>
    <cellStyle name="Normal 3 3 2 2 3 2" xfId="26766"/>
    <cellStyle name="Normal 3 3 2 2 3 2 10" xfId="26767"/>
    <cellStyle name="Normal 3 3 2 2 3 2 2" xfId="26768"/>
    <cellStyle name="Normal 3 3 2 2 3 2 2 2" xfId="26769"/>
    <cellStyle name="Normal 3 3 2 2 3 2 2 2 2" xfId="26770"/>
    <cellStyle name="Normal 3 3 2 2 3 2 2 2 2 2" xfId="26771"/>
    <cellStyle name="Normal 3 3 2 2 3 2 2 2 2 2 2" xfId="26772"/>
    <cellStyle name="Normal 3 3 2 2 3 2 2 2 2 2 2 2" xfId="26773"/>
    <cellStyle name="Normal 3 3 2 2 3 2 2 2 2 2 3" xfId="26774"/>
    <cellStyle name="Normal 3 3 2 2 3 2 2 2 2 3" xfId="26775"/>
    <cellStyle name="Normal 3 3 2 2 3 2 2 2 2 3 2" xfId="26776"/>
    <cellStyle name="Normal 3 3 2 2 3 2 2 2 2 4" xfId="26777"/>
    <cellStyle name="Normal 3 3 2 2 3 2 2 2 3" xfId="26778"/>
    <cellStyle name="Normal 3 3 2 2 3 2 2 2 3 2" xfId="26779"/>
    <cellStyle name="Normal 3 3 2 2 3 2 2 2 3 2 2" xfId="26780"/>
    <cellStyle name="Normal 3 3 2 2 3 2 2 2 3 3" xfId="26781"/>
    <cellStyle name="Normal 3 3 2 2 3 2 2 2 4" xfId="26782"/>
    <cellStyle name="Normal 3 3 2 2 3 2 2 2 4 2" xfId="26783"/>
    <cellStyle name="Normal 3 3 2 2 3 2 2 2 5" xfId="26784"/>
    <cellStyle name="Normal 3 3 2 2 3 2 2 3" xfId="26785"/>
    <cellStyle name="Normal 3 3 2 2 3 2 2 3 2" xfId="26786"/>
    <cellStyle name="Normal 3 3 2 2 3 2 2 3 2 2" xfId="26787"/>
    <cellStyle name="Normal 3 3 2 2 3 2 2 3 2 2 2" xfId="26788"/>
    <cellStyle name="Normal 3 3 2 2 3 2 2 3 2 3" xfId="26789"/>
    <cellStyle name="Normal 3 3 2 2 3 2 2 3 3" xfId="26790"/>
    <cellStyle name="Normal 3 3 2 2 3 2 2 3 3 2" xfId="26791"/>
    <cellStyle name="Normal 3 3 2 2 3 2 2 3 4" xfId="26792"/>
    <cellStyle name="Normal 3 3 2 2 3 2 2 4" xfId="26793"/>
    <cellStyle name="Normal 3 3 2 2 3 2 2 4 2" xfId="26794"/>
    <cellStyle name="Normal 3 3 2 2 3 2 2 4 2 2" xfId="26795"/>
    <cellStyle name="Normal 3 3 2 2 3 2 2 4 2 2 2" xfId="26796"/>
    <cellStyle name="Normal 3 3 2 2 3 2 2 4 2 3" xfId="26797"/>
    <cellStyle name="Normal 3 3 2 2 3 2 2 4 3" xfId="26798"/>
    <cellStyle name="Normal 3 3 2 2 3 2 2 4 3 2" xfId="26799"/>
    <cellStyle name="Normal 3 3 2 2 3 2 2 4 4" xfId="26800"/>
    <cellStyle name="Normal 3 3 2 2 3 2 2 5" xfId="26801"/>
    <cellStyle name="Normal 3 3 2 2 3 2 2 5 2" xfId="26802"/>
    <cellStyle name="Normal 3 3 2 2 3 2 2 5 2 2" xfId="26803"/>
    <cellStyle name="Normal 3 3 2 2 3 2 2 5 3" xfId="26804"/>
    <cellStyle name="Normal 3 3 2 2 3 2 2 6" xfId="26805"/>
    <cellStyle name="Normal 3 3 2 2 3 2 2 6 2" xfId="26806"/>
    <cellStyle name="Normal 3 3 2 2 3 2 2 7" xfId="26807"/>
    <cellStyle name="Normal 3 3 2 2 3 2 2 7 2" xfId="26808"/>
    <cellStyle name="Normal 3 3 2 2 3 2 2 8" xfId="26809"/>
    <cellStyle name="Normal 3 3 2 2 3 2 3" xfId="26810"/>
    <cellStyle name="Normal 3 3 2 2 3 2 3 2" xfId="26811"/>
    <cellStyle name="Normal 3 3 2 2 3 2 3 2 2" xfId="26812"/>
    <cellStyle name="Normal 3 3 2 2 3 2 3 2 2 2" xfId="26813"/>
    <cellStyle name="Normal 3 3 2 2 3 2 3 2 2 2 2" xfId="26814"/>
    <cellStyle name="Normal 3 3 2 2 3 2 3 2 2 3" xfId="26815"/>
    <cellStyle name="Normal 3 3 2 2 3 2 3 2 3" xfId="26816"/>
    <cellStyle name="Normal 3 3 2 2 3 2 3 2 3 2" xfId="26817"/>
    <cellStyle name="Normal 3 3 2 2 3 2 3 2 4" xfId="26818"/>
    <cellStyle name="Normal 3 3 2 2 3 2 3 3" xfId="26819"/>
    <cellStyle name="Normal 3 3 2 2 3 2 3 3 2" xfId="26820"/>
    <cellStyle name="Normal 3 3 2 2 3 2 3 3 2 2" xfId="26821"/>
    <cellStyle name="Normal 3 3 2 2 3 2 3 3 3" xfId="26822"/>
    <cellStyle name="Normal 3 3 2 2 3 2 3 4" xfId="26823"/>
    <cellStyle name="Normal 3 3 2 2 3 2 3 4 2" xfId="26824"/>
    <cellStyle name="Normal 3 3 2 2 3 2 3 5" xfId="26825"/>
    <cellStyle name="Normal 3 3 2 2 3 2 4" xfId="26826"/>
    <cellStyle name="Normal 3 3 2 2 3 2 4 2" xfId="26827"/>
    <cellStyle name="Normal 3 3 2 2 3 2 4 2 2" xfId="26828"/>
    <cellStyle name="Normal 3 3 2 2 3 2 4 2 2 2" xfId="26829"/>
    <cellStyle name="Normal 3 3 2 2 3 2 4 2 3" xfId="26830"/>
    <cellStyle name="Normal 3 3 2 2 3 2 4 3" xfId="26831"/>
    <cellStyle name="Normal 3 3 2 2 3 2 4 3 2" xfId="26832"/>
    <cellStyle name="Normal 3 3 2 2 3 2 4 4" xfId="26833"/>
    <cellStyle name="Normal 3 3 2 2 3 2 5" xfId="26834"/>
    <cellStyle name="Normal 3 3 2 2 3 2 5 2" xfId="26835"/>
    <cellStyle name="Normal 3 3 2 2 3 2 5 2 2" xfId="26836"/>
    <cellStyle name="Normal 3 3 2 2 3 2 5 2 2 2" xfId="26837"/>
    <cellStyle name="Normal 3 3 2 2 3 2 5 2 3" xfId="26838"/>
    <cellStyle name="Normal 3 3 2 2 3 2 5 3" xfId="26839"/>
    <cellStyle name="Normal 3 3 2 2 3 2 5 3 2" xfId="26840"/>
    <cellStyle name="Normal 3 3 2 2 3 2 5 4" xfId="26841"/>
    <cellStyle name="Normal 3 3 2 2 3 2 6" xfId="26842"/>
    <cellStyle name="Normal 3 3 2 2 3 2 6 2" xfId="26843"/>
    <cellStyle name="Normal 3 3 2 2 3 2 6 2 2" xfId="26844"/>
    <cellStyle name="Normal 3 3 2 2 3 2 6 3" xfId="26845"/>
    <cellStyle name="Normal 3 3 2 2 3 2 7" xfId="26846"/>
    <cellStyle name="Normal 3 3 2 2 3 2 7 2" xfId="26847"/>
    <cellStyle name="Normal 3 3 2 2 3 2 8" xfId="26848"/>
    <cellStyle name="Normal 3 3 2 2 3 2 8 2" xfId="26849"/>
    <cellStyle name="Normal 3 3 2 2 3 2 9" xfId="26850"/>
    <cellStyle name="Normal 3 3 2 2 3 3" xfId="26851"/>
    <cellStyle name="Normal 3 3 2 2 3 3 2" xfId="26852"/>
    <cellStyle name="Normal 3 3 2 2 3 3 2 2" xfId="26853"/>
    <cellStyle name="Normal 3 3 2 2 3 3 2 2 2" xfId="26854"/>
    <cellStyle name="Normal 3 3 2 2 3 3 2 2 2 2" xfId="26855"/>
    <cellStyle name="Normal 3 3 2 2 3 3 2 2 2 2 2" xfId="26856"/>
    <cellStyle name="Normal 3 3 2 2 3 3 2 2 2 3" xfId="26857"/>
    <cellStyle name="Normal 3 3 2 2 3 3 2 2 3" xfId="26858"/>
    <cellStyle name="Normal 3 3 2 2 3 3 2 2 3 2" xfId="26859"/>
    <cellStyle name="Normal 3 3 2 2 3 3 2 2 4" xfId="26860"/>
    <cellStyle name="Normal 3 3 2 2 3 3 2 3" xfId="26861"/>
    <cellStyle name="Normal 3 3 2 2 3 3 2 3 2" xfId="26862"/>
    <cellStyle name="Normal 3 3 2 2 3 3 2 3 2 2" xfId="26863"/>
    <cellStyle name="Normal 3 3 2 2 3 3 2 3 3" xfId="26864"/>
    <cellStyle name="Normal 3 3 2 2 3 3 2 4" xfId="26865"/>
    <cellStyle name="Normal 3 3 2 2 3 3 2 4 2" xfId="26866"/>
    <cellStyle name="Normal 3 3 2 2 3 3 2 5" xfId="26867"/>
    <cellStyle name="Normal 3 3 2 2 3 3 3" xfId="26868"/>
    <cellStyle name="Normal 3 3 2 2 3 3 3 2" xfId="26869"/>
    <cellStyle name="Normal 3 3 2 2 3 3 3 2 2" xfId="26870"/>
    <cellStyle name="Normal 3 3 2 2 3 3 3 2 2 2" xfId="26871"/>
    <cellStyle name="Normal 3 3 2 2 3 3 3 2 3" xfId="26872"/>
    <cellStyle name="Normal 3 3 2 2 3 3 3 3" xfId="26873"/>
    <cellStyle name="Normal 3 3 2 2 3 3 3 3 2" xfId="26874"/>
    <cellStyle name="Normal 3 3 2 2 3 3 3 4" xfId="26875"/>
    <cellStyle name="Normal 3 3 2 2 3 3 4" xfId="26876"/>
    <cellStyle name="Normal 3 3 2 2 3 3 4 2" xfId="26877"/>
    <cellStyle name="Normal 3 3 2 2 3 3 4 2 2" xfId="26878"/>
    <cellStyle name="Normal 3 3 2 2 3 3 4 2 2 2" xfId="26879"/>
    <cellStyle name="Normal 3 3 2 2 3 3 4 2 3" xfId="26880"/>
    <cellStyle name="Normal 3 3 2 2 3 3 4 3" xfId="26881"/>
    <cellStyle name="Normal 3 3 2 2 3 3 4 3 2" xfId="26882"/>
    <cellStyle name="Normal 3 3 2 2 3 3 4 4" xfId="26883"/>
    <cellStyle name="Normal 3 3 2 2 3 3 5" xfId="26884"/>
    <cellStyle name="Normal 3 3 2 2 3 3 5 2" xfId="26885"/>
    <cellStyle name="Normal 3 3 2 2 3 3 5 2 2" xfId="26886"/>
    <cellStyle name="Normal 3 3 2 2 3 3 5 3" xfId="26887"/>
    <cellStyle name="Normal 3 3 2 2 3 3 6" xfId="26888"/>
    <cellStyle name="Normal 3 3 2 2 3 3 6 2" xfId="26889"/>
    <cellStyle name="Normal 3 3 2 2 3 3 7" xfId="26890"/>
    <cellStyle name="Normal 3 3 2 2 3 3 7 2" xfId="26891"/>
    <cellStyle name="Normal 3 3 2 2 3 3 8" xfId="26892"/>
    <cellStyle name="Normal 3 3 2 2 3 4" xfId="26893"/>
    <cellStyle name="Normal 3 3 2 2 3 4 2" xfId="26894"/>
    <cellStyle name="Normal 3 3 2 2 3 4 2 2" xfId="26895"/>
    <cellStyle name="Normal 3 3 2 2 3 4 2 2 2" xfId="26896"/>
    <cellStyle name="Normal 3 3 2 2 3 4 2 2 2 2" xfId="26897"/>
    <cellStyle name="Normal 3 3 2 2 3 4 2 2 3" xfId="26898"/>
    <cellStyle name="Normal 3 3 2 2 3 4 2 3" xfId="26899"/>
    <cellStyle name="Normal 3 3 2 2 3 4 2 3 2" xfId="26900"/>
    <cellStyle name="Normal 3 3 2 2 3 4 2 4" xfId="26901"/>
    <cellStyle name="Normal 3 3 2 2 3 4 3" xfId="26902"/>
    <cellStyle name="Normal 3 3 2 2 3 4 3 2" xfId="26903"/>
    <cellStyle name="Normal 3 3 2 2 3 4 3 2 2" xfId="26904"/>
    <cellStyle name="Normal 3 3 2 2 3 4 3 3" xfId="26905"/>
    <cellStyle name="Normal 3 3 2 2 3 4 4" xfId="26906"/>
    <cellStyle name="Normal 3 3 2 2 3 4 4 2" xfId="26907"/>
    <cellStyle name="Normal 3 3 2 2 3 4 5" xfId="26908"/>
    <cellStyle name="Normal 3 3 2 2 3 5" xfId="26909"/>
    <cellStyle name="Normal 3 3 2 2 3 5 2" xfId="26910"/>
    <cellStyle name="Normal 3 3 2 2 3 5 2 2" xfId="26911"/>
    <cellStyle name="Normal 3 3 2 2 3 5 2 2 2" xfId="26912"/>
    <cellStyle name="Normal 3 3 2 2 3 5 2 3" xfId="26913"/>
    <cellStyle name="Normal 3 3 2 2 3 5 3" xfId="26914"/>
    <cellStyle name="Normal 3 3 2 2 3 5 3 2" xfId="26915"/>
    <cellStyle name="Normal 3 3 2 2 3 5 4" xfId="26916"/>
    <cellStyle name="Normal 3 3 2 2 3 6" xfId="26917"/>
    <cellStyle name="Normal 3 3 2 2 3 6 2" xfId="26918"/>
    <cellStyle name="Normal 3 3 2 2 3 6 2 2" xfId="26919"/>
    <cellStyle name="Normal 3 3 2 2 3 6 2 2 2" xfId="26920"/>
    <cellStyle name="Normal 3 3 2 2 3 6 2 3" xfId="26921"/>
    <cellStyle name="Normal 3 3 2 2 3 6 3" xfId="26922"/>
    <cellStyle name="Normal 3 3 2 2 3 6 3 2" xfId="26923"/>
    <cellStyle name="Normal 3 3 2 2 3 6 4" xfId="26924"/>
    <cellStyle name="Normal 3 3 2 2 3 7" xfId="26925"/>
    <cellStyle name="Normal 3 3 2 2 3 7 2" xfId="26926"/>
    <cellStyle name="Normal 3 3 2 2 3 7 2 2" xfId="26927"/>
    <cellStyle name="Normal 3 3 2 2 3 7 3" xfId="26928"/>
    <cellStyle name="Normal 3 3 2 2 3 8" xfId="26929"/>
    <cellStyle name="Normal 3 3 2 2 3 8 2" xfId="26930"/>
    <cellStyle name="Normal 3 3 2 2 3 9" xfId="26931"/>
    <cellStyle name="Normal 3 3 2 2 3 9 2" xfId="26932"/>
    <cellStyle name="Normal 3 3 2 2 4" xfId="26933"/>
    <cellStyle name="Normal 3 3 2 2 4 10" xfId="26934"/>
    <cellStyle name="Normal 3 3 2 2 4 11" xfId="26935"/>
    <cellStyle name="Normal 3 3 2 2 4 2" xfId="26936"/>
    <cellStyle name="Normal 3 3 2 2 4 2 10" xfId="26937"/>
    <cellStyle name="Normal 3 3 2 2 4 2 2" xfId="26938"/>
    <cellStyle name="Normal 3 3 2 2 4 2 2 2" xfId="26939"/>
    <cellStyle name="Normal 3 3 2 2 4 2 2 2 2" xfId="26940"/>
    <cellStyle name="Normal 3 3 2 2 4 2 2 2 2 2" xfId="26941"/>
    <cellStyle name="Normal 3 3 2 2 4 2 2 2 2 2 2" xfId="26942"/>
    <cellStyle name="Normal 3 3 2 2 4 2 2 2 2 2 2 2" xfId="26943"/>
    <cellStyle name="Normal 3 3 2 2 4 2 2 2 2 2 3" xfId="26944"/>
    <cellStyle name="Normal 3 3 2 2 4 2 2 2 2 3" xfId="26945"/>
    <cellStyle name="Normal 3 3 2 2 4 2 2 2 2 3 2" xfId="26946"/>
    <cellStyle name="Normal 3 3 2 2 4 2 2 2 2 4" xfId="26947"/>
    <cellStyle name="Normal 3 3 2 2 4 2 2 2 3" xfId="26948"/>
    <cellStyle name="Normal 3 3 2 2 4 2 2 2 3 2" xfId="26949"/>
    <cellStyle name="Normal 3 3 2 2 4 2 2 2 3 2 2" xfId="26950"/>
    <cellStyle name="Normal 3 3 2 2 4 2 2 2 3 3" xfId="26951"/>
    <cellStyle name="Normal 3 3 2 2 4 2 2 2 4" xfId="26952"/>
    <cellStyle name="Normal 3 3 2 2 4 2 2 2 4 2" xfId="26953"/>
    <cellStyle name="Normal 3 3 2 2 4 2 2 2 5" xfId="26954"/>
    <cellStyle name="Normal 3 3 2 2 4 2 2 3" xfId="26955"/>
    <cellStyle name="Normal 3 3 2 2 4 2 2 3 2" xfId="26956"/>
    <cellStyle name="Normal 3 3 2 2 4 2 2 3 2 2" xfId="26957"/>
    <cellStyle name="Normal 3 3 2 2 4 2 2 3 2 2 2" xfId="26958"/>
    <cellStyle name="Normal 3 3 2 2 4 2 2 3 2 3" xfId="26959"/>
    <cellStyle name="Normal 3 3 2 2 4 2 2 3 3" xfId="26960"/>
    <cellStyle name="Normal 3 3 2 2 4 2 2 3 3 2" xfId="26961"/>
    <cellStyle name="Normal 3 3 2 2 4 2 2 3 4" xfId="26962"/>
    <cellStyle name="Normal 3 3 2 2 4 2 2 4" xfId="26963"/>
    <cellStyle name="Normal 3 3 2 2 4 2 2 4 2" xfId="26964"/>
    <cellStyle name="Normal 3 3 2 2 4 2 2 4 2 2" xfId="26965"/>
    <cellStyle name="Normal 3 3 2 2 4 2 2 4 2 2 2" xfId="26966"/>
    <cellStyle name="Normal 3 3 2 2 4 2 2 4 2 3" xfId="26967"/>
    <cellStyle name="Normal 3 3 2 2 4 2 2 4 3" xfId="26968"/>
    <cellStyle name="Normal 3 3 2 2 4 2 2 4 3 2" xfId="26969"/>
    <cellStyle name="Normal 3 3 2 2 4 2 2 4 4" xfId="26970"/>
    <cellStyle name="Normal 3 3 2 2 4 2 2 5" xfId="26971"/>
    <cellStyle name="Normal 3 3 2 2 4 2 2 5 2" xfId="26972"/>
    <cellStyle name="Normal 3 3 2 2 4 2 2 5 2 2" xfId="26973"/>
    <cellStyle name="Normal 3 3 2 2 4 2 2 5 3" xfId="26974"/>
    <cellStyle name="Normal 3 3 2 2 4 2 2 6" xfId="26975"/>
    <cellStyle name="Normal 3 3 2 2 4 2 2 6 2" xfId="26976"/>
    <cellStyle name="Normal 3 3 2 2 4 2 2 7" xfId="26977"/>
    <cellStyle name="Normal 3 3 2 2 4 2 2 7 2" xfId="26978"/>
    <cellStyle name="Normal 3 3 2 2 4 2 2 8" xfId="26979"/>
    <cellStyle name="Normal 3 3 2 2 4 2 3" xfId="26980"/>
    <cellStyle name="Normal 3 3 2 2 4 2 3 2" xfId="26981"/>
    <cellStyle name="Normal 3 3 2 2 4 2 3 2 2" xfId="26982"/>
    <cellStyle name="Normal 3 3 2 2 4 2 3 2 2 2" xfId="26983"/>
    <cellStyle name="Normal 3 3 2 2 4 2 3 2 2 2 2" xfId="26984"/>
    <cellStyle name="Normal 3 3 2 2 4 2 3 2 2 3" xfId="26985"/>
    <cellStyle name="Normal 3 3 2 2 4 2 3 2 3" xfId="26986"/>
    <cellStyle name="Normal 3 3 2 2 4 2 3 2 3 2" xfId="26987"/>
    <cellStyle name="Normal 3 3 2 2 4 2 3 2 4" xfId="26988"/>
    <cellStyle name="Normal 3 3 2 2 4 2 3 3" xfId="26989"/>
    <cellStyle name="Normal 3 3 2 2 4 2 3 3 2" xfId="26990"/>
    <cellStyle name="Normal 3 3 2 2 4 2 3 3 2 2" xfId="26991"/>
    <cellStyle name="Normal 3 3 2 2 4 2 3 3 3" xfId="26992"/>
    <cellStyle name="Normal 3 3 2 2 4 2 3 4" xfId="26993"/>
    <cellStyle name="Normal 3 3 2 2 4 2 3 4 2" xfId="26994"/>
    <cellStyle name="Normal 3 3 2 2 4 2 3 5" xfId="26995"/>
    <cellStyle name="Normal 3 3 2 2 4 2 4" xfId="26996"/>
    <cellStyle name="Normal 3 3 2 2 4 2 4 2" xfId="26997"/>
    <cellStyle name="Normal 3 3 2 2 4 2 4 2 2" xfId="26998"/>
    <cellStyle name="Normal 3 3 2 2 4 2 4 2 2 2" xfId="26999"/>
    <cellStyle name="Normal 3 3 2 2 4 2 4 2 3" xfId="27000"/>
    <cellStyle name="Normal 3 3 2 2 4 2 4 3" xfId="27001"/>
    <cellStyle name="Normal 3 3 2 2 4 2 4 3 2" xfId="27002"/>
    <cellStyle name="Normal 3 3 2 2 4 2 4 4" xfId="27003"/>
    <cellStyle name="Normal 3 3 2 2 4 2 5" xfId="27004"/>
    <cellStyle name="Normal 3 3 2 2 4 2 5 2" xfId="27005"/>
    <cellStyle name="Normal 3 3 2 2 4 2 5 2 2" xfId="27006"/>
    <cellStyle name="Normal 3 3 2 2 4 2 5 2 2 2" xfId="27007"/>
    <cellStyle name="Normal 3 3 2 2 4 2 5 2 3" xfId="27008"/>
    <cellStyle name="Normal 3 3 2 2 4 2 5 3" xfId="27009"/>
    <cellStyle name="Normal 3 3 2 2 4 2 5 3 2" xfId="27010"/>
    <cellStyle name="Normal 3 3 2 2 4 2 5 4" xfId="27011"/>
    <cellStyle name="Normal 3 3 2 2 4 2 6" xfId="27012"/>
    <cellStyle name="Normal 3 3 2 2 4 2 6 2" xfId="27013"/>
    <cellStyle name="Normal 3 3 2 2 4 2 6 2 2" xfId="27014"/>
    <cellStyle name="Normal 3 3 2 2 4 2 6 3" xfId="27015"/>
    <cellStyle name="Normal 3 3 2 2 4 2 7" xfId="27016"/>
    <cellStyle name="Normal 3 3 2 2 4 2 7 2" xfId="27017"/>
    <cellStyle name="Normal 3 3 2 2 4 2 8" xfId="27018"/>
    <cellStyle name="Normal 3 3 2 2 4 2 8 2" xfId="27019"/>
    <cellStyle name="Normal 3 3 2 2 4 2 9" xfId="27020"/>
    <cellStyle name="Normal 3 3 2 2 4 3" xfId="27021"/>
    <cellStyle name="Normal 3 3 2 2 4 3 2" xfId="27022"/>
    <cellStyle name="Normal 3 3 2 2 4 3 2 2" xfId="27023"/>
    <cellStyle name="Normal 3 3 2 2 4 3 2 2 2" xfId="27024"/>
    <cellStyle name="Normal 3 3 2 2 4 3 2 2 2 2" xfId="27025"/>
    <cellStyle name="Normal 3 3 2 2 4 3 2 2 2 2 2" xfId="27026"/>
    <cellStyle name="Normal 3 3 2 2 4 3 2 2 2 3" xfId="27027"/>
    <cellStyle name="Normal 3 3 2 2 4 3 2 2 3" xfId="27028"/>
    <cellStyle name="Normal 3 3 2 2 4 3 2 2 3 2" xfId="27029"/>
    <cellStyle name="Normal 3 3 2 2 4 3 2 2 4" xfId="27030"/>
    <cellStyle name="Normal 3 3 2 2 4 3 2 3" xfId="27031"/>
    <cellStyle name="Normal 3 3 2 2 4 3 2 3 2" xfId="27032"/>
    <cellStyle name="Normal 3 3 2 2 4 3 2 3 2 2" xfId="27033"/>
    <cellStyle name="Normal 3 3 2 2 4 3 2 3 3" xfId="27034"/>
    <cellStyle name="Normal 3 3 2 2 4 3 2 4" xfId="27035"/>
    <cellStyle name="Normal 3 3 2 2 4 3 2 4 2" xfId="27036"/>
    <cellStyle name="Normal 3 3 2 2 4 3 2 5" xfId="27037"/>
    <cellStyle name="Normal 3 3 2 2 4 3 3" xfId="27038"/>
    <cellStyle name="Normal 3 3 2 2 4 3 3 2" xfId="27039"/>
    <cellStyle name="Normal 3 3 2 2 4 3 3 2 2" xfId="27040"/>
    <cellStyle name="Normal 3 3 2 2 4 3 3 2 2 2" xfId="27041"/>
    <cellStyle name="Normal 3 3 2 2 4 3 3 2 3" xfId="27042"/>
    <cellStyle name="Normal 3 3 2 2 4 3 3 3" xfId="27043"/>
    <cellStyle name="Normal 3 3 2 2 4 3 3 3 2" xfId="27044"/>
    <cellStyle name="Normal 3 3 2 2 4 3 3 4" xfId="27045"/>
    <cellStyle name="Normal 3 3 2 2 4 3 4" xfId="27046"/>
    <cellStyle name="Normal 3 3 2 2 4 3 4 2" xfId="27047"/>
    <cellStyle name="Normal 3 3 2 2 4 3 4 2 2" xfId="27048"/>
    <cellStyle name="Normal 3 3 2 2 4 3 4 2 2 2" xfId="27049"/>
    <cellStyle name="Normal 3 3 2 2 4 3 4 2 3" xfId="27050"/>
    <cellStyle name="Normal 3 3 2 2 4 3 4 3" xfId="27051"/>
    <cellStyle name="Normal 3 3 2 2 4 3 4 3 2" xfId="27052"/>
    <cellStyle name="Normal 3 3 2 2 4 3 4 4" xfId="27053"/>
    <cellStyle name="Normal 3 3 2 2 4 3 5" xfId="27054"/>
    <cellStyle name="Normal 3 3 2 2 4 3 5 2" xfId="27055"/>
    <cellStyle name="Normal 3 3 2 2 4 3 5 2 2" xfId="27056"/>
    <cellStyle name="Normal 3 3 2 2 4 3 5 3" xfId="27057"/>
    <cellStyle name="Normal 3 3 2 2 4 3 6" xfId="27058"/>
    <cellStyle name="Normal 3 3 2 2 4 3 6 2" xfId="27059"/>
    <cellStyle name="Normal 3 3 2 2 4 3 7" xfId="27060"/>
    <cellStyle name="Normal 3 3 2 2 4 3 7 2" xfId="27061"/>
    <cellStyle name="Normal 3 3 2 2 4 3 8" xfId="27062"/>
    <cellStyle name="Normal 3 3 2 2 4 4" xfId="27063"/>
    <cellStyle name="Normal 3 3 2 2 4 4 2" xfId="27064"/>
    <cellStyle name="Normal 3 3 2 2 4 4 2 2" xfId="27065"/>
    <cellStyle name="Normal 3 3 2 2 4 4 2 2 2" xfId="27066"/>
    <cellStyle name="Normal 3 3 2 2 4 4 2 2 2 2" xfId="27067"/>
    <cellStyle name="Normal 3 3 2 2 4 4 2 2 3" xfId="27068"/>
    <cellStyle name="Normal 3 3 2 2 4 4 2 3" xfId="27069"/>
    <cellStyle name="Normal 3 3 2 2 4 4 2 3 2" xfId="27070"/>
    <cellStyle name="Normal 3 3 2 2 4 4 2 4" xfId="27071"/>
    <cellStyle name="Normal 3 3 2 2 4 4 3" xfId="27072"/>
    <cellStyle name="Normal 3 3 2 2 4 4 3 2" xfId="27073"/>
    <cellStyle name="Normal 3 3 2 2 4 4 3 2 2" xfId="27074"/>
    <cellStyle name="Normal 3 3 2 2 4 4 3 3" xfId="27075"/>
    <cellStyle name="Normal 3 3 2 2 4 4 4" xfId="27076"/>
    <cellStyle name="Normal 3 3 2 2 4 4 4 2" xfId="27077"/>
    <cellStyle name="Normal 3 3 2 2 4 4 5" xfId="27078"/>
    <cellStyle name="Normal 3 3 2 2 4 5" xfId="27079"/>
    <cellStyle name="Normal 3 3 2 2 4 5 2" xfId="27080"/>
    <cellStyle name="Normal 3 3 2 2 4 5 2 2" xfId="27081"/>
    <cellStyle name="Normal 3 3 2 2 4 5 2 2 2" xfId="27082"/>
    <cellStyle name="Normal 3 3 2 2 4 5 2 3" xfId="27083"/>
    <cellStyle name="Normal 3 3 2 2 4 5 3" xfId="27084"/>
    <cellStyle name="Normal 3 3 2 2 4 5 3 2" xfId="27085"/>
    <cellStyle name="Normal 3 3 2 2 4 5 4" xfId="27086"/>
    <cellStyle name="Normal 3 3 2 2 4 6" xfId="27087"/>
    <cellStyle name="Normal 3 3 2 2 4 6 2" xfId="27088"/>
    <cellStyle name="Normal 3 3 2 2 4 6 2 2" xfId="27089"/>
    <cellStyle name="Normal 3 3 2 2 4 6 2 2 2" xfId="27090"/>
    <cellStyle name="Normal 3 3 2 2 4 6 2 3" xfId="27091"/>
    <cellStyle name="Normal 3 3 2 2 4 6 3" xfId="27092"/>
    <cellStyle name="Normal 3 3 2 2 4 6 3 2" xfId="27093"/>
    <cellStyle name="Normal 3 3 2 2 4 6 4" xfId="27094"/>
    <cellStyle name="Normal 3 3 2 2 4 7" xfId="27095"/>
    <cellStyle name="Normal 3 3 2 2 4 7 2" xfId="27096"/>
    <cellStyle name="Normal 3 3 2 2 4 7 2 2" xfId="27097"/>
    <cellStyle name="Normal 3 3 2 2 4 7 3" xfId="27098"/>
    <cellStyle name="Normal 3 3 2 2 4 8" xfId="27099"/>
    <cellStyle name="Normal 3 3 2 2 4 8 2" xfId="27100"/>
    <cellStyle name="Normal 3 3 2 2 4 9" xfId="27101"/>
    <cellStyle name="Normal 3 3 2 2 4 9 2" xfId="27102"/>
    <cellStyle name="Normal 3 3 2 2 5" xfId="27103"/>
    <cellStyle name="Normal 3 3 2 2 5 10" xfId="27104"/>
    <cellStyle name="Normal 3 3 2 2 5 11" xfId="27105"/>
    <cellStyle name="Normal 3 3 2 2 5 2" xfId="27106"/>
    <cellStyle name="Normal 3 3 2 2 5 2 2" xfId="27107"/>
    <cellStyle name="Normal 3 3 2 2 5 2 2 2" xfId="27108"/>
    <cellStyle name="Normal 3 3 2 2 5 2 2 2 2" xfId="27109"/>
    <cellStyle name="Normal 3 3 2 2 5 2 2 2 2 2" xfId="27110"/>
    <cellStyle name="Normal 3 3 2 2 5 2 2 2 2 2 2" xfId="27111"/>
    <cellStyle name="Normal 3 3 2 2 5 2 2 2 2 2 2 2" xfId="27112"/>
    <cellStyle name="Normal 3 3 2 2 5 2 2 2 2 2 3" xfId="27113"/>
    <cellStyle name="Normal 3 3 2 2 5 2 2 2 2 3" xfId="27114"/>
    <cellStyle name="Normal 3 3 2 2 5 2 2 2 2 3 2" xfId="27115"/>
    <cellStyle name="Normal 3 3 2 2 5 2 2 2 2 4" xfId="27116"/>
    <cellStyle name="Normal 3 3 2 2 5 2 2 2 3" xfId="27117"/>
    <cellStyle name="Normal 3 3 2 2 5 2 2 2 3 2" xfId="27118"/>
    <cellStyle name="Normal 3 3 2 2 5 2 2 2 3 2 2" xfId="27119"/>
    <cellStyle name="Normal 3 3 2 2 5 2 2 2 3 3" xfId="27120"/>
    <cellStyle name="Normal 3 3 2 2 5 2 2 2 4" xfId="27121"/>
    <cellStyle name="Normal 3 3 2 2 5 2 2 2 4 2" xfId="27122"/>
    <cellStyle name="Normal 3 3 2 2 5 2 2 2 5" xfId="27123"/>
    <cellStyle name="Normal 3 3 2 2 5 2 2 3" xfId="27124"/>
    <cellStyle name="Normal 3 3 2 2 5 2 2 3 2" xfId="27125"/>
    <cellStyle name="Normal 3 3 2 2 5 2 2 3 2 2" xfId="27126"/>
    <cellStyle name="Normal 3 3 2 2 5 2 2 3 2 2 2" xfId="27127"/>
    <cellStyle name="Normal 3 3 2 2 5 2 2 3 2 3" xfId="27128"/>
    <cellStyle name="Normal 3 3 2 2 5 2 2 3 3" xfId="27129"/>
    <cellStyle name="Normal 3 3 2 2 5 2 2 3 3 2" xfId="27130"/>
    <cellStyle name="Normal 3 3 2 2 5 2 2 3 4" xfId="27131"/>
    <cellStyle name="Normal 3 3 2 2 5 2 2 4" xfId="27132"/>
    <cellStyle name="Normal 3 3 2 2 5 2 2 4 2" xfId="27133"/>
    <cellStyle name="Normal 3 3 2 2 5 2 2 4 2 2" xfId="27134"/>
    <cellStyle name="Normal 3 3 2 2 5 2 2 4 2 2 2" xfId="27135"/>
    <cellStyle name="Normal 3 3 2 2 5 2 2 4 2 3" xfId="27136"/>
    <cellStyle name="Normal 3 3 2 2 5 2 2 4 3" xfId="27137"/>
    <cellStyle name="Normal 3 3 2 2 5 2 2 4 3 2" xfId="27138"/>
    <cellStyle name="Normal 3 3 2 2 5 2 2 4 4" xfId="27139"/>
    <cellStyle name="Normal 3 3 2 2 5 2 2 5" xfId="27140"/>
    <cellStyle name="Normal 3 3 2 2 5 2 2 5 2" xfId="27141"/>
    <cellStyle name="Normal 3 3 2 2 5 2 2 5 2 2" xfId="27142"/>
    <cellStyle name="Normal 3 3 2 2 5 2 2 5 3" xfId="27143"/>
    <cellStyle name="Normal 3 3 2 2 5 2 2 6" xfId="27144"/>
    <cellStyle name="Normal 3 3 2 2 5 2 2 6 2" xfId="27145"/>
    <cellStyle name="Normal 3 3 2 2 5 2 2 7" xfId="27146"/>
    <cellStyle name="Normal 3 3 2 2 5 2 2 7 2" xfId="27147"/>
    <cellStyle name="Normal 3 3 2 2 5 2 2 8" xfId="27148"/>
    <cellStyle name="Normal 3 3 2 2 5 2 3" xfId="27149"/>
    <cellStyle name="Normal 3 3 2 2 5 2 3 2" xfId="27150"/>
    <cellStyle name="Normal 3 3 2 2 5 2 3 2 2" xfId="27151"/>
    <cellStyle name="Normal 3 3 2 2 5 2 3 2 2 2" xfId="27152"/>
    <cellStyle name="Normal 3 3 2 2 5 2 3 2 2 2 2" xfId="27153"/>
    <cellStyle name="Normal 3 3 2 2 5 2 3 2 2 3" xfId="27154"/>
    <cellStyle name="Normal 3 3 2 2 5 2 3 2 3" xfId="27155"/>
    <cellStyle name="Normal 3 3 2 2 5 2 3 2 3 2" xfId="27156"/>
    <cellStyle name="Normal 3 3 2 2 5 2 3 2 4" xfId="27157"/>
    <cellStyle name="Normal 3 3 2 2 5 2 3 3" xfId="27158"/>
    <cellStyle name="Normal 3 3 2 2 5 2 3 3 2" xfId="27159"/>
    <cellStyle name="Normal 3 3 2 2 5 2 3 3 2 2" xfId="27160"/>
    <cellStyle name="Normal 3 3 2 2 5 2 3 3 3" xfId="27161"/>
    <cellStyle name="Normal 3 3 2 2 5 2 3 4" xfId="27162"/>
    <cellStyle name="Normal 3 3 2 2 5 2 3 4 2" xfId="27163"/>
    <cellStyle name="Normal 3 3 2 2 5 2 3 5" xfId="27164"/>
    <cellStyle name="Normal 3 3 2 2 5 2 4" xfId="27165"/>
    <cellStyle name="Normal 3 3 2 2 5 2 4 2" xfId="27166"/>
    <cellStyle name="Normal 3 3 2 2 5 2 4 2 2" xfId="27167"/>
    <cellStyle name="Normal 3 3 2 2 5 2 4 2 2 2" xfId="27168"/>
    <cellStyle name="Normal 3 3 2 2 5 2 4 2 3" xfId="27169"/>
    <cellStyle name="Normal 3 3 2 2 5 2 4 3" xfId="27170"/>
    <cellStyle name="Normal 3 3 2 2 5 2 4 3 2" xfId="27171"/>
    <cellStyle name="Normal 3 3 2 2 5 2 4 4" xfId="27172"/>
    <cellStyle name="Normal 3 3 2 2 5 2 5" xfId="27173"/>
    <cellStyle name="Normal 3 3 2 2 5 2 5 2" xfId="27174"/>
    <cellStyle name="Normal 3 3 2 2 5 2 5 2 2" xfId="27175"/>
    <cellStyle name="Normal 3 3 2 2 5 2 5 2 2 2" xfId="27176"/>
    <cellStyle name="Normal 3 3 2 2 5 2 5 2 3" xfId="27177"/>
    <cellStyle name="Normal 3 3 2 2 5 2 5 3" xfId="27178"/>
    <cellStyle name="Normal 3 3 2 2 5 2 5 3 2" xfId="27179"/>
    <cellStyle name="Normal 3 3 2 2 5 2 5 4" xfId="27180"/>
    <cellStyle name="Normal 3 3 2 2 5 2 6" xfId="27181"/>
    <cellStyle name="Normal 3 3 2 2 5 2 6 2" xfId="27182"/>
    <cellStyle name="Normal 3 3 2 2 5 2 6 2 2" xfId="27183"/>
    <cellStyle name="Normal 3 3 2 2 5 2 6 3" xfId="27184"/>
    <cellStyle name="Normal 3 3 2 2 5 2 7" xfId="27185"/>
    <cellStyle name="Normal 3 3 2 2 5 2 7 2" xfId="27186"/>
    <cellStyle name="Normal 3 3 2 2 5 2 8" xfId="27187"/>
    <cellStyle name="Normal 3 3 2 2 5 2 8 2" xfId="27188"/>
    <cellStyle name="Normal 3 3 2 2 5 2 9" xfId="27189"/>
    <cellStyle name="Normal 3 3 2 2 5 3" xfId="27190"/>
    <cellStyle name="Normal 3 3 2 2 5 3 2" xfId="27191"/>
    <cellStyle name="Normal 3 3 2 2 5 3 2 2" xfId="27192"/>
    <cellStyle name="Normal 3 3 2 2 5 3 2 2 2" xfId="27193"/>
    <cellStyle name="Normal 3 3 2 2 5 3 2 2 2 2" xfId="27194"/>
    <cellStyle name="Normal 3 3 2 2 5 3 2 2 2 2 2" xfId="27195"/>
    <cellStyle name="Normal 3 3 2 2 5 3 2 2 2 3" xfId="27196"/>
    <cellStyle name="Normal 3 3 2 2 5 3 2 2 3" xfId="27197"/>
    <cellStyle name="Normal 3 3 2 2 5 3 2 2 3 2" xfId="27198"/>
    <cellStyle name="Normal 3 3 2 2 5 3 2 2 4" xfId="27199"/>
    <cellStyle name="Normal 3 3 2 2 5 3 2 3" xfId="27200"/>
    <cellStyle name="Normal 3 3 2 2 5 3 2 3 2" xfId="27201"/>
    <cellStyle name="Normal 3 3 2 2 5 3 2 3 2 2" xfId="27202"/>
    <cellStyle name="Normal 3 3 2 2 5 3 2 3 3" xfId="27203"/>
    <cellStyle name="Normal 3 3 2 2 5 3 2 4" xfId="27204"/>
    <cellStyle name="Normal 3 3 2 2 5 3 2 4 2" xfId="27205"/>
    <cellStyle name="Normal 3 3 2 2 5 3 2 5" xfId="27206"/>
    <cellStyle name="Normal 3 3 2 2 5 3 3" xfId="27207"/>
    <cellStyle name="Normal 3 3 2 2 5 3 3 2" xfId="27208"/>
    <cellStyle name="Normal 3 3 2 2 5 3 3 2 2" xfId="27209"/>
    <cellStyle name="Normal 3 3 2 2 5 3 3 2 2 2" xfId="27210"/>
    <cellStyle name="Normal 3 3 2 2 5 3 3 2 3" xfId="27211"/>
    <cellStyle name="Normal 3 3 2 2 5 3 3 3" xfId="27212"/>
    <cellStyle name="Normal 3 3 2 2 5 3 3 3 2" xfId="27213"/>
    <cellStyle name="Normal 3 3 2 2 5 3 3 4" xfId="27214"/>
    <cellStyle name="Normal 3 3 2 2 5 3 4" xfId="27215"/>
    <cellStyle name="Normal 3 3 2 2 5 3 4 2" xfId="27216"/>
    <cellStyle name="Normal 3 3 2 2 5 3 4 2 2" xfId="27217"/>
    <cellStyle name="Normal 3 3 2 2 5 3 4 2 2 2" xfId="27218"/>
    <cellStyle name="Normal 3 3 2 2 5 3 4 2 3" xfId="27219"/>
    <cellStyle name="Normal 3 3 2 2 5 3 4 3" xfId="27220"/>
    <cellStyle name="Normal 3 3 2 2 5 3 4 3 2" xfId="27221"/>
    <cellStyle name="Normal 3 3 2 2 5 3 4 4" xfId="27222"/>
    <cellStyle name="Normal 3 3 2 2 5 3 5" xfId="27223"/>
    <cellStyle name="Normal 3 3 2 2 5 3 5 2" xfId="27224"/>
    <cellStyle name="Normal 3 3 2 2 5 3 5 2 2" xfId="27225"/>
    <cellStyle name="Normal 3 3 2 2 5 3 5 3" xfId="27226"/>
    <cellStyle name="Normal 3 3 2 2 5 3 6" xfId="27227"/>
    <cellStyle name="Normal 3 3 2 2 5 3 6 2" xfId="27228"/>
    <cellStyle name="Normal 3 3 2 2 5 3 7" xfId="27229"/>
    <cellStyle name="Normal 3 3 2 2 5 3 7 2" xfId="27230"/>
    <cellStyle name="Normal 3 3 2 2 5 3 8" xfId="27231"/>
    <cellStyle name="Normal 3 3 2 2 5 4" xfId="27232"/>
    <cellStyle name="Normal 3 3 2 2 5 4 2" xfId="27233"/>
    <cellStyle name="Normal 3 3 2 2 5 4 2 2" xfId="27234"/>
    <cellStyle name="Normal 3 3 2 2 5 4 2 2 2" xfId="27235"/>
    <cellStyle name="Normal 3 3 2 2 5 4 2 2 2 2" xfId="27236"/>
    <cellStyle name="Normal 3 3 2 2 5 4 2 2 3" xfId="27237"/>
    <cellStyle name="Normal 3 3 2 2 5 4 2 3" xfId="27238"/>
    <cellStyle name="Normal 3 3 2 2 5 4 2 3 2" xfId="27239"/>
    <cellStyle name="Normal 3 3 2 2 5 4 2 4" xfId="27240"/>
    <cellStyle name="Normal 3 3 2 2 5 4 3" xfId="27241"/>
    <cellStyle name="Normal 3 3 2 2 5 4 3 2" xfId="27242"/>
    <cellStyle name="Normal 3 3 2 2 5 4 3 2 2" xfId="27243"/>
    <cellStyle name="Normal 3 3 2 2 5 4 3 3" xfId="27244"/>
    <cellStyle name="Normal 3 3 2 2 5 4 4" xfId="27245"/>
    <cellStyle name="Normal 3 3 2 2 5 4 4 2" xfId="27246"/>
    <cellStyle name="Normal 3 3 2 2 5 4 5" xfId="27247"/>
    <cellStyle name="Normal 3 3 2 2 5 5" xfId="27248"/>
    <cellStyle name="Normal 3 3 2 2 5 5 2" xfId="27249"/>
    <cellStyle name="Normal 3 3 2 2 5 5 2 2" xfId="27250"/>
    <cellStyle name="Normal 3 3 2 2 5 5 2 2 2" xfId="27251"/>
    <cellStyle name="Normal 3 3 2 2 5 5 2 3" xfId="27252"/>
    <cellStyle name="Normal 3 3 2 2 5 5 3" xfId="27253"/>
    <cellStyle name="Normal 3 3 2 2 5 5 3 2" xfId="27254"/>
    <cellStyle name="Normal 3 3 2 2 5 5 4" xfId="27255"/>
    <cellStyle name="Normal 3 3 2 2 5 6" xfId="27256"/>
    <cellStyle name="Normal 3 3 2 2 5 6 2" xfId="27257"/>
    <cellStyle name="Normal 3 3 2 2 5 6 2 2" xfId="27258"/>
    <cellStyle name="Normal 3 3 2 2 5 6 2 2 2" xfId="27259"/>
    <cellStyle name="Normal 3 3 2 2 5 6 2 3" xfId="27260"/>
    <cellStyle name="Normal 3 3 2 2 5 6 3" xfId="27261"/>
    <cellStyle name="Normal 3 3 2 2 5 6 3 2" xfId="27262"/>
    <cellStyle name="Normal 3 3 2 2 5 6 4" xfId="27263"/>
    <cellStyle name="Normal 3 3 2 2 5 7" xfId="27264"/>
    <cellStyle name="Normal 3 3 2 2 5 7 2" xfId="27265"/>
    <cellStyle name="Normal 3 3 2 2 5 7 2 2" xfId="27266"/>
    <cellStyle name="Normal 3 3 2 2 5 7 3" xfId="27267"/>
    <cellStyle name="Normal 3 3 2 2 5 8" xfId="27268"/>
    <cellStyle name="Normal 3 3 2 2 5 8 2" xfId="27269"/>
    <cellStyle name="Normal 3 3 2 2 5 9" xfId="27270"/>
    <cellStyle name="Normal 3 3 2 2 5 9 2" xfId="27271"/>
    <cellStyle name="Normal 3 3 2 2 6" xfId="27272"/>
    <cellStyle name="Normal 3 3 2 2 6 2" xfId="27273"/>
    <cellStyle name="Normal 3 3 2 2 6 2 2" xfId="27274"/>
    <cellStyle name="Normal 3 3 2 2 6 2 2 2" xfId="27275"/>
    <cellStyle name="Normal 3 3 2 2 6 2 2 2 2" xfId="27276"/>
    <cellStyle name="Normal 3 3 2 2 6 2 2 2 2 2" xfId="27277"/>
    <cellStyle name="Normal 3 3 2 2 6 2 2 2 2 2 2" xfId="27278"/>
    <cellStyle name="Normal 3 3 2 2 6 2 2 2 2 3" xfId="27279"/>
    <cellStyle name="Normal 3 3 2 2 6 2 2 2 3" xfId="27280"/>
    <cellStyle name="Normal 3 3 2 2 6 2 2 2 3 2" xfId="27281"/>
    <cellStyle name="Normal 3 3 2 2 6 2 2 2 4" xfId="27282"/>
    <cellStyle name="Normal 3 3 2 2 6 2 2 3" xfId="27283"/>
    <cellStyle name="Normal 3 3 2 2 6 2 2 3 2" xfId="27284"/>
    <cellStyle name="Normal 3 3 2 2 6 2 2 3 2 2" xfId="27285"/>
    <cellStyle name="Normal 3 3 2 2 6 2 2 3 3" xfId="27286"/>
    <cellStyle name="Normal 3 3 2 2 6 2 2 4" xfId="27287"/>
    <cellStyle name="Normal 3 3 2 2 6 2 2 4 2" xfId="27288"/>
    <cellStyle name="Normal 3 3 2 2 6 2 2 5" xfId="27289"/>
    <cellStyle name="Normal 3 3 2 2 6 2 3" xfId="27290"/>
    <cellStyle name="Normal 3 3 2 2 6 2 3 2" xfId="27291"/>
    <cellStyle name="Normal 3 3 2 2 6 2 3 2 2" xfId="27292"/>
    <cellStyle name="Normal 3 3 2 2 6 2 3 2 2 2" xfId="27293"/>
    <cellStyle name="Normal 3 3 2 2 6 2 3 2 3" xfId="27294"/>
    <cellStyle name="Normal 3 3 2 2 6 2 3 3" xfId="27295"/>
    <cellStyle name="Normal 3 3 2 2 6 2 3 3 2" xfId="27296"/>
    <cellStyle name="Normal 3 3 2 2 6 2 3 4" xfId="27297"/>
    <cellStyle name="Normal 3 3 2 2 6 2 4" xfId="27298"/>
    <cellStyle name="Normal 3 3 2 2 6 2 4 2" xfId="27299"/>
    <cellStyle name="Normal 3 3 2 2 6 2 4 2 2" xfId="27300"/>
    <cellStyle name="Normal 3 3 2 2 6 2 4 2 2 2" xfId="27301"/>
    <cellStyle name="Normal 3 3 2 2 6 2 4 2 3" xfId="27302"/>
    <cellStyle name="Normal 3 3 2 2 6 2 4 3" xfId="27303"/>
    <cellStyle name="Normal 3 3 2 2 6 2 4 3 2" xfId="27304"/>
    <cellStyle name="Normal 3 3 2 2 6 2 4 4" xfId="27305"/>
    <cellStyle name="Normal 3 3 2 2 6 2 5" xfId="27306"/>
    <cellStyle name="Normal 3 3 2 2 6 2 5 2" xfId="27307"/>
    <cellStyle name="Normal 3 3 2 2 6 2 5 2 2" xfId="27308"/>
    <cellStyle name="Normal 3 3 2 2 6 2 5 3" xfId="27309"/>
    <cellStyle name="Normal 3 3 2 2 6 2 6" xfId="27310"/>
    <cellStyle name="Normal 3 3 2 2 6 2 6 2" xfId="27311"/>
    <cellStyle name="Normal 3 3 2 2 6 2 7" xfId="27312"/>
    <cellStyle name="Normal 3 3 2 2 6 2 7 2" xfId="27313"/>
    <cellStyle name="Normal 3 3 2 2 6 2 8" xfId="27314"/>
    <cellStyle name="Normal 3 3 2 2 6 3" xfId="27315"/>
    <cellStyle name="Normal 3 3 2 2 6 3 2" xfId="27316"/>
    <cellStyle name="Normal 3 3 2 2 6 3 2 2" xfId="27317"/>
    <cellStyle name="Normal 3 3 2 2 6 3 2 2 2" xfId="27318"/>
    <cellStyle name="Normal 3 3 2 2 6 3 2 2 2 2" xfId="27319"/>
    <cellStyle name="Normal 3 3 2 2 6 3 2 2 3" xfId="27320"/>
    <cellStyle name="Normal 3 3 2 2 6 3 2 3" xfId="27321"/>
    <cellStyle name="Normal 3 3 2 2 6 3 2 3 2" xfId="27322"/>
    <cellStyle name="Normal 3 3 2 2 6 3 2 4" xfId="27323"/>
    <cellStyle name="Normal 3 3 2 2 6 3 3" xfId="27324"/>
    <cellStyle name="Normal 3 3 2 2 6 3 3 2" xfId="27325"/>
    <cellStyle name="Normal 3 3 2 2 6 3 3 2 2" xfId="27326"/>
    <cellStyle name="Normal 3 3 2 2 6 3 3 3" xfId="27327"/>
    <cellStyle name="Normal 3 3 2 2 6 3 4" xfId="27328"/>
    <cellStyle name="Normal 3 3 2 2 6 3 4 2" xfId="27329"/>
    <cellStyle name="Normal 3 3 2 2 6 3 5" xfId="27330"/>
    <cellStyle name="Normal 3 3 2 2 6 4" xfId="27331"/>
    <cellStyle name="Normal 3 3 2 2 6 4 2" xfId="27332"/>
    <cellStyle name="Normal 3 3 2 2 6 4 2 2" xfId="27333"/>
    <cellStyle name="Normal 3 3 2 2 6 4 2 2 2" xfId="27334"/>
    <cellStyle name="Normal 3 3 2 2 6 4 2 3" xfId="27335"/>
    <cellStyle name="Normal 3 3 2 2 6 4 3" xfId="27336"/>
    <cellStyle name="Normal 3 3 2 2 6 4 3 2" xfId="27337"/>
    <cellStyle name="Normal 3 3 2 2 6 4 4" xfId="27338"/>
    <cellStyle name="Normal 3 3 2 2 6 5" xfId="27339"/>
    <cellStyle name="Normal 3 3 2 2 6 5 2" xfId="27340"/>
    <cellStyle name="Normal 3 3 2 2 6 5 2 2" xfId="27341"/>
    <cellStyle name="Normal 3 3 2 2 6 5 2 2 2" xfId="27342"/>
    <cellStyle name="Normal 3 3 2 2 6 5 2 3" xfId="27343"/>
    <cellStyle name="Normal 3 3 2 2 6 5 3" xfId="27344"/>
    <cellStyle name="Normal 3 3 2 2 6 5 3 2" xfId="27345"/>
    <cellStyle name="Normal 3 3 2 2 6 5 4" xfId="27346"/>
    <cellStyle name="Normal 3 3 2 2 6 6" xfId="27347"/>
    <cellStyle name="Normal 3 3 2 2 6 6 2" xfId="27348"/>
    <cellStyle name="Normal 3 3 2 2 6 6 2 2" xfId="27349"/>
    <cellStyle name="Normal 3 3 2 2 6 6 3" xfId="27350"/>
    <cellStyle name="Normal 3 3 2 2 6 7" xfId="27351"/>
    <cellStyle name="Normal 3 3 2 2 6 7 2" xfId="27352"/>
    <cellStyle name="Normal 3 3 2 2 6 8" xfId="27353"/>
    <cellStyle name="Normal 3 3 2 2 6 8 2" xfId="27354"/>
    <cellStyle name="Normal 3 3 2 2 6 9" xfId="27355"/>
    <cellStyle name="Normal 3 3 2 2 7" xfId="27356"/>
    <cellStyle name="Normal 3 3 2 2 7 2" xfId="27357"/>
    <cellStyle name="Normal 3 3 2 2 7 2 2" xfId="27358"/>
    <cellStyle name="Normal 3 3 2 2 7 2 2 2" xfId="27359"/>
    <cellStyle name="Normal 3 3 2 2 7 2 2 2 2" xfId="27360"/>
    <cellStyle name="Normal 3 3 2 2 7 2 2 2 2 2" xfId="27361"/>
    <cellStyle name="Normal 3 3 2 2 7 2 2 2 3" xfId="27362"/>
    <cellStyle name="Normal 3 3 2 2 7 2 2 3" xfId="27363"/>
    <cellStyle name="Normal 3 3 2 2 7 2 2 3 2" xfId="27364"/>
    <cellStyle name="Normal 3 3 2 2 7 2 2 4" xfId="27365"/>
    <cellStyle name="Normal 3 3 2 2 7 2 3" xfId="27366"/>
    <cellStyle name="Normal 3 3 2 2 7 2 3 2" xfId="27367"/>
    <cellStyle name="Normal 3 3 2 2 7 2 3 2 2" xfId="27368"/>
    <cellStyle name="Normal 3 3 2 2 7 2 3 3" xfId="27369"/>
    <cellStyle name="Normal 3 3 2 2 7 2 4" xfId="27370"/>
    <cellStyle name="Normal 3 3 2 2 7 2 4 2" xfId="27371"/>
    <cellStyle name="Normal 3 3 2 2 7 2 5" xfId="27372"/>
    <cellStyle name="Normal 3 3 2 2 7 3" xfId="27373"/>
    <cellStyle name="Normal 3 3 2 2 7 3 2" xfId="27374"/>
    <cellStyle name="Normal 3 3 2 2 7 3 2 2" xfId="27375"/>
    <cellStyle name="Normal 3 3 2 2 7 3 2 2 2" xfId="27376"/>
    <cellStyle name="Normal 3 3 2 2 7 3 2 3" xfId="27377"/>
    <cellStyle name="Normal 3 3 2 2 7 3 3" xfId="27378"/>
    <cellStyle name="Normal 3 3 2 2 7 3 3 2" xfId="27379"/>
    <cellStyle name="Normal 3 3 2 2 7 3 4" xfId="27380"/>
    <cellStyle name="Normal 3 3 2 2 7 4" xfId="27381"/>
    <cellStyle name="Normal 3 3 2 2 7 4 2" xfId="27382"/>
    <cellStyle name="Normal 3 3 2 2 7 4 2 2" xfId="27383"/>
    <cellStyle name="Normal 3 3 2 2 7 4 2 2 2" xfId="27384"/>
    <cellStyle name="Normal 3 3 2 2 7 4 2 3" xfId="27385"/>
    <cellStyle name="Normal 3 3 2 2 7 4 3" xfId="27386"/>
    <cellStyle name="Normal 3 3 2 2 7 4 3 2" xfId="27387"/>
    <cellStyle name="Normal 3 3 2 2 7 4 4" xfId="27388"/>
    <cellStyle name="Normal 3 3 2 2 7 5" xfId="27389"/>
    <cellStyle name="Normal 3 3 2 2 7 5 2" xfId="27390"/>
    <cellStyle name="Normal 3 3 2 2 7 5 2 2" xfId="27391"/>
    <cellStyle name="Normal 3 3 2 2 7 5 3" xfId="27392"/>
    <cellStyle name="Normal 3 3 2 2 7 6" xfId="27393"/>
    <cellStyle name="Normal 3 3 2 2 7 6 2" xfId="27394"/>
    <cellStyle name="Normal 3 3 2 2 7 7" xfId="27395"/>
    <cellStyle name="Normal 3 3 2 2 7 7 2" xfId="27396"/>
    <cellStyle name="Normal 3 3 2 2 7 8" xfId="27397"/>
    <cellStyle name="Normal 3 3 2 2 8" xfId="27398"/>
    <cellStyle name="Normal 3 3 2 2 8 2" xfId="27399"/>
    <cellStyle name="Normal 3 3 2 2 8 2 2" xfId="27400"/>
    <cellStyle name="Normal 3 3 2 2 8 2 2 2" xfId="27401"/>
    <cellStyle name="Normal 3 3 2 2 8 2 2 2 2" xfId="27402"/>
    <cellStyle name="Normal 3 3 2 2 8 2 2 2 2 2" xfId="27403"/>
    <cellStyle name="Normal 3 3 2 2 8 2 2 2 3" xfId="27404"/>
    <cellStyle name="Normal 3 3 2 2 8 2 2 3" xfId="27405"/>
    <cellStyle name="Normal 3 3 2 2 8 2 2 3 2" xfId="27406"/>
    <cellStyle name="Normal 3 3 2 2 8 2 2 4" xfId="27407"/>
    <cellStyle name="Normal 3 3 2 2 8 2 3" xfId="27408"/>
    <cellStyle name="Normal 3 3 2 2 8 2 3 2" xfId="27409"/>
    <cellStyle name="Normal 3 3 2 2 8 2 3 2 2" xfId="27410"/>
    <cellStyle name="Normal 3 3 2 2 8 2 3 3" xfId="27411"/>
    <cellStyle name="Normal 3 3 2 2 8 2 4" xfId="27412"/>
    <cellStyle name="Normal 3 3 2 2 8 2 4 2" xfId="27413"/>
    <cellStyle name="Normal 3 3 2 2 8 2 5" xfId="27414"/>
    <cellStyle name="Normal 3 3 2 2 8 3" xfId="27415"/>
    <cellStyle name="Normal 3 3 2 2 8 3 2" xfId="27416"/>
    <cellStyle name="Normal 3 3 2 2 8 3 2 2" xfId="27417"/>
    <cellStyle name="Normal 3 3 2 2 8 3 2 2 2" xfId="27418"/>
    <cellStyle name="Normal 3 3 2 2 8 3 2 3" xfId="27419"/>
    <cellStyle name="Normal 3 3 2 2 8 3 3" xfId="27420"/>
    <cellStyle name="Normal 3 3 2 2 8 3 3 2" xfId="27421"/>
    <cellStyle name="Normal 3 3 2 2 8 3 4" xfId="27422"/>
    <cellStyle name="Normal 3 3 2 2 8 4" xfId="27423"/>
    <cellStyle name="Normal 3 3 2 2 8 4 2" xfId="27424"/>
    <cellStyle name="Normal 3 3 2 2 8 4 2 2" xfId="27425"/>
    <cellStyle name="Normal 3 3 2 2 8 4 2 2 2" xfId="27426"/>
    <cellStyle name="Normal 3 3 2 2 8 4 2 3" xfId="27427"/>
    <cellStyle name="Normal 3 3 2 2 8 4 3" xfId="27428"/>
    <cellStyle name="Normal 3 3 2 2 8 4 3 2" xfId="27429"/>
    <cellStyle name="Normal 3 3 2 2 8 4 4" xfId="27430"/>
    <cellStyle name="Normal 3 3 2 2 8 5" xfId="27431"/>
    <cellStyle name="Normal 3 3 2 2 8 5 2" xfId="27432"/>
    <cellStyle name="Normal 3 3 2 2 8 5 2 2" xfId="27433"/>
    <cellStyle name="Normal 3 3 2 2 8 5 3" xfId="27434"/>
    <cellStyle name="Normal 3 3 2 2 8 6" xfId="27435"/>
    <cellStyle name="Normal 3 3 2 2 8 6 2" xfId="27436"/>
    <cellStyle name="Normal 3 3 2 2 8 7" xfId="27437"/>
    <cellStyle name="Normal 3 3 2 2 8 7 2" xfId="27438"/>
    <cellStyle name="Normal 3 3 2 2 8 8" xfId="27439"/>
    <cellStyle name="Normal 3 3 2 2 9" xfId="27440"/>
    <cellStyle name="Normal 3 3 2 2 9 2" xfId="27441"/>
    <cellStyle name="Normal 3 3 2 2 9 2 2" xfId="27442"/>
    <cellStyle name="Normal 3 3 2 2 9 2 2 2" xfId="27443"/>
    <cellStyle name="Normal 3 3 2 2 9 2 2 2 2" xfId="27444"/>
    <cellStyle name="Normal 3 3 2 2 9 2 2 2 2 2" xfId="27445"/>
    <cellStyle name="Normal 3 3 2 2 9 2 2 2 3" xfId="27446"/>
    <cellStyle name="Normal 3 3 2 2 9 2 2 3" xfId="27447"/>
    <cellStyle name="Normal 3 3 2 2 9 2 2 3 2" xfId="27448"/>
    <cellStyle name="Normal 3 3 2 2 9 2 2 4" xfId="27449"/>
    <cellStyle name="Normal 3 3 2 2 9 2 3" xfId="27450"/>
    <cellStyle name="Normal 3 3 2 2 9 2 3 2" xfId="27451"/>
    <cellStyle name="Normal 3 3 2 2 9 2 3 2 2" xfId="27452"/>
    <cellStyle name="Normal 3 3 2 2 9 2 3 3" xfId="27453"/>
    <cellStyle name="Normal 3 3 2 2 9 2 4" xfId="27454"/>
    <cellStyle name="Normal 3 3 2 2 9 2 4 2" xfId="27455"/>
    <cellStyle name="Normal 3 3 2 2 9 2 5" xfId="27456"/>
    <cellStyle name="Normal 3 3 2 2 9 3" xfId="27457"/>
    <cellStyle name="Normal 3 3 2 2 9 3 2" xfId="27458"/>
    <cellStyle name="Normal 3 3 2 2 9 3 2 2" xfId="27459"/>
    <cellStyle name="Normal 3 3 2 2 9 3 2 2 2" xfId="27460"/>
    <cellStyle name="Normal 3 3 2 2 9 3 2 3" xfId="27461"/>
    <cellStyle name="Normal 3 3 2 2 9 3 3" xfId="27462"/>
    <cellStyle name="Normal 3 3 2 2 9 3 3 2" xfId="27463"/>
    <cellStyle name="Normal 3 3 2 2 9 3 4" xfId="27464"/>
    <cellStyle name="Normal 3 3 2 2 9 4" xfId="27465"/>
    <cellStyle name="Normal 3 3 2 2 9 4 2" xfId="27466"/>
    <cellStyle name="Normal 3 3 2 2 9 4 2 2" xfId="27467"/>
    <cellStyle name="Normal 3 3 2 2 9 4 3" xfId="27468"/>
    <cellStyle name="Normal 3 3 2 2 9 5" xfId="27469"/>
    <cellStyle name="Normal 3 3 2 2 9 5 2" xfId="27470"/>
    <cellStyle name="Normal 3 3 2 2 9 6" xfId="27471"/>
    <cellStyle name="Normal 3 3 2 2_T-straight with PEDs adjustor" xfId="27472"/>
    <cellStyle name="Normal 3 3 2 20" xfId="27473"/>
    <cellStyle name="Normal 3 3 2 3" xfId="1278"/>
    <cellStyle name="Normal 3 3 2 3 10" xfId="27474"/>
    <cellStyle name="Normal 3 3 2 3 10 2" xfId="27475"/>
    <cellStyle name="Normal 3 3 2 3 10 2 2" xfId="27476"/>
    <cellStyle name="Normal 3 3 2 3 10 2 2 2" xfId="27477"/>
    <cellStyle name="Normal 3 3 2 3 10 2 3" xfId="27478"/>
    <cellStyle name="Normal 3 3 2 3 10 3" xfId="27479"/>
    <cellStyle name="Normal 3 3 2 3 10 3 2" xfId="27480"/>
    <cellStyle name="Normal 3 3 2 3 10 4" xfId="27481"/>
    <cellStyle name="Normal 3 3 2 3 11" xfId="27482"/>
    <cellStyle name="Normal 3 3 2 3 11 2" xfId="27483"/>
    <cellStyle name="Normal 3 3 2 3 11 2 2" xfId="27484"/>
    <cellStyle name="Normal 3 3 2 3 11 2 2 2" xfId="27485"/>
    <cellStyle name="Normal 3 3 2 3 11 2 3" xfId="27486"/>
    <cellStyle name="Normal 3 3 2 3 11 3" xfId="27487"/>
    <cellStyle name="Normal 3 3 2 3 11 3 2" xfId="27488"/>
    <cellStyle name="Normal 3 3 2 3 11 4" xfId="27489"/>
    <cellStyle name="Normal 3 3 2 3 12" xfId="27490"/>
    <cellStyle name="Normal 3 3 2 3 12 2" xfId="27491"/>
    <cellStyle name="Normal 3 3 2 3 12 2 2" xfId="27492"/>
    <cellStyle name="Normal 3 3 2 3 12 2 2 2" xfId="27493"/>
    <cellStyle name="Normal 3 3 2 3 12 2 3" xfId="27494"/>
    <cellStyle name="Normal 3 3 2 3 12 3" xfId="27495"/>
    <cellStyle name="Normal 3 3 2 3 12 3 2" xfId="27496"/>
    <cellStyle name="Normal 3 3 2 3 12 4" xfId="27497"/>
    <cellStyle name="Normal 3 3 2 3 13" xfId="27498"/>
    <cellStyle name="Normal 3 3 2 3 13 2" xfId="27499"/>
    <cellStyle name="Normal 3 3 2 3 13 2 2" xfId="27500"/>
    <cellStyle name="Normal 3 3 2 3 13 3" xfId="27501"/>
    <cellStyle name="Normal 3 3 2 3 14" xfId="27502"/>
    <cellStyle name="Normal 3 3 2 3 14 2" xfId="27503"/>
    <cellStyle name="Normal 3 3 2 3 15" xfId="27504"/>
    <cellStyle name="Normal 3 3 2 3 15 2" xfId="27505"/>
    <cellStyle name="Normal 3 3 2 3 16" xfId="27506"/>
    <cellStyle name="Normal 3 3 2 3 17" xfId="27507"/>
    <cellStyle name="Normal 3 3 2 3 2" xfId="1279"/>
    <cellStyle name="Normal 3 3 2 3 2 10" xfId="27508"/>
    <cellStyle name="Normal 3 3 2 3 2 11" xfId="27509"/>
    <cellStyle name="Normal 3 3 2 3 2 2" xfId="27510"/>
    <cellStyle name="Normal 3 3 2 3 2 2 10" xfId="27511"/>
    <cellStyle name="Normal 3 3 2 3 2 2 2" xfId="27512"/>
    <cellStyle name="Normal 3 3 2 3 2 2 2 2" xfId="27513"/>
    <cellStyle name="Normal 3 3 2 3 2 2 2 2 2" xfId="27514"/>
    <cellStyle name="Normal 3 3 2 3 2 2 2 2 2 2" xfId="27515"/>
    <cellStyle name="Normal 3 3 2 3 2 2 2 2 2 2 2" xfId="27516"/>
    <cellStyle name="Normal 3 3 2 3 2 2 2 2 2 2 2 2" xfId="27517"/>
    <cellStyle name="Normal 3 3 2 3 2 2 2 2 2 2 3" xfId="27518"/>
    <cellStyle name="Normal 3 3 2 3 2 2 2 2 2 3" xfId="27519"/>
    <cellStyle name="Normal 3 3 2 3 2 2 2 2 2 3 2" xfId="27520"/>
    <cellStyle name="Normal 3 3 2 3 2 2 2 2 2 4" xfId="27521"/>
    <cellStyle name="Normal 3 3 2 3 2 2 2 2 3" xfId="27522"/>
    <cellStyle name="Normal 3 3 2 3 2 2 2 2 3 2" xfId="27523"/>
    <cellStyle name="Normal 3 3 2 3 2 2 2 2 3 2 2" xfId="27524"/>
    <cellStyle name="Normal 3 3 2 3 2 2 2 2 3 3" xfId="27525"/>
    <cellStyle name="Normal 3 3 2 3 2 2 2 2 4" xfId="27526"/>
    <cellStyle name="Normal 3 3 2 3 2 2 2 2 4 2" xfId="27527"/>
    <cellStyle name="Normal 3 3 2 3 2 2 2 2 5" xfId="27528"/>
    <cellStyle name="Normal 3 3 2 3 2 2 2 3" xfId="27529"/>
    <cellStyle name="Normal 3 3 2 3 2 2 2 3 2" xfId="27530"/>
    <cellStyle name="Normal 3 3 2 3 2 2 2 3 2 2" xfId="27531"/>
    <cellStyle name="Normal 3 3 2 3 2 2 2 3 2 2 2" xfId="27532"/>
    <cellStyle name="Normal 3 3 2 3 2 2 2 3 2 3" xfId="27533"/>
    <cellStyle name="Normal 3 3 2 3 2 2 2 3 3" xfId="27534"/>
    <cellStyle name="Normal 3 3 2 3 2 2 2 3 3 2" xfId="27535"/>
    <cellStyle name="Normal 3 3 2 3 2 2 2 3 4" xfId="27536"/>
    <cellStyle name="Normal 3 3 2 3 2 2 2 4" xfId="27537"/>
    <cellStyle name="Normal 3 3 2 3 2 2 2 4 2" xfId="27538"/>
    <cellStyle name="Normal 3 3 2 3 2 2 2 4 2 2" xfId="27539"/>
    <cellStyle name="Normal 3 3 2 3 2 2 2 4 2 2 2" xfId="27540"/>
    <cellStyle name="Normal 3 3 2 3 2 2 2 4 2 3" xfId="27541"/>
    <cellStyle name="Normal 3 3 2 3 2 2 2 4 3" xfId="27542"/>
    <cellStyle name="Normal 3 3 2 3 2 2 2 4 3 2" xfId="27543"/>
    <cellStyle name="Normal 3 3 2 3 2 2 2 4 4" xfId="27544"/>
    <cellStyle name="Normal 3 3 2 3 2 2 2 5" xfId="27545"/>
    <cellStyle name="Normal 3 3 2 3 2 2 2 5 2" xfId="27546"/>
    <cellStyle name="Normal 3 3 2 3 2 2 2 5 2 2" xfId="27547"/>
    <cellStyle name="Normal 3 3 2 3 2 2 2 5 3" xfId="27548"/>
    <cellStyle name="Normal 3 3 2 3 2 2 2 6" xfId="27549"/>
    <cellStyle name="Normal 3 3 2 3 2 2 2 6 2" xfId="27550"/>
    <cellStyle name="Normal 3 3 2 3 2 2 2 7" xfId="27551"/>
    <cellStyle name="Normal 3 3 2 3 2 2 2 7 2" xfId="27552"/>
    <cellStyle name="Normal 3 3 2 3 2 2 2 8" xfId="27553"/>
    <cellStyle name="Normal 3 3 2 3 2 2 3" xfId="27554"/>
    <cellStyle name="Normal 3 3 2 3 2 2 3 2" xfId="27555"/>
    <cellStyle name="Normal 3 3 2 3 2 2 3 2 2" xfId="27556"/>
    <cellStyle name="Normal 3 3 2 3 2 2 3 2 2 2" xfId="27557"/>
    <cellStyle name="Normal 3 3 2 3 2 2 3 2 2 2 2" xfId="27558"/>
    <cellStyle name="Normal 3 3 2 3 2 2 3 2 2 3" xfId="27559"/>
    <cellStyle name="Normal 3 3 2 3 2 2 3 2 3" xfId="27560"/>
    <cellStyle name="Normal 3 3 2 3 2 2 3 2 3 2" xfId="27561"/>
    <cellStyle name="Normal 3 3 2 3 2 2 3 2 4" xfId="27562"/>
    <cellStyle name="Normal 3 3 2 3 2 2 3 3" xfId="27563"/>
    <cellStyle name="Normal 3 3 2 3 2 2 3 3 2" xfId="27564"/>
    <cellStyle name="Normal 3 3 2 3 2 2 3 3 2 2" xfId="27565"/>
    <cellStyle name="Normal 3 3 2 3 2 2 3 3 3" xfId="27566"/>
    <cellStyle name="Normal 3 3 2 3 2 2 3 4" xfId="27567"/>
    <cellStyle name="Normal 3 3 2 3 2 2 3 4 2" xfId="27568"/>
    <cellStyle name="Normal 3 3 2 3 2 2 3 5" xfId="27569"/>
    <cellStyle name="Normal 3 3 2 3 2 2 4" xfId="27570"/>
    <cellStyle name="Normal 3 3 2 3 2 2 4 2" xfId="27571"/>
    <cellStyle name="Normal 3 3 2 3 2 2 4 2 2" xfId="27572"/>
    <cellStyle name="Normal 3 3 2 3 2 2 4 2 2 2" xfId="27573"/>
    <cellStyle name="Normal 3 3 2 3 2 2 4 2 3" xfId="27574"/>
    <cellStyle name="Normal 3 3 2 3 2 2 4 3" xfId="27575"/>
    <cellStyle name="Normal 3 3 2 3 2 2 4 3 2" xfId="27576"/>
    <cellStyle name="Normal 3 3 2 3 2 2 4 4" xfId="27577"/>
    <cellStyle name="Normal 3 3 2 3 2 2 5" xfId="27578"/>
    <cellStyle name="Normal 3 3 2 3 2 2 5 2" xfId="27579"/>
    <cellStyle name="Normal 3 3 2 3 2 2 5 2 2" xfId="27580"/>
    <cellStyle name="Normal 3 3 2 3 2 2 5 2 2 2" xfId="27581"/>
    <cellStyle name="Normal 3 3 2 3 2 2 5 2 3" xfId="27582"/>
    <cellStyle name="Normal 3 3 2 3 2 2 5 3" xfId="27583"/>
    <cellStyle name="Normal 3 3 2 3 2 2 5 3 2" xfId="27584"/>
    <cellStyle name="Normal 3 3 2 3 2 2 5 4" xfId="27585"/>
    <cellStyle name="Normal 3 3 2 3 2 2 6" xfId="27586"/>
    <cellStyle name="Normal 3 3 2 3 2 2 6 2" xfId="27587"/>
    <cellStyle name="Normal 3 3 2 3 2 2 6 2 2" xfId="27588"/>
    <cellStyle name="Normal 3 3 2 3 2 2 6 3" xfId="27589"/>
    <cellStyle name="Normal 3 3 2 3 2 2 7" xfId="27590"/>
    <cellStyle name="Normal 3 3 2 3 2 2 7 2" xfId="27591"/>
    <cellStyle name="Normal 3 3 2 3 2 2 8" xfId="27592"/>
    <cellStyle name="Normal 3 3 2 3 2 2 8 2" xfId="27593"/>
    <cellStyle name="Normal 3 3 2 3 2 2 9" xfId="27594"/>
    <cellStyle name="Normal 3 3 2 3 2 3" xfId="27595"/>
    <cellStyle name="Normal 3 3 2 3 2 3 2" xfId="27596"/>
    <cellStyle name="Normal 3 3 2 3 2 3 2 2" xfId="27597"/>
    <cellStyle name="Normal 3 3 2 3 2 3 2 2 2" xfId="27598"/>
    <cellStyle name="Normal 3 3 2 3 2 3 2 2 2 2" xfId="27599"/>
    <cellStyle name="Normal 3 3 2 3 2 3 2 2 2 2 2" xfId="27600"/>
    <cellStyle name="Normal 3 3 2 3 2 3 2 2 2 3" xfId="27601"/>
    <cellStyle name="Normal 3 3 2 3 2 3 2 2 3" xfId="27602"/>
    <cellStyle name="Normal 3 3 2 3 2 3 2 2 3 2" xfId="27603"/>
    <cellStyle name="Normal 3 3 2 3 2 3 2 2 4" xfId="27604"/>
    <cellStyle name="Normal 3 3 2 3 2 3 2 3" xfId="27605"/>
    <cellStyle name="Normal 3 3 2 3 2 3 2 3 2" xfId="27606"/>
    <cellStyle name="Normal 3 3 2 3 2 3 2 3 2 2" xfId="27607"/>
    <cellStyle name="Normal 3 3 2 3 2 3 2 3 3" xfId="27608"/>
    <cellStyle name="Normal 3 3 2 3 2 3 2 4" xfId="27609"/>
    <cellStyle name="Normal 3 3 2 3 2 3 2 4 2" xfId="27610"/>
    <cellStyle name="Normal 3 3 2 3 2 3 2 5" xfId="27611"/>
    <cellStyle name="Normal 3 3 2 3 2 3 3" xfId="27612"/>
    <cellStyle name="Normal 3 3 2 3 2 3 3 2" xfId="27613"/>
    <cellStyle name="Normal 3 3 2 3 2 3 3 2 2" xfId="27614"/>
    <cellStyle name="Normal 3 3 2 3 2 3 3 2 2 2" xfId="27615"/>
    <cellStyle name="Normal 3 3 2 3 2 3 3 2 3" xfId="27616"/>
    <cellStyle name="Normal 3 3 2 3 2 3 3 3" xfId="27617"/>
    <cellStyle name="Normal 3 3 2 3 2 3 3 3 2" xfId="27618"/>
    <cellStyle name="Normal 3 3 2 3 2 3 3 4" xfId="27619"/>
    <cellStyle name="Normal 3 3 2 3 2 3 4" xfId="27620"/>
    <cellStyle name="Normal 3 3 2 3 2 3 4 2" xfId="27621"/>
    <cellStyle name="Normal 3 3 2 3 2 3 4 2 2" xfId="27622"/>
    <cellStyle name="Normal 3 3 2 3 2 3 4 2 2 2" xfId="27623"/>
    <cellStyle name="Normal 3 3 2 3 2 3 4 2 3" xfId="27624"/>
    <cellStyle name="Normal 3 3 2 3 2 3 4 3" xfId="27625"/>
    <cellStyle name="Normal 3 3 2 3 2 3 4 3 2" xfId="27626"/>
    <cellStyle name="Normal 3 3 2 3 2 3 4 4" xfId="27627"/>
    <cellStyle name="Normal 3 3 2 3 2 3 5" xfId="27628"/>
    <cellStyle name="Normal 3 3 2 3 2 3 5 2" xfId="27629"/>
    <cellStyle name="Normal 3 3 2 3 2 3 5 2 2" xfId="27630"/>
    <cellStyle name="Normal 3 3 2 3 2 3 5 3" xfId="27631"/>
    <cellStyle name="Normal 3 3 2 3 2 3 6" xfId="27632"/>
    <cellStyle name="Normal 3 3 2 3 2 3 6 2" xfId="27633"/>
    <cellStyle name="Normal 3 3 2 3 2 3 7" xfId="27634"/>
    <cellStyle name="Normal 3 3 2 3 2 3 7 2" xfId="27635"/>
    <cellStyle name="Normal 3 3 2 3 2 3 8" xfId="27636"/>
    <cellStyle name="Normal 3 3 2 3 2 4" xfId="27637"/>
    <cellStyle name="Normal 3 3 2 3 2 4 2" xfId="27638"/>
    <cellStyle name="Normal 3 3 2 3 2 4 2 2" xfId="27639"/>
    <cellStyle name="Normal 3 3 2 3 2 4 2 2 2" xfId="27640"/>
    <cellStyle name="Normal 3 3 2 3 2 4 2 2 2 2" xfId="27641"/>
    <cellStyle name="Normal 3 3 2 3 2 4 2 2 3" xfId="27642"/>
    <cellStyle name="Normal 3 3 2 3 2 4 2 3" xfId="27643"/>
    <cellStyle name="Normal 3 3 2 3 2 4 2 3 2" xfId="27644"/>
    <cellStyle name="Normal 3 3 2 3 2 4 2 4" xfId="27645"/>
    <cellStyle name="Normal 3 3 2 3 2 4 3" xfId="27646"/>
    <cellStyle name="Normal 3 3 2 3 2 4 3 2" xfId="27647"/>
    <cellStyle name="Normal 3 3 2 3 2 4 3 2 2" xfId="27648"/>
    <cellStyle name="Normal 3 3 2 3 2 4 3 3" xfId="27649"/>
    <cellStyle name="Normal 3 3 2 3 2 4 4" xfId="27650"/>
    <cellStyle name="Normal 3 3 2 3 2 4 4 2" xfId="27651"/>
    <cellStyle name="Normal 3 3 2 3 2 4 5" xfId="27652"/>
    <cellStyle name="Normal 3 3 2 3 2 5" xfId="27653"/>
    <cellStyle name="Normal 3 3 2 3 2 5 2" xfId="27654"/>
    <cellStyle name="Normal 3 3 2 3 2 5 2 2" xfId="27655"/>
    <cellStyle name="Normal 3 3 2 3 2 5 2 2 2" xfId="27656"/>
    <cellStyle name="Normal 3 3 2 3 2 5 2 3" xfId="27657"/>
    <cellStyle name="Normal 3 3 2 3 2 5 3" xfId="27658"/>
    <cellStyle name="Normal 3 3 2 3 2 5 3 2" xfId="27659"/>
    <cellStyle name="Normal 3 3 2 3 2 5 4" xfId="27660"/>
    <cellStyle name="Normal 3 3 2 3 2 6" xfId="27661"/>
    <cellStyle name="Normal 3 3 2 3 2 6 2" xfId="27662"/>
    <cellStyle name="Normal 3 3 2 3 2 6 2 2" xfId="27663"/>
    <cellStyle name="Normal 3 3 2 3 2 6 2 2 2" xfId="27664"/>
    <cellStyle name="Normal 3 3 2 3 2 6 2 3" xfId="27665"/>
    <cellStyle name="Normal 3 3 2 3 2 6 3" xfId="27666"/>
    <cellStyle name="Normal 3 3 2 3 2 6 3 2" xfId="27667"/>
    <cellStyle name="Normal 3 3 2 3 2 6 4" xfId="27668"/>
    <cellStyle name="Normal 3 3 2 3 2 7" xfId="27669"/>
    <cellStyle name="Normal 3 3 2 3 2 7 2" xfId="27670"/>
    <cellStyle name="Normal 3 3 2 3 2 7 2 2" xfId="27671"/>
    <cellStyle name="Normal 3 3 2 3 2 7 3" xfId="27672"/>
    <cellStyle name="Normal 3 3 2 3 2 8" xfId="27673"/>
    <cellStyle name="Normal 3 3 2 3 2 8 2" xfId="27674"/>
    <cellStyle name="Normal 3 3 2 3 2 9" xfId="27675"/>
    <cellStyle name="Normal 3 3 2 3 2 9 2" xfId="27676"/>
    <cellStyle name="Normal 3 3 2 3 3" xfId="27677"/>
    <cellStyle name="Normal 3 3 2 3 3 10" xfId="27678"/>
    <cellStyle name="Normal 3 3 2 3 3 11" xfId="27679"/>
    <cellStyle name="Normal 3 3 2 3 3 2" xfId="27680"/>
    <cellStyle name="Normal 3 3 2 3 3 2 10" xfId="27681"/>
    <cellStyle name="Normal 3 3 2 3 3 2 2" xfId="27682"/>
    <cellStyle name="Normal 3 3 2 3 3 2 2 2" xfId="27683"/>
    <cellStyle name="Normal 3 3 2 3 3 2 2 2 2" xfId="27684"/>
    <cellStyle name="Normal 3 3 2 3 3 2 2 2 2 2" xfId="27685"/>
    <cellStyle name="Normal 3 3 2 3 3 2 2 2 2 2 2" xfId="27686"/>
    <cellStyle name="Normal 3 3 2 3 3 2 2 2 2 2 2 2" xfId="27687"/>
    <cellStyle name="Normal 3 3 2 3 3 2 2 2 2 2 3" xfId="27688"/>
    <cellStyle name="Normal 3 3 2 3 3 2 2 2 2 3" xfId="27689"/>
    <cellStyle name="Normal 3 3 2 3 3 2 2 2 2 3 2" xfId="27690"/>
    <cellStyle name="Normal 3 3 2 3 3 2 2 2 2 4" xfId="27691"/>
    <cellStyle name="Normal 3 3 2 3 3 2 2 2 3" xfId="27692"/>
    <cellStyle name="Normal 3 3 2 3 3 2 2 2 3 2" xfId="27693"/>
    <cellStyle name="Normal 3 3 2 3 3 2 2 2 3 2 2" xfId="27694"/>
    <cellStyle name="Normal 3 3 2 3 3 2 2 2 3 3" xfId="27695"/>
    <cellStyle name="Normal 3 3 2 3 3 2 2 2 4" xfId="27696"/>
    <cellStyle name="Normal 3 3 2 3 3 2 2 2 4 2" xfId="27697"/>
    <cellStyle name="Normal 3 3 2 3 3 2 2 2 5" xfId="27698"/>
    <cellStyle name="Normal 3 3 2 3 3 2 2 3" xfId="27699"/>
    <cellStyle name="Normal 3 3 2 3 3 2 2 3 2" xfId="27700"/>
    <cellStyle name="Normal 3 3 2 3 3 2 2 3 2 2" xfId="27701"/>
    <cellStyle name="Normal 3 3 2 3 3 2 2 3 2 2 2" xfId="27702"/>
    <cellStyle name="Normal 3 3 2 3 3 2 2 3 2 3" xfId="27703"/>
    <cellStyle name="Normal 3 3 2 3 3 2 2 3 3" xfId="27704"/>
    <cellStyle name="Normal 3 3 2 3 3 2 2 3 3 2" xfId="27705"/>
    <cellStyle name="Normal 3 3 2 3 3 2 2 3 4" xfId="27706"/>
    <cellStyle name="Normal 3 3 2 3 3 2 2 4" xfId="27707"/>
    <cellStyle name="Normal 3 3 2 3 3 2 2 4 2" xfId="27708"/>
    <cellStyle name="Normal 3 3 2 3 3 2 2 4 2 2" xfId="27709"/>
    <cellStyle name="Normal 3 3 2 3 3 2 2 4 2 2 2" xfId="27710"/>
    <cellStyle name="Normal 3 3 2 3 3 2 2 4 2 3" xfId="27711"/>
    <cellStyle name="Normal 3 3 2 3 3 2 2 4 3" xfId="27712"/>
    <cellStyle name="Normal 3 3 2 3 3 2 2 4 3 2" xfId="27713"/>
    <cellStyle name="Normal 3 3 2 3 3 2 2 4 4" xfId="27714"/>
    <cellStyle name="Normal 3 3 2 3 3 2 2 5" xfId="27715"/>
    <cellStyle name="Normal 3 3 2 3 3 2 2 5 2" xfId="27716"/>
    <cellStyle name="Normal 3 3 2 3 3 2 2 5 2 2" xfId="27717"/>
    <cellStyle name="Normal 3 3 2 3 3 2 2 5 3" xfId="27718"/>
    <cellStyle name="Normal 3 3 2 3 3 2 2 6" xfId="27719"/>
    <cellStyle name="Normal 3 3 2 3 3 2 2 6 2" xfId="27720"/>
    <cellStyle name="Normal 3 3 2 3 3 2 2 7" xfId="27721"/>
    <cellStyle name="Normal 3 3 2 3 3 2 2 7 2" xfId="27722"/>
    <cellStyle name="Normal 3 3 2 3 3 2 2 8" xfId="27723"/>
    <cellStyle name="Normal 3 3 2 3 3 2 3" xfId="27724"/>
    <cellStyle name="Normal 3 3 2 3 3 2 3 2" xfId="27725"/>
    <cellStyle name="Normal 3 3 2 3 3 2 3 2 2" xfId="27726"/>
    <cellStyle name="Normal 3 3 2 3 3 2 3 2 2 2" xfId="27727"/>
    <cellStyle name="Normal 3 3 2 3 3 2 3 2 2 2 2" xfId="27728"/>
    <cellStyle name="Normal 3 3 2 3 3 2 3 2 2 3" xfId="27729"/>
    <cellStyle name="Normal 3 3 2 3 3 2 3 2 3" xfId="27730"/>
    <cellStyle name="Normal 3 3 2 3 3 2 3 2 3 2" xfId="27731"/>
    <cellStyle name="Normal 3 3 2 3 3 2 3 2 4" xfId="27732"/>
    <cellStyle name="Normal 3 3 2 3 3 2 3 3" xfId="27733"/>
    <cellStyle name="Normal 3 3 2 3 3 2 3 3 2" xfId="27734"/>
    <cellStyle name="Normal 3 3 2 3 3 2 3 3 2 2" xfId="27735"/>
    <cellStyle name="Normal 3 3 2 3 3 2 3 3 3" xfId="27736"/>
    <cellStyle name="Normal 3 3 2 3 3 2 3 4" xfId="27737"/>
    <cellStyle name="Normal 3 3 2 3 3 2 3 4 2" xfId="27738"/>
    <cellStyle name="Normal 3 3 2 3 3 2 3 5" xfId="27739"/>
    <cellStyle name="Normal 3 3 2 3 3 2 4" xfId="27740"/>
    <cellStyle name="Normal 3 3 2 3 3 2 4 2" xfId="27741"/>
    <cellStyle name="Normal 3 3 2 3 3 2 4 2 2" xfId="27742"/>
    <cellStyle name="Normal 3 3 2 3 3 2 4 2 2 2" xfId="27743"/>
    <cellStyle name="Normal 3 3 2 3 3 2 4 2 3" xfId="27744"/>
    <cellStyle name="Normal 3 3 2 3 3 2 4 3" xfId="27745"/>
    <cellStyle name="Normal 3 3 2 3 3 2 4 3 2" xfId="27746"/>
    <cellStyle name="Normal 3 3 2 3 3 2 4 4" xfId="27747"/>
    <cellStyle name="Normal 3 3 2 3 3 2 5" xfId="27748"/>
    <cellStyle name="Normal 3 3 2 3 3 2 5 2" xfId="27749"/>
    <cellStyle name="Normal 3 3 2 3 3 2 5 2 2" xfId="27750"/>
    <cellStyle name="Normal 3 3 2 3 3 2 5 2 2 2" xfId="27751"/>
    <cellStyle name="Normal 3 3 2 3 3 2 5 2 3" xfId="27752"/>
    <cellStyle name="Normal 3 3 2 3 3 2 5 3" xfId="27753"/>
    <cellStyle name="Normal 3 3 2 3 3 2 5 3 2" xfId="27754"/>
    <cellStyle name="Normal 3 3 2 3 3 2 5 4" xfId="27755"/>
    <cellStyle name="Normal 3 3 2 3 3 2 6" xfId="27756"/>
    <cellStyle name="Normal 3 3 2 3 3 2 6 2" xfId="27757"/>
    <cellStyle name="Normal 3 3 2 3 3 2 6 2 2" xfId="27758"/>
    <cellStyle name="Normal 3 3 2 3 3 2 6 3" xfId="27759"/>
    <cellStyle name="Normal 3 3 2 3 3 2 7" xfId="27760"/>
    <cellStyle name="Normal 3 3 2 3 3 2 7 2" xfId="27761"/>
    <cellStyle name="Normal 3 3 2 3 3 2 8" xfId="27762"/>
    <cellStyle name="Normal 3 3 2 3 3 2 8 2" xfId="27763"/>
    <cellStyle name="Normal 3 3 2 3 3 2 9" xfId="27764"/>
    <cellStyle name="Normal 3 3 2 3 3 3" xfId="27765"/>
    <cellStyle name="Normal 3 3 2 3 3 3 2" xfId="27766"/>
    <cellStyle name="Normal 3 3 2 3 3 3 2 2" xfId="27767"/>
    <cellStyle name="Normal 3 3 2 3 3 3 2 2 2" xfId="27768"/>
    <cellStyle name="Normal 3 3 2 3 3 3 2 2 2 2" xfId="27769"/>
    <cellStyle name="Normal 3 3 2 3 3 3 2 2 2 2 2" xfId="27770"/>
    <cellStyle name="Normal 3 3 2 3 3 3 2 2 2 3" xfId="27771"/>
    <cellStyle name="Normal 3 3 2 3 3 3 2 2 3" xfId="27772"/>
    <cellStyle name="Normal 3 3 2 3 3 3 2 2 3 2" xfId="27773"/>
    <cellStyle name="Normal 3 3 2 3 3 3 2 2 4" xfId="27774"/>
    <cellStyle name="Normal 3 3 2 3 3 3 2 3" xfId="27775"/>
    <cellStyle name="Normal 3 3 2 3 3 3 2 3 2" xfId="27776"/>
    <cellStyle name="Normal 3 3 2 3 3 3 2 3 2 2" xfId="27777"/>
    <cellStyle name="Normal 3 3 2 3 3 3 2 3 3" xfId="27778"/>
    <cellStyle name="Normal 3 3 2 3 3 3 2 4" xfId="27779"/>
    <cellStyle name="Normal 3 3 2 3 3 3 2 4 2" xfId="27780"/>
    <cellStyle name="Normal 3 3 2 3 3 3 2 5" xfId="27781"/>
    <cellStyle name="Normal 3 3 2 3 3 3 3" xfId="27782"/>
    <cellStyle name="Normal 3 3 2 3 3 3 3 2" xfId="27783"/>
    <cellStyle name="Normal 3 3 2 3 3 3 3 2 2" xfId="27784"/>
    <cellStyle name="Normal 3 3 2 3 3 3 3 2 2 2" xfId="27785"/>
    <cellStyle name="Normal 3 3 2 3 3 3 3 2 3" xfId="27786"/>
    <cellStyle name="Normal 3 3 2 3 3 3 3 3" xfId="27787"/>
    <cellStyle name="Normal 3 3 2 3 3 3 3 3 2" xfId="27788"/>
    <cellStyle name="Normal 3 3 2 3 3 3 3 4" xfId="27789"/>
    <cellStyle name="Normal 3 3 2 3 3 3 4" xfId="27790"/>
    <cellStyle name="Normal 3 3 2 3 3 3 4 2" xfId="27791"/>
    <cellStyle name="Normal 3 3 2 3 3 3 4 2 2" xfId="27792"/>
    <cellStyle name="Normal 3 3 2 3 3 3 4 2 2 2" xfId="27793"/>
    <cellStyle name="Normal 3 3 2 3 3 3 4 2 3" xfId="27794"/>
    <cellStyle name="Normal 3 3 2 3 3 3 4 3" xfId="27795"/>
    <cellStyle name="Normal 3 3 2 3 3 3 4 3 2" xfId="27796"/>
    <cellStyle name="Normal 3 3 2 3 3 3 4 4" xfId="27797"/>
    <cellStyle name="Normal 3 3 2 3 3 3 5" xfId="27798"/>
    <cellStyle name="Normal 3 3 2 3 3 3 5 2" xfId="27799"/>
    <cellStyle name="Normal 3 3 2 3 3 3 5 2 2" xfId="27800"/>
    <cellStyle name="Normal 3 3 2 3 3 3 5 3" xfId="27801"/>
    <cellStyle name="Normal 3 3 2 3 3 3 6" xfId="27802"/>
    <cellStyle name="Normal 3 3 2 3 3 3 6 2" xfId="27803"/>
    <cellStyle name="Normal 3 3 2 3 3 3 7" xfId="27804"/>
    <cellStyle name="Normal 3 3 2 3 3 3 7 2" xfId="27805"/>
    <cellStyle name="Normal 3 3 2 3 3 3 8" xfId="27806"/>
    <cellStyle name="Normal 3 3 2 3 3 4" xfId="27807"/>
    <cellStyle name="Normal 3 3 2 3 3 4 2" xfId="27808"/>
    <cellStyle name="Normal 3 3 2 3 3 4 2 2" xfId="27809"/>
    <cellStyle name="Normal 3 3 2 3 3 4 2 2 2" xfId="27810"/>
    <cellStyle name="Normal 3 3 2 3 3 4 2 2 2 2" xfId="27811"/>
    <cellStyle name="Normal 3 3 2 3 3 4 2 2 3" xfId="27812"/>
    <cellStyle name="Normal 3 3 2 3 3 4 2 3" xfId="27813"/>
    <cellStyle name="Normal 3 3 2 3 3 4 2 3 2" xfId="27814"/>
    <cellStyle name="Normal 3 3 2 3 3 4 2 4" xfId="27815"/>
    <cellStyle name="Normal 3 3 2 3 3 4 3" xfId="27816"/>
    <cellStyle name="Normal 3 3 2 3 3 4 3 2" xfId="27817"/>
    <cellStyle name="Normal 3 3 2 3 3 4 3 2 2" xfId="27818"/>
    <cellStyle name="Normal 3 3 2 3 3 4 3 3" xfId="27819"/>
    <cellStyle name="Normal 3 3 2 3 3 4 4" xfId="27820"/>
    <cellStyle name="Normal 3 3 2 3 3 4 4 2" xfId="27821"/>
    <cellStyle name="Normal 3 3 2 3 3 4 5" xfId="27822"/>
    <cellStyle name="Normal 3 3 2 3 3 5" xfId="27823"/>
    <cellStyle name="Normal 3 3 2 3 3 5 2" xfId="27824"/>
    <cellStyle name="Normal 3 3 2 3 3 5 2 2" xfId="27825"/>
    <cellStyle name="Normal 3 3 2 3 3 5 2 2 2" xfId="27826"/>
    <cellStyle name="Normal 3 3 2 3 3 5 2 3" xfId="27827"/>
    <cellStyle name="Normal 3 3 2 3 3 5 3" xfId="27828"/>
    <cellStyle name="Normal 3 3 2 3 3 5 3 2" xfId="27829"/>
    <cellStyle name="Normal 3 3 2 3 3 5 4" xfId="27830"/>
    <cellStyle name="Normal 3 3 2 3 3 6" xfId="27831"/>
    <cellStyle name="Normal 3 3 2 3 3 6 2" xfId="27832"/>
    <cellStyle name="Normal 3 3 2 3 3 6 2 2" xfId="27833"/>
    <cellStyle name="Normal 3 3 2 3 3 6 2 2 2" xfId="27834"/>
    <cellStyle name="Normal 3 3 2 3 3 6 2 3" xfId="27835"/>
    <cellStyle name="Normal 3 3 2 3 3 6 3" xfId="27836"/>
    <cellStyle name="Normal 3 3 2 3 3 6 3 2" xfId="27837"/>
    <cellStyle name="Normal 3 3 2 3 3 6 4" xfId="27838"/>
    <cellStyle name="Normal 3 3 2 3 3 7" xfId="27839"/>
    <cellStyle name="Normal 3 3 2 3 3 7 2" xfId="27840"/>
    <cellStyle name="Normal 3 3 2 3 3 7 2 2" xfId="27841"/>
    <cellStyle name="Normal 3 3 2 3 3 7 3" xfId="27842"/>
    <cellStyle name="Normal 3 3 2 3 3 8" xfId="27843"/>
    <cellStyle name="Normal 3 3 2 3 3 8 2" xfId="27844"/>
    <cellStyle name="Normal 3 3 2 3 3 9" xfId="27845"/>
    <cellStyle name="Normal 3 3 2 3 3 9 2" xfId="27846"/>
    <cellStyle name="Normal 3 3 2 3 4" xfId="27847"/>
    <cellStyle name="Normal 3 3 2 3 4 10" xfId="27848"/>
    <cellStyle name="Normal 3 3 2 3 4 11" xfId="27849"/>
    <cellStyle name="Normal 3 3 2 3 4 2" xfId="27850"/>
    <cellStyle name="Normal 3 3 2 3 4 2 2" xfId="27851"/>
    <cellStyle name="Normal 3 3 2 3 4 2 2 2" xfId="27852"/>
    <cellStyle name="Normal 3 3 2 3 4 2 2 2 2" xfId="27853"/>
    <cellStyle name="Normal 3 3 2 3 4 2 2 2 2 2" xfId="27854"/>
    <cellStyle name="Normal 3 3 2 3 4 2 2 2 2 2 2" xfId="27855"/>
    <cellStyle name="Normal 3 3 2 3 4 2 2 2 2 2 2 2" xfId="27856"/>
    <cellStyle name="Normal 3 3 2 3 4 2 2 2 2 2 3" xfId="27857"/>
    <cellStyle name="Normal 3 3 2 3 4 2 2 2 2 3" xfId="27858"/>
    <cellStyle name="Normal 3 3 2 3 4 2 2 2 2 3 2" xfId="27859"/>
    <cellStyle name="Normal 3 3 2 3 4 2 2 2 2 4" xfId="27860"/>
    <cellStyle name="Normal 3 3 2 3 4 2 2 2 3" xfId="27861"/>
    <cellStyle name="Normal 3 3 2 3 4 2 2 2 3 2" xfId="27862"/>
    <cellStyle name="Normal 3 3 2 3 4 2 2 2 3 2 2" xfId="27863"/>
    <cellStyle name="Normal 3 3 2 3 4 2 2 2 3 3" xfId="27864"/>
    <cellStyle name="Normal 3 3 2 3 4 2 2 2 4" xfId="27865"/>
    <cellStyle name="Normal 3 3 2 3 4 2 2 2 4 2" xfId="27866"/>
    <cellStyle name="Normal 3 3 2 3 4 2 2 2 5" xfId="27867"/>
    <cellStyle name="Normal 3 3 2 3 4 2 2 3" xfId="27868"/>
    <cellStyle name="Normal 3 3 2 3 4 2 2 3 2" xfId="27869"/>
    <cellStyle name="Normal 3 3 2 3 4 2 2 3 2 2" xfId="27870"/>
    <cellStyle name="Normal 3 3 2 3 4 2 2 3 2 2 2" xfId="27871"/>
    <cellStyle name="Normal 3 3 2 3 4 2 2 3 2 3" xfId="27872"/>
    <cellStyle name="Normal 3 3 2 3 4 2 2 3 3" xfId="27873"/>
    <cellStyle name="Normal 3 3 2 3 4 2 2 3 3 2" xfId="27874"/>
    <cellStyle name="Normal 3 3 2 3 4 2 2 3 4" xfId="27875"/>
    <cellStyle name="Normal 3 3 2 3 4 2 2 4" xfId="27876"/>
    <cellStyle name="Normal 3 3 2 3 4 2 2 4 2" xfId="27877"/>
    <cellStyle name="Normal 3 3 2 3 4 2 2 4 2 2" xfId="27878"/>
    <cellStyle name="Normal 3 3 2 3 4 2 2 4 2 2 2" xfId="27879"/>
    <cellStyle name="Normal 3 3 2 3 4 2 2 4 2 3" xfId="27880"/>
    <cellStyle name="Normal 3 3 2 3 4 2 2 4 3" xfId="27881"/>
    <cellStyle name="Normal 3 3 2 3 4 2 2 4 3 2" xfId="27882"/>
    <cellStyle name="Normal 3 3 2 3 4 2 2 4 4" xfId="27883"/>
    <cellStyle name="Normal 3 3 2 3 4 2 2 5" xfId="27884"/>
    <cellStyle name="Normal 3 3 2 3 4 2 2 5 2" xfId="27885"/>
    <cellStyle name="Normal 3 3 2 3 4 2 2 5 2 2" xfId="27886"/>
    <cellStyle name="Normal 3 3 2 3 4 2 2 5 3" xfId="27887"/>
    <cellStyle name="Normal 3 3 2 3 4 2 2 6" xfId="27888"/>
    <cellStyle name="Normal 3 3 2 3 4 2 2 6 2" xfId="27889"/>
    <cellStyle name="Normal 3 3 2 3 4 2 2 7" xfId="27890"/>
    <cellStyle name="Normal 3 3 2 3 4 2 2 7 2" xfId="27891"/>
    <cellStyle name="Normal 3 3 2 3 4 2 2 8" xfId="27892"/>
    <cellStyle name="Normal 3 3 2 3 4 2 3" xfId="27893"/>
    <cellStyle name="Normal 3 3 2 3 4 2 3 2" xfId="27894"/>
    <cellStyle name="Normal 3 3 2 3 4 2 3 2 2" xfId="27895"/>
    <cellStyle name="Normal 3 3 2 3 4 2 3 2 2 2" xfId="27896"/>
    <cellStyle name="Normal 3 3 2 3 4 2 3 2 2 2 2" xfId="27897"/>
    <cellStyle name="Normal 3 3 2 3 4 2 3 2 2 3" xfId="27898"/>
    <cellStyle name="Normal 3 3 2 3 4 2 3 2 3" xfId="27899"/>
    <cellStyle name="Normal 3 3 2 3 4 2 3 2 3 2" xfId="27900"/>
    <cellStyle name="Normal 3 3 2 3 4 2 3 2 4" xfId="27901"/>
    <cellStyle name="Normal 3 3 2 3 4 2 3 3" xfId="27902"/>
    <cellStyle name="Normal 3 3 2 3 4 2 3 3 2" xfId="27903"/>
    <cellStyle name="Normal 3 3 2 3 4 2 3 3 2 2" xfId="27904"/>
    <cellStyle name="Normal 3 3 2 3 4 2 3 3 3" xfId="27905"/>
    <cellStyle name="Normal 3 3 2 3 4 2 3 4" xfId="27906"/>
    <cellStyle name="Normal 3 3 2 3 4 2 3 4 2" xfId="27907"/>
    <cellStyle name="Normal 3 3 2 3 4 2 3 5" xfId="27908"/>
    <cellStyle name="Normal 3 3 2 3 4 2 4" xfId="27909"/>
    <cellStyle name="Normal 3 3 2 3 4 2 4 2" xfId="27910"/>
    <cellStyle name="Normal 3 3 2 3 4 2 4 2 2" xfId="27911"/>
    <cellStyle name="Normal 3 3 2 3 4 2 4 2 2 2" xfId="27912"/>
    <cellStyle name="Normal 3 3 2 3 4 2 4 2 3" xfId="27913"/>
    <cellStyle name="Normal 3 3 2 3 4 2 4 3" xfId="27914"/>
    <cellStyle name="Normal 3 3 2 3 4 2 4 3 2" xfId="27915"/>
    <cellStyle name="Normal 3 3 2 3 4 2 4 4" xfId="27916"/>
    <cellStyle name="Normal 3 3 2 3 4 2 5" xfId="27917"/>
    <cellStyle name="Normal 3 3 2 3 4 2 5 2" xfId="27918"/>
    <cellStyle name="Normal 3 3 2 3 4 2 5 2 2" xfId="27919"/>
    <cellStyle name="Normal 3 3 2 3 4 2 5 2 2 2" xfId="27920"/>
    <cellStyle name="Normal 3 3 2 3 4 2 5 2 3" xfId="27921"/>
    <cellStyle name="Normal 3 3 2 3 4 2 5 3" xfId="27922"/>
    <cellStyle name="Normal 3 3 2 3 4 2 5 3 2" xfId="27923"/>
    <cellStyle name="Normal 3 3 2 3 4 2 5 4" xfId="27924"/>
    <cellStyle name="Normal 3 3 2 3 4 2 6" xfId="27925"/>
    <cellStyle name="Normal 3 3 2 3 4 2 6 2" xfId="27926"/>
    <cellStyle name="Normal 3 3 2 3 4 2 6 2 2" xfId="27927"/>
    <cellStyle name="Normal 3 3 2 3 4 2 6 3" xfId="27928"/>
    <cellStyle name="Normal 3 3 2 3 4 2 7" xfId="27929"/>
    <cellStyle name="Normal 3 3 2 3 4 2 7 2" xfId="27930"/>
    <cellStyle name="Normal 3 3 2 3 4 2 8" xfId="27931"/>
    <cellStyle name="Normal 3 3 2 3 4 2 8 2" xfId="27932"/>
    <cellStyle name="Normal 3 3 2 3 4 2 9" xfId="27933"/>
    <cellStyle name="Normal 3 3 2 3 4 3" xfId="27934"/>
    <cellStyle name="Normal 3 3 2 3 4 3 2" xfId="27935"/>
    <cellStyle name="Normal 3 3 2 3 4 3 2 2" xfId="27936"/>
    <cellStyle name="Normal 3 3 2 3 4 3 2 2 2" xfId="27937"/>
    <cellStyle name="Normal 3 3 2 3 4 3 2 2 2 2" xfId="27938"/>
    <cellStyle name="Normal 3 3 2 3 4 3 2 2 2 2 2" xfId="27939"/>
    <cellStyle name="Normal 3 3 2 3 4 3 2 2 2 3" xfId="27940"/>
    <cellStyle name="Normal 3 3 2 3 4 3 2 2 3" xfId="27941"/>
    <cellStyle name="Normal 3 3 2 3 4 3 2 2 3 2" xfId="27942"/>
    <cellStyle name="Normal 3 3 2 3 4 3 2 2 4" xfId="27943"/>
    <cellStyle name="Normal 3 3 2 3 4 3 2 3" xfId="27944"/>
    <cellStyle name="Normal 3 3 2 3 4 3 2 3 2" xfId="27945"/>
    <cellStyle name="Normal 3 3 2 3 4 3 2 3 2 2" xfId="27946"/>
    <cellStyle name="Normal 3 3 2 3 4 3 2 3 3" xfId="27947"/>
    <cellStyle name="Normal 3 3 2 3 4 3 2 4" xfId="27948"/>
    <cellStyle name="Normal 3 3 2 3 4 3 2 4 2" xfId="27949"/>
    <cellStyle name="Normal 3 3 2 3 4 3 2 5" xfId="27950"/>
    <cellStyle name="Normal 3 3 2 3 4 3 3" xfId="27951"/>
    <cellStyle name="Normal 3 3 2 3 4 3 3 2" xfId="27952"/>
    <cellStyle name="Normal 3 3 2 3 4 3 3 2 2" xfId="27953"/>
    <cellStyle name="Normal 3 3 2 3 4 3 3 2 2 2" xfId="27954"/>
    <cellStyle name="Normal 3 3 2 3 4 3 3 2 3" xfId="27955"/>
    <cellStyle name="Normal 3 3 2 3 4 3 3 3" xfId="27956"/>
    <cellStyle name="Normal 3 3 2 3 4 3 3 3 2" xfId="27957"/>
    <cellStyle name="Normal 3 3 2 3 4 3 3 4" xfId="27958"/>
    <cellStyle name="Normal 3 3 2 3 4 3 4" xfId="27959"/>
    <cellStyle name="Normal 3 3 2 3 4 3 4 2" xfId="27960"/>
    <cellStyle name="Normal 3 3 2 3 4 3 4 2 2" xfId="27961"/>
    <cellStyle name="Normal 3 3 2 3 4 3 4 2 2 2" xfId="27962"/>
    <cellStyle name="Normal 3 3 2 3 4 3 4 2 3" xfId="27963"/>
    <cellStyle name="Normal 3 3 2 3 4 3 4 3" xfId="27964"/>
    <cellStyle name="Normal 3 3 2 3 4 3 4 3 2" xfId="27965"/>
    <cellStyle name="Normal 3 3 2 3 4 3 4 4" xfId="27966"/>
    <cellStyle name="Normal 3 3 2 3 4 3 5" xfId="27967"/>
    <cellStyle name="Normal 3 3 2 3 4 3 5 2" xfId="27968"/>
    <cellStyle name="Normal 3 3 2 3 4 3 5 2 2" xfId="27969"/>
    <cellStyle name="Normal 3 3 2 3 4 3 5 3" xfId="27970"/>
    <cellStyle name="Normal 3 3 2 3 4 3 6" xfId="27971"/>
    <cellStyle name="Normal 3 3 2 3 4 3 6 2" xfId="27972"/>
    <cellStyle name="Normal 3 3 2 3 4 3 7" xfId="27973"/>
    <cellStyle name="Normal 3 3 2 3 4 3 7 2" xfId="27974"/>
    <cellStyle name="Normal 3 3 2 3 4 3 8" xfId="27975"/>
    <cellStyle name="Normal 3 3 2 3 4 4" xfId="27976"/>
    <cellStyle name="Normal 3 3 2 3 4 4 2" xfId="27977"/>
    <cellStyle name="Normal 3 3 2 3 4 4 2 2" xfId="27978"/>
    <cellStyle name="Normal 3 3 2 3 4 4 2 2 2" xfId="27979"/>
    <cellStyle name="Normal 3 3 2 3 4 4 2 2 2 2" xfId="27980"/>
    <cellStyle name="Normal 3 3 2 3 4 4 2 2 3" xfId="27981"/>
    <cellStyle name="Normal 3 3 2 3 4 4 2 3" xfId="27982"/>
    <cellStyle name="Normal 3 3 2 3 4 4 2 3 2" xfId="27983"/>
    <cellStyle name="Normal 3 3 2 3 4 4 2 4" xfId="27984"/>
    <cellStyle name="Normal 3 3 2 3 4 4 3" xfId="27985"/>
    <cellStyle name="Normal 3 3 2 3 4 4 3 2" xfId="27986"/>
    <cellStyle name="Normal 3 3 2 3 4 4 3 2 2" xfId="27987"/>
    <cellStyle name="Normal 3 3 2 3 4 4 3 3" xfId="27988"/>
    <cellStyle name="Normal 3 3 2 3 4 4 4" xfId="27989"/>
    <cellStyle name="Normal 3 3 2 3 4 4 4 2" xfId="27990"/>
    <cellStyle name="Normal 3 3 2 3 4 4 5" xfId="27991"/>
    <cellStyle name="Normal 3 3 2 3 4 5" xfId="27992"/>
    <cellStyle name="Normal 3 3 2 3 4 5 2" xfId="27993"/>
    <cellStyle name="Normal 3 3 2 3 4 5 2 2" xfId="27994"/>
    <cellStyle name="Normal 3 3 2 3 4 5 2 2 2" xfId="27995"/>
    <cellStyle name="Normal 3 3 2 3 4 5 2 3" xfId="27996"/>
    <cellStyle name="Normal 3 3 2 3 4 5 3" xfId="27997"/>
    <cellStyle name="Normal 3 3 2 3 4 5 3 2" xfId="27998"/>
    <cellStyle name="Normal 3 3 2 3 4 5 4" xfId="27999"/>
    <cellStyle name="Normal 3 3 2 3 4 6" xfId="28000"/>
    <cellStyle name="Normal 3 3 2 3 4 6 2" xfId="28001"/>
    <cellStyle name="Normal 3 3 2 3 4 6 2 2" xfId="28002"/>
    <cellStyle name="Normal 3 3 2 3 4 6 2 2 2" xfId="28003"/>
    <cellStyle name="Normal 3 3 2 3 4 6 2 3" xfId="28004"/>
    <cellStyle name="Normal 3 3 2 3 4 6 3" xfId="28005"/>
    <cellStyle name="Normal 3 3 2 3 4 6 3 2" xfId="28006"/>
    <cellStyle name="Normal 3 3 2 3 4 6 4" xfId="28007"/>
    <cellStyle name="Normal 3 3 2 3 4 7" xfId="28008"/>
    <cellStyle name="Normal 3 3 2 3 4 7 2" xfId="28009"/>
    <cellStyle name="Normal 3 3 2 3 4 7 2 2" xfId="28010"/>
    <cellStyle name="Normal 3 3 2 3 4 7 3" xfId="28011"/>
    <cellStyle name="Normal 3 3 2 3 4 8" xfId="28012"/>
    <cellStyle name="Normal 3 3 2 3 4 8 2" xfId="28013"/>
    <cellStyle name="Normal 3 3 2 3 4 9" xfId="28014"/>
    <cellStyle name="Normal 3 3 2 3 4 9 2" xfId="28015"/>
    <cellStyle name="Normal 3 3 2 3 5" xfId="28016"/>
    <cellStyle name="Normal 3 3 2 3 5 2" xfId="28017"/>
    <cellStyle name="Normal 3 3 2 3 5 2 2" xfId="28018"/>
    <cellStyle name="Normal 3 3 2 3 5 2 2 2" xfId="28019"/>
    <cellStyle name="Normal 3 3 2 3 5 2 2 2 2" xfId="28020"/>
    <cellStyle name="Normal 3 3 2 3 5 2 2 2 2 2" xfId="28021"/>
    <cellStyle name="Normal 3 3 2 3 5 2 2 2 2 2 2" xfId="28022"/>
    <cellStyle name="Normal 3 3 2 3 5 2 2 2 2 3" xfId="28023"/>
    <cellStyle name="Normal 3 3 2 3 5 2 2 2 3" xfId="28024"/>
    <cellStyle name="Normal 3 3 2 3 5 2 2 2 3 2" xfId="28025"/>
    <cellStyle name="Normal 3 3 2 3 5 2 2 2 4" xfId="28026"/>
    <cellStyle name="Normal 3 3 2 3 5 2 2 3" xfId="28027"/>
    <cellStyle name="Normal 3 3 2 3 5 2 2 3 2" xfId="28028"/>
    <cellStyle name="Normal 3 3 2 3 5 2 2 3 2 2" xfId="28029"/>
    <cellStyle name="Normal 3 3 2 3 5 2 2 3 3" xfId="28030"/>
    <cellStyle name="Normal 3 3 2 3 5 2 2 4" xfId="28031"/>
    <cellStyle name="Normal 3 3 2 3 5 2 2 4 2" xfId="28032"/>
    <cellStyle name="Normal 3 3 2 3 5 2 2 5" xfId="28033"/>
    <cellStyle name="Normal 3 3 2 3 5 2 3" xfId="28034"/>
    <cellStyle name="Normal 3 3 2 3 5 2 3 2" xfId="28035"/>
    <cellStyle name="Normal 3 3 2 3 5 2 3 2 2" xfId="28036"/>
    <cellStyle name="Normal 3 3 2 3 5 2 3 2 2 2" xfId="28037"/>
    <cellStyle name="Normal 3 3 2 3 5 2 3 2 3" xfId="28038"/>
    <cellStyle name="Normal 3 3 2 3 5 2 3 3" xfId="28039"/>
    <cellStyle name="Normal 3 3 2 3 5 2 3 3 2" xfId="28040"/>
    <cellStyle name="Normal 3 3 2 3 5 2 3 4" xfId="28041"/>
    <cellStyle name="Normal 3 3 2 3 5 2 4" xfId="28042"/>
    <cellStyle name="Normal 3 3 2 3 5 2 4 2" xfId="28043"/>
    <cellStyle name="Normal 3 3 2 3 5 2 4 2 2" xfId="28044"/>
    <cellStyle name="Normal 3 3 2 3 5 2 4 2 2 2" xfId="28045"/>
    <cellStyle name="Normal 3 3 2 3 5 2 4 2 3" xfId="28046"/>
    <cellStyle name="Normal 3 3 2 3 5 2 4 3" xfId="28047"/>
    <cellStyle name="Normal 3 3 2 3 5 2 4 3 2" xfId="28048"/>
    <cellStyle name="Normal 3 3 2 3 5 2 4 4" xfId="28049"/>
    <cellStyle name="Normal 3 3 2 3 5 2 5" xfId="28050"/>
    <cellStyle name="Normal 3 3 2 3 5 2 5 2" xfId="28051"/>
    <cellStyle name="Normal 3 3 2 3 5 2 5 2 2" xfId="28052"/>
    <cellStyle name="Normal 3 3 2 3 5 2 5 3" xfId="28053"/>
    <cellStyle name="Normal 3 3 2 3 5 2 6" xfId="28054"/>
    <cellStyle name="Normal 3 3 2 3 5 2 6 2" xfId="28055"/>
    <cellStyle name="Normal 3 3 2 3 5 2 7" xfId="28056"/>
    <cellStyle name="Normal 3 3 2 3 5 2 7 2" xfId="28057"/>
    <cellStyle name="Normal 3 3 2 3 5 2 8" xfId="28058"/>
    <cellStyle name="Normal 3 3 2 3 5 3" xfId="28059"/>
    <cellStyle name="Normal 3 3 2 3 5 3 2" xfId="28060"/>
    <cellStyle name="Normal 3 3 2 3 5 3 2 2" xfId="28061"/>
    <cellStyle name="Normal 3 3 2 3 5 3 2 2 2" xfId="28062"/>
    <cellStyle name="Normal 3 3 2 3 5 3 2 2 2 2" xfId="28063"/>
    <cellStyle name="Normal 3 3 2 3 5 3 2 2 3" xfId="28064"/>
    <cellStyle name="Normal 3 3 2 3 5 3 2 3" xfId="28065"/>
    <cellStyle name="Normal 3 3 2 3 5 3 2 3 2" xfId="28066"/>
    <cellStyle name="Normal 3 3 2 3 5 3 2 4" xfId="28067"/>
    <cellStyle name="Normal 3 3 2 3 5 3 3" xfId="28068"/>
    <cellStyle name="Normal 3 3 2 3 5 3 3 2" xfId="28069"/>
    <cellStyle name="Normal 3 3 2 3 5 3 3 2 2" xfId="28070"/>
    <cellStyle name="Normal 3 3 2 3 5 3 3 3" xfId="28071"/>
    <cellStyle name="Normal 3 3 2 3 5 3 4" xfId="28072"/>
    <cellStyle name="Normal 3 3 2 3 5 3 4 2" xfId="28073"/>
    <cellStyle name="Normal 3 3 2 3 5 3 5" xfId="28074"/>
    <cellStyle name="Normal 3 3 2 3 5 4" xfId="28075"/>
    <cellStyle name="Normal 3 3 2 3 5 4 2" xfId="28076"/>
    <cellStyle name="Normal 3 3 2 3 5 4 2 2" xfId="28077"/>
    <cellStyle name="Normal 3 3 2 3 5 4 2 2 2" xfId="28078"/>
    <cellStyle name="Normal 3 3 2 3 5 4 2 3" xfId="28079"/>
    <cellStyle name="Normal 3 3 2 3 5 4 3" xfId="28080"/>
    <cellStyle name="Normal 3 3 2 3 5 4 3 2" xfId="28081"/>
    <cellStyle name="Normal 3 3 2 3 5 4 4" xfId="28082"/>
    <cellStyle name="Normal 3 3 2 3 5 5" xfId="28083"/>
    <cellStyle name="Normal 3 3 2 3 5 5 2" xfId="28084"/>
    <cellStyle name="Normal 3 3 2 3 5 5 2 2" xfId="28085"/>
    <cellStyle name="Normal 3 3 2 3 5 5 2 2 2" xfId="28086"/>
    <cellStyle name="Normal 3 3 2 3 5 5 2 3" xfId="28087"/>
    <cellStyle name="Normal 3 3 2 3 5 5 3" xfId="28088"/>
    <cellStyle name="Normal 3 3 2 3 5 5 3 2" xfId="28089"/>
    <cellStyle name="Normal 3 3 2 3 5 5 4" xfId="28090"/>
    <cellStyle name="Normal 3 3 2 3 5 6" xfId="28091"/>
    <cellStyle name="Normal 3 3 2 3 5 6 2" xfId="28092"/>
    <cellStyle name="Normal 3 3 2 3 5 6 2 2" xfId="28093"/>
    <cellStyle name="Normal 3 3 2 3 5 6 3" xfId="28094"/>
    <cellStyle name="Normal 3 3 2 3 5 7" xfId="28095"/>
    <cellStyle name="Normal 3 3 2 3 5 7 2" xfId="28096"/>
    <cellStyle name="Normal 3 3 2 3 5 8" xfId="28097"/>
    <cellStyle name="Normal 3 3 2 3 5 8 2" xfId="28098"/>
    <cellStyle name="Normal 3 3 2 3 5 9" xfId="28099"/>
    <cellStyle name="Normal 3 3 2 3 6" xfId="28100"/>
    <cellStyle name="Normal 3 3 2 3 6 2" xfId="28101"/>
    <cellStyle name="Normal 3 3 2 3 6 2 2" xfId="28102"/>
    <cellStyle name="Normal 3 3 2 3 6 2 2 2" xfId="28103"/>
    <cellStyle name="Normal 3 3 2 3 6 2 2 2 2" xfId="28104"/>
    <cellStyle name="Normal 3 3 2 3 6 2 2 2 2 2" xfId="28105"/>
    <cellStyle name="Normal 3 3 2 3 6 2 2 2 3" xfId="28106"/>
    <cellStyle name="Normal 3 3 2 3 6 2 2 3" xfId="28107"/>
    <cellStyle name="Normal 3 3 2 3 6 2 2 3 2" xfId="28108"/>
    <cellStyle name="Normal 3 3 2 3 6 2 2 4" xfId="28109"/>
    <cellStyle name="Normal 3 3 2 3 6 2 3" xfId="28110"/>
    <cellStyle name="Normal 3 3 2 3 6 2 3 2" xfId="28111"/>
    <cellStyle name="Normal 3 3 2 3 6 2 3 2 2" xfId="28112"/>
    <cellStyle name="Normal 3 3 2 3 6 2 3 3" xfId="28113"/>
    <cellStyle name="Normal 3 3 2 3 6 2 4" xfId="28114"/>
    <cellStyle name="Normal 3 3 2 3 6 2 4 2" xfId="28115"/>
    <cellStyle name="Normal 3 3 2 3 6 2 5" xfId="28116"/>
    <cellStyle name="Normal 3 3 2 3 6 3" xfId="28117"/>
    <cellStyle name="Normal 3 3 2 3 6 3 2" xfId="28118"/>
    <cellStyle name="Normal 3 3 2 3 6 3 2 2" xfId="28119"/>
    <cellStyle name="Normal 3 3 2 3 6 3 2 2 2" xfId="28120"/>
    <cellStyle name="Normal 3 3 2 3 6 3 2 3" xfId="28121"/>
    <cellStyle name="Normal 3 3 2 3 6 3 3" xfId="28122"/>
    <cellStyle name="Normal 3 3 2 3 6 3 3 2" xfId="28123"/>
    <cellStyle name="Normal 3 3 2 3 6 3 4" xfId="28124"/>
    <cellStyle name="Normal 3 3 2 3 6 4" xfId="28125"/>
    <cellStyle name="Normal 3 3 2 3 6 4 2" xfId="28126"/>
    <cellStyle name="Normal 3 3 2 3 6 4 2 2" xfId="28127"/>
    <cellStyle name="Normal 3 3 2 3 6 4 2 2 2" xfId="28128"/>
    <cellStyle name="Normal 3 3 2 3 6 4 2 3" xfId="28129"/>
    <cellStyle name="Normal 3 3 2 3 6 4 3" xfId="28130"/>
    <cellStyle name="Normal 3 3 2 3 6 4 3 2" xfId="28131"/>
    <cellStyle name="Normal 3 3 2 3 6 4 4" xfId="28132"/>
    <cellStyle name="Normal 3 3 2 3 6 5" xfId="28133"/>
    <cellStyle name="Normal 3 3 2 3 6 5 2" xfId="28134"/>
    <cellStyle name="Normal 3 3 2 3 6 5 2 2" xfId="28135"/>
    <cellStyle name="Normal 3 3 2 3 6 5 3" xfId="28136"/>
    <cellStyle name="Normal 3 3 2 3 6 6" xfId="28137"/>
    <cellStyle name="Normal 3 3 2 3 6 6 2" xfId="28138"/>
    <cellStyle name="Normal 3 3 2 3 6 7" xfId="28139"/>
    <cellStyle name="Normal 3 3 2 3 6 7 2" xfId="28140"/>
    <cellStyle name="Normal 3 3 2 3 6 8" xfId="28141"/>
    <cellStyle name="Normal 3 3 2 3 7" xfId="28142"/>
    <cellStyle name="Normal 3 3 2 3 7 2" xfId="28143"/>
    <cellStyle name="Normal 3 3 2 3 7 2 2" xfId="28144"/>
    <cellStyle name="Normal 3 3 2 3 7 2 2 2" xfId="28145"/>
    <cellStyle name="Normal 3 3 2 3 7 2 2 2 2" xfId="28146"/>
    <cellStyle name="Normal 3 3 2 3 7 2 2 2 2 2" xfId="28147"/>
    <cellStyle name="Normal 3 3 2 3 7 2 2 2 3" xfId="28148"/>
    <cellStyle name="Normal 3 3 2 3 7 2 2 3" xfId="28149"/>
    <cellStyle name="Normal 3 3 2 3 7 2 2 3 2" xfId="28150"/>
    <cellStyle name="Normal 3 3 2 3 7 2 2 4" xfId="28151"/>
    <cellStyle name="Normal 3 3 2 3 7 2 3" xfId="28152"/>
    <cellStyle name="Normal 3 3 2 3 7 2 3 2" xfId="28153"/>
    <cellStyle name="Normal 3 3 2 3 7 2 3 2 2" xfId="28154"/>
    <cellStyle name="Normal 3 3 2 3 7 2 3 3" xfId="28155"/>
    <cellStyle name="Normal 3 3 2 3 7 2 4" xfId="28156"/>
    <cellStyle name="Normal 3 3 2 3 7 2 4 2" xfId="28157"/>
    <cellStyle name="Normal 3 3 2 3 7 2 5" xfId="28158"/>
    <cellStyle name="Normal 3 3 2 3 7 3" xfId="28159"/>
    <cellStyle name="Normal 3 3 2 3 7 3 2" xfId="28160"/>
    <cellStyle name="Normal 3 3 2 3 7 3 2 2" xfId="28161"/>
    <cellStyle name="Normal 3 3 2 3 7 3 2 2 2" xfId="28162"/>
    <cellStyle name="Normal 3 3 2 3 7 3 2 3" xfId="28163"/>
    <cellStyle name="Normal 3 3 2 3 7 3 3" xfId="28164"/>
    <cellStyle name="Normal 3 3 2 3 7 3 3 2" xfId="28165"/>
    <cellStyle name="Normal 3 3 2 3 7 3 4" xfId="28166"/>
    <cellStyle name="Normal 3 3 2 3 7 4" xfId="28167"/>
    <cellStyle name="Normal 3 3 2 3 7 4 2" xfId="28168"/>
    <cellStyle name="Normal 3 3 2 3 7 4 2 2" xfId="28169"/>
    <cellStyle name="Normal 3 3 2 3 7 4 3" xfId="28170"/>
    <cellStyle name="Normal 3 3 2 3 7 5" xfId="28171"/>
    <cellStyle name="Normal 3 3 2 3 7 5 2" xfId="28172"/>
    <cellStyle name="Normal 3 3 2 3 7 6" xfId="28173"/>
    <cellStyle name="Normal 3 3 2 3 8" xfId="28174"/>
    <cellStyle name="Normal 3 3 2 3 8 2" xfId="28175"/>
    <cellStyle name="Normal 3 3 2 3 8 2 2" xfId="28176"/>
    <cellStyle name="Normal 3 3 2 3 8 2 2 2" xfId="28177"/>
    <cellStyle name="Normal 3 3 2 3 8 2 2 2 2" xfId="28178"/>
    <cellStyle name="Normal 3 3 2 3 8 2 2 2 2 2" xfId="28179"/>
    <cellStyle name="Normal 3 3 2 3 8 2 2 2 3" xfId="28180"/>
    <cellStyle name="Normal 3 3 2 3 8 2 2 3" xfId="28181"/>
    <cellStyle name="Normal 3 3 2 3 8 2 2 3 2" xfId="28182"/>
    <cellStyle name="Normal 3 3 2 3 8 2 2 4" xfId="28183"/>
    <cellStyle name="Normal 3 3 2 3 8 2 3" xfId="28184"/>
    <cellStyle name="Normal 3 3 2 3 8 2 3 2" xfId="28185"/>
    <cellStyle name="Normal 3 3 2 3 8 2 3 2 2" xfId="28186"/>
    <cellStyle name="Normal 3 3 2 3 8 2 3 3" xfId="28187"/>
    <cellStyle name="Normal 3 3 2 3 8 2 4" xfId="28188"/>
    <cellStyle name="Normal 3 3 2 3 8 2 4 2" xfId="28189"/>
    <cellStyle name="Normal 3 3 2 3 8 2 5" xfId="28190"/>
    <cellStyle name="Normal 3 3 2 3 8 3" xfId="28191"/>
    <cellStyle name="Normal 3 3 2 3 8 3 2" xfId="28192"/>
    <cellStyle name="Normal 3 3 2 3 8 3 2 2" xfId="28193"/>
    <cellStyle name="Normal 3 3 2 3 8 3 2 2 2" xfId="28194"/>
    <cellStyle name="Normal 3 3 2 3 8 3 2 3" xfId="28195"/>
    <cellStyle name="Normal 3 3 2 3 8 3 3" xfId="28196"/>
    <cellStyle name="Normal 3 3 2 3 8 3 3 2" xfId="28197"/>
    <cellStyle name="Normal 3 3 2 3 8 3 4" xfId="28198"/>
    <cellStyle name="Normal 3 3 2 3 8 4" xfId="28199"/>
    <cellStyle name="Normal 3 3 2 3 8 4 2" xfId="28200"/>
    <cellStyle name="Normal 3 3 2 3 8 4 2 2" xfId="28201"/>
    <cellStyle name="Normal 3 3 2 3 8 4 3" xfId="28202"/>
    <cellStyle name="Normal 3 3 2 3 8 5" xfId="28203"/>
    <cellStyle name="Normal 3 3 2 3 8 5 2" xfId="28204"/>
    <cellStyle name="Normal 3 3 2 3 8 6" xfId="28205"/>
    <cellStyle name="Normal 3 3 2 3 9" xfId="28206"/>
    <cellStyle name="Normal 3 3 2 3 9 2" xfId="28207"/>
    <cellStyle name="Normal 3 3 2 3 9 2 2" xfId="28208"/>
    <cellStyle name="Normal 3 3 2 3 9 2 2 2" xfId="28209"/>
    <cellStyle name="Normal 3 3 2 3 9 2 2 2 2" xfId="28210"/>
    <cellStyle name="Normal 3 3 2 3 9 2 2 3" xfId="28211"/>
    <cellStyle name="Normal 3 3 2 3 9 2 3" xfId="28212"/>
    <cellStyle name="Normal 3 3 2 3 9 2 3 2" xfId="28213"/>
    <cellStyle name="Normal 3 3 2 3 9 2 4" xfId="28214"/>
    <cellStyle name="Normal 3 3 2 3 9 3" xfId="28215"/>
    <cellStyle name="Normal 3 3 2 3 9 3 2" xfId="28216"/>
    <cellStyle name="Normal 3 3 2 3 9 3 2 2" xfId="28217"/>
    <cellStyle name="Normal 3 3 2 3 9 3 3" xfId="28218"/>
    <cellStyle name="Normal 3 3 2 3 9 4" xfId="28219"/>
    <cellStyle name="Normal 3 3 2 3 9 4 2" xfId="28220"/>
    <cellStyle name="Normal 3 3 2 3 9 5" xfId="28221"/>
    <cellStyle name="Normal 3 3 2 3_T-straight with PEDs adjustor" xfId="28222"/>
    <cellStyle name="Normal 3 3 2 4" xfId="1280"/>
    <cellStyle name="Normal 3 3 2 4 10" xfId="28223"/>
    <cellStyle name="Normal 3 3 2 4 11" xfId="28224"/>
    <cellStyle name="Normal 3 3 2 4 2" xfId="28225"/>
    <cellStyle name="Normal 3 3 2 4 2 10" xfId="28226"/>
    <cellStyle name="Normal 3 3 2 4 2 2" xfId="28227"/>
    <cellStyle name="Normal 3 3 2 4 2 2 2" xfId="28228"/>
    <cellStyle name="Normal 3 3 2 4 2 2 2 2" xfId="28229"/>
    <cellStyle name="Normal 3 3 2 4 2 2 2 2 2" xfId="28230"/>
    <cellStyle name="Normal 3 3 2 4 2 2 2 2 2 2" xfId="28231"/>
    <cellStyle name="Normal 3 3 2 4 2 2 2 2 2 2 2" xfId="28232"/>
    <cellStyle name="Normal 3 3 2 4 2 2 2 2 2 3" xfId="28233"/>
    <cellStyle name="Normal 3 3 2 4 2 2 2 2 3" xfId="28234"/>
    <cellStyle name="Normal 3 3 2 4 2 2 2 2 3 2" xfId="28235"/>
    <cellStyle name="Normal 3 3 2 4 2 2 2 2 4" xfId="28236"/>
    <cellStyle name="Normal 3 3 2 4 2 2 2 3" xfId="28237"/>
    <cellStyle name="Normal 3 3 2 4 2 2 2 3 2" xfId="28238"/>
    <cellStyle name="Normal 3 3 2 4 2 2 2 3 2 2" xfId="28239"/>
    <cellStyle name="Normal 3 3 2 4 2 2 2 3 3" xfId="28240"/>
    <cellStyle name="Normal 3 3 2 4 2 2 2 4" xfId="28241"/>
    <cellStyle name="Normal 3 3 2 4 2 2 2 4 2" xfId="28242"/>
    <cellStyle name="Normal 3 3 2 4 2 2 2 5" xfId="28243"/>
    <cellStyle name="Normal 3 3 2 4 2 2 3" xfId="28244"/>
    <cellStyle name="Normal 3 3 2 4 2 2 3 2" xfId="28245"/>
    <cellStyle name="Normal 3 3 2 4 2 2 3 2 2" xfId="28246"/>
    <cellStyle name="Normal 3 3 2 4 2 2 3 2 2 2" xfId="28247"/>
    <cellStyle name="Normal 3 3 2 4 2 2 3 2 3" xfId="28248"/>
    <cellStyle name="Normal 3 3 2 4 2 2 3 3" xfId="28249"/>
    <cellStyle name="Normal 3 3 2 4 2 2 3 3 2" xfId="28250"/>
    <cellStyle name="Normal 3 3 2 4 2 2 3 4" xfId="28251"/>
    <cellStyle name="Normal 3 3 2 4 2 2 4" xfId="28252"/>
    <cellStyle name="Normal 3 3 2 4 2 2 4 2" xfId="28253"/>
    <cellStyle name="Normal 3 3 2 4 2 2 4 2 2" xfId="28254"/>
    <cellStyle name="Normal 3 3 2 4 2 2 4 2 2 2" xfId="28255"/>
    <cellStyle name="Normal 3 3 2 4 2 2 4 2 3" xfId="28256"/>
    <cellStyle name="Normal 3 3 2 4 2 2 4 3" xfId="28257"/>
    <cellStyle name="Normal 3 3 2 4 2 2 4 3 2" xfId="28258"/>
    <cellStyle name="Normal 3 3 2 4 2 2 4 4" xfId="28259"/>
    <cellStyle name="Normal 3 3 2 4 2 2 5" xfId="28260"/>
    <cellStyle name="Normal 3 3 2 4 2 2 5 2" xfId="28261"/>
    <cellStyle name="Normal 3 3 2 4 2 2 5 2 2" xfId="28262"/>
    <cellStyle name="Normal 3 3 2 4 2 2 5 3" xfId="28263"/>
    <cellStyle name="Normal 3 3 2 4 2 2 6" xfId="28264"/>
    <cellStyle name="Normal 3 3 2 4 2 2 6 2" xfId="28265"/>
    <cellStyle name="Normal 3 3 2 4 2 2 7" xfId="28266"/>
    <cellStyle name="Normal 3 3 2 4 2 2 7 2" xfId="28267"/>
    <cellStyle name="Normal 3 3 2 4 2 2 8" xfId="28268"/>
    <cellStyle name="Normal 3 3 2 4 2 3" xfId="28269"/>
    <cellStyle name="Normal 3 3 2 4 2 3 2" xfId="28270"/>
    <cellStyle name="Normal 3 3 2 4 2 3 2 2" xfId="28271"/>
    <cellStyle name="Normal 3 3 2 4 2 3 2 2 2" xfId="28272"/>
    <cellStyle name="Normal 3 3 2 4 2 3 2 2 2 2" xfId="28273"/>
    <cellStyle name="Normal 3 3 2 4 2 3 2 2 3" xfId="28274"/>
    <cellStyle name="Normal 3 3 2 4 2 3 2 3" xfId="28275"/>
    <cellStyle name="Normal 3 3 2 4 2 3 2 3 2" xfId="28276"/>
    <cellStyle name="Normal 3 3 2 4 2 3 2 4" xfId="28277"/>
    <cellStyle name="Normal 3 3 2 4 2 3 3" xfId="28278"/>
    <cellStyle name="Normal 3 3 2 4 2 3 3 2" xfId="28279"/>
    <cellStyle name="Normal 3 3 2 4 2 3 3 2 2" xfId="28280"/>
    <cellStyle name="Normal 3 3 2 4 2 3 3 3" xfId="28281"/>
    <cellStyle name="Normal 3 3 2 4 2 3 4" xfId="28282"/>
    <cellStyle name="Normal 3 3 2 4 2 3 4 2" xfId="28283"/>
    <cellStyle name="Normal 3 3 2 4 2 3 5" xfId="28284"/>
    <cellStyle name="Normal 3 3 2 4 2 4" xfId="28285"/>
    <cellStyle name="Normal 3 3 2 4 2 4 2" xfId="28286"/>
    <cellStyle name="Normal 3 3 2 4 2 4 2 2" xfId="28287"/>
    <cellStyle name="Normal 3 3 2 4 2 4 2 2 2" xfId="28288"/>
    <cellStyle name="Normal 3 3 2 4 2 4 2 3" xfId="28289"/>
    <cellStyle name="Normal 3 3 2 4 2 4 3" xfId="28290"/>
    <cellStyle name="Normal 3 3 2 4 2 4 3 2" xfId="28291"/>
    <cellStyle name="Normal 3 3 2 4 2 4 4" xfId="28292"/>
    <cellStyle name="Normal 3 3 2 4 2 5" xfId="28293"/>
    <cellStyle name="Normal 3 3 2 4 2 5 2" xfId="28294"/>
    <cellStyle name="Normal 3 3 2 4 2 5 2 2" xfId="28295"/>
    <cellStyle name="Normal 3 3 2 4 2 5 2 2 2" xfId="28296"/>
    <cellStyle name="Normal 3 3 2 4 2 5 2 3" xfId="28297"/>
    <cellStyle name="Normal 3 3 2 4 2 5 3" xfId="28298"/>
    <cellStyle name="Normal 3 3 2 4 2 5 3 2" xfId="28299"/>
    <cellStyle name="Normal 3 3 2 4 2 5 4" xfId="28300"/>
    <cellStyle name="Normal 3 3 2 4 2 6" xfId="28301"/>
    <cellStyle name="Normal 3 3 2 4 2 6 2" xfId="28302"/>
    <cellStyle name="Normal 3 3 2 4 2 6 2 2" xfId="28303"/>
    <cellStyle name="Normal 3 3 2 4 2 6 3" xfId="28304"/>
    <cellStyle name="Normal 3 3 2 4 2 7" xfId="28305"/>
    <cellStyle name="Normal 3 3 2 4 2 7 2" xfId="28306"/>
    <cellStyle name="Normal 3 3 2 4 2 8" xfId="28307"/>
    <cellStyle name="Normal 3 3 2 4 2 8 2" xfId="28308"/>
    <cellStyle name="Normal 3 3 2 4 2 9" xfId="28309"/>
    <cellStyle name="Normal 3 3 2 4 3" xfId="28310"/>
    <cellStyle name="Normal 3 3 2 4 3 2" xfId="28311"/>
    <cellStyle name="Normal 3 3 2 4 3 2 2" xfId="28312"/>
    <cellStyle name="Normal 3 3 2 4 3 2 2 2" xfId="28313"/>
    <cellStyle name="Normal 3 3 2 4 3 2 2 2 2" xfId="28314"/>
    <cellStyle name="Normal 3 3 2 4 3 2 2 2 2 2" xfId="28315"/>
    <cellStyle name="Normal 3 3 2 4 3 2 2 2 3" xfId="28316"/>
    <cellStyle name="Normal 3 3 2 4 3 2 2 3" xfId="28317"/>
    <cellStyle name="Normal 3 3 2 4 3 2 2 3 2" xfId="28318"/>
    <cellStyle name="Normal 3 3 2 4 3 2 2 4" xfId="28319"/>
    <cellStyle name="Normal 3 3 2 4 3 2 3" xfId="28320"/>
    <cellStyle name="Normal 3 3 2 4 3 2 3 2" xfId="28321"/>
    <cellStyle name="Normal 3 3 2 4 3 2 3 2 2" xfId="28322"/>
    <cellStyle name="Normal 3 3 2 4 3 2 3 3" xfId="28323"/>
    <cellStyle name="Normal 3 3 2 4 3 2 4" xfId="28324"/>
    <cellStyle name="Normal 3 3 2 4 3 2 4 2" xfId="28325"/>
    <cellStyle name="Normal 3 3 2 4 3 2 5" xfId="28326"/>
    <cellStyle name="Normal 3 3 2 4 3 3" xfId="28327"/>
    <cellStyle name="Normal 3 3 2 4 3 3 2" xfId="28328"/>
    <cellStyle name="Normal 3 3 2 4 3 3 2 2" xfId="28329"/>
    <cellStyle name="Normal 3 3 2 4 3 3 2 2 2" xfId="28330"/>
    <cellStyle name="Normal 3 3 2 4 3 3 2 3" xfId="28331"/>
    <cellStyle name="Normal 3 3 2 4 3 3 3" xfId="28332"/>
    <cellStyle name="Normal 3 3 2 4 3 3 3 2" xfId="28333"/>
    <cellStyle name="Normal 3 3 2 4 3 3 4" xfId="28334"/>
    <cellStyle name="Normal 3 3 2 4 3 4" xfId="28335"/>
    <cellStyle name="Normal 3 3 2 4 3 4 2" xfId="28336"/>
    <cellStyle name="Normal 3 3 2 4 3 4 2 2" xfId="28337"/>
    <cellStyle name="Normal 3 3 2 4 3 4 2 2 2" xfId="28338"/>
    <cellStyle name="Normal 3 3 2 4 3 4 2 3" xfId="28339"/>
    <cellStyle name="Normal 3 3 2 4 3 4 3" xfId="28340"/>
    <cellStyle name="Normal 3 3 2 4 3 4 3 2" xfId="28341"/>
    <cellStyle name="Normal 3 3 2 4 3 4 4" xfId="28342"/>
    <cellStyle name="Normal 3 3 2 4 3 5" xfId="28343"/>
    <cellStyle name="Normal 3 3 2 4 3 5 2" xfId="28344"/>
    <cellStyle name="Normal 3 3 2 4 3 5 2 2" xfId="28345"/>
    <cellStyle name="Normal 3 3 2 4 3 5 3" xfId="28346"/>
    <cellStyle name="Normal 3 3 2 4 3 6" xfId="28347"/>
    <cellStyle name="Normal 3 3 2 4 3 6 2" xfId="28348"/>
    <cellStyle name="Normal 3 3 2 4 3 7" xfId="28349"/>
    <cellStyle name="Normal 3 3 2 4 3 7 2" xfId="28350"/>
    <cellStyle name="Normal 3 3 2 4 3 8" xfId="28351"/>
    <cellStyle name="Normal 3 3 2 4 4" xfId="28352"/>
    <cellStyle name="Normal 3 3 2 4 4 2" xfId="28353"/>
    <cellStyle name="Normal 3 3 2 4 4 2 2" xfId="28354"/>
    <cellStyle name="Normal 3 3 2 4 4 2 2 2" xfId="28355"/>
    <cellStyle name="Normal 3 3 2 4 4 2 2 2 2" xfId="28356"/>
    <cellStyle name="Normal 3 3 2 4 4 2 2 3" xfId="28357"/>
    <cellStyle name="Normal 3 3 2 4 4 2 3" xfId="28358"/>
    <cellStyle name="Normal 3 3 2 4 4 2 3 2" xfId="28359"/>
    <cellStyle name="Normal 3 3 2 4 4 2 4" xfId="28360"/>
    <cellStyle name="Normal 3 3 2 4 4 3" xfId="28361"/>
    <cellStyle name="Normal 3 3 2 4 4 3 2" xfId="28362"/>
    <cellStyle name="Normal 3 3 2 4 4 3 2 2" xfId="28363"/>
    <cellStyle name="Normal 3 3 2 4 4 3 3" xfId="28364"/>
    <cellStyle name="Normal 3 3 2 4 4 4" xfId="28365"/>
    <cellStyle name="Normal 3 3 2 4 4 4 2" xfId="28366"/>
    <cellStyle name="Normal 3 3 2 4 4 5" xfId="28367"/>
    <cellStyle name="Normal 3 3 2 4 5" xfId="28368"/>
    <cellStyle name="Normal 3 3 2 4 5 2" xfId="28369"/>
    <cellStyle name="Normal 3 3 2 4 5 2 2" xfId="28370"/>
    <cellStyle name="Normal 3 3 2 4 5 2 2 2" xfId="28371"/>
    <cellStyle name="Normal 3 3 2 4 5 2 3" xfId="28372"/>
    <cellStyle name="Normal 3 3 2 4 5 3" xfId="28373"/>
    <cellStyle name="Normal 3 3 2 4 5 3 2" xfId="28374"/>
    <cellStyle name="Normal 3 3 2 4 5 4" xfId="28375"/>
    <cellStyle name="Normal 3 3 2 4 6" xfId="28376"/>
    <cellStyle name="Normal 3 3 2 4 6 2" xfId="28377"/>
    <cellStyle name="Normal 3 3 2 4 6 2 2" xfId="28378"/>
    <cellStyle name="Normal 3 3 2 4 6 2 2 2" xfId="28379"/>
    <cellStyle name="Normal 3 3 2 4 6 2 3" xfId="28380"/>
    <cellStyle name="Normal 3 3 2 4 6 3" xfId="28381"/>
    <cellStyle name="Normal 3 3 2 4 6 3 2" xfId="28382"/>
    <cellStyle name="Normal 3 3 2 4 6 4" xfId="28383"/>
    <cellStyle name="Normal 3 3 2 4 7" xfId="28384"/>
    <cellStyle name="Normal 3 3 2 4 7 2" xfId="28385"/>
    <cellStyle name="Normal 3 3 2 4 7 2 2" xfId="28386"/>
    <cellStyle name="Normal 3 3 2 4 7 3" xfId="28387"/>
    <cellStyle name="Normal 3 3 2 4 8" xfId="28388"/>
    <cellStyle name="Normal 3 3 2 4 8 2" xfId="28389"/>
    <cellStyle name="Normal 3 3 2 4 9" xfId="28390"/>
    <cellStyle name="Normal 3 3 2 4 9 2" xfId="28391"/>
    <cellStyle name="Normal 3 3 2 5" xfId="28392"/>
    <cellStyle name="Normal 3 3 2 5 10" xfId="28393"/>
    <cellStyle name="Normal 3 3 2 5 11" xfId="28394"/>
    <cellStyle name="Normal 3 3 2 5 2" xfId="28395"/>
    <cellStyle name="Normal 3 3 2 5 2 10" xfId="28396"/>
    <cellStyle name="Normal 3 3 2 5 2 2" xfId="28397"/>
    <cellStyle name="Normal 3 3 2 5 2 2 2" xfId="28398"/>
    <cellStyle name="Normal 3 3 2 5 2 2 2 2" xfId="28399"/>
    <cellStyle name="Normal 3 3 2 5 2 2 2 2 2" xfId="28400"/>
    <cellStyle name="Normal 3 3 2 5 2 2 2 2 2 2" xfId="28401"/>
    <cellStyle name="Normal 3 3 2 5 2 2 2 2 2 2 2" xfId="28402"/>
    <cellStyle name="Normal 3 3 2 5 2 2 2 2 2 3" xfId="28403"/>
    <cellStyle name="Normal 3 3 2 5 2 2 2 2 3" xfId="28404"/>
    <cellStyle name="Normal 3 3 2 5 2 2 2 2 3 2" xfId="28405"/>
    <cellStyle name="Normal 3 3 2 5 2 2 2 2 4" xfId="28406"/>
    <cellStyle name="Normal 3 3 2 5 2 2 2 3" xfId="28407"/>
    <cellStyle name="Normal 3 3 2 5 2 2 2 3 2" xfId="28408"/>
    <cellStyle name="Normal 3 3 2 5 2 2 2 3 2 2" xfId="28409"/>
    <cellStyle name="Normal 3 3 2 5 2 2 2 3 3" xfId="28410"/>
    <cellStyle name="Normal 3 3 2 5 2 2 2 4" xfId="28411"/>
    <cellStyle name="Normal 3 3 2 5 2 2 2 4 2" xfId="28412"/>
    <cellStyle name="Normal 3 3 2 5 2 2 2 5" xfId="28413"/>
    <cellStyle name="Normal 3 3 2 5 2 2 3" xfId="28414"/>
    <cellStyle name="Normal 3 3 2 5 2 2 3 2" xfId="28415"/>
    <cellStyle name="Normal 3 3 2 5 2 2 3 2 2" xfId="28416"/>
    <cellStyle name="Normal 3 3 2 5 2 2 3 2 2 2" xfId="28417"/>
    <cellStyle name="Normal 3 3 2 5 2 2 3 2 3" xfId="28418"/>
    <cellStyle name="Normal 3 3 2 5 2 2 3 3" xfId="28419"/>
    <cellStyle name="Normal 3 3 2 5 2 2 3 3 2" xfId="28420"/>
    <cellStyle name="Normal 3 3 2 5 2 2 3 4" xfId="28421"/>
    <cellStyle name="Normal 3 3 2 5 2 2 4" xfId="28422"/>
    <cellStyle name="Normal 3 3 2 5 2 2 4 2" xfId="28423"/>
    <cellStyle name="Normal 3 3 2 5 2 2 4 2 2" xfId="28424"/>
    <cellStyle name="Normal 3 3 2 5 2 2 4 2 2 2" xfId="28425"/>
    <cellStyle name="Normal 3 3 2 5 2 2 4 2 3" xfId="28426"/>
    <cellStyle name="Normal 3 3 2 5 2 2 4 3" xfId="28427"/>
    <cellStyle name="Normal 3 3 2 5 2 2 4 3 2" xfId="28428"/>
    <cellStyle name="Normal 3 3 2 5 2 2 4 4" xfId="28429"/>
    <cellStyle name="Normal 3 3 2 5 2 2 5" xfId="28430"/>
    <cellStyle name="Normal 3 3 2 5 2 2 5 2" xfId="28431"/>
    <cellStyle name="Normal 3 3 2 5 2 2 5 2 2" xfId="28432"/>
    <cellStyle name="Normal 3 3 2 5 2 2 5 3" xfId="28433"/>
    <cellStyle name="Normal 3 3 2 5 2 2 6" xfId="28434"/>
    <cellStyle name="Normal 3 3 2 5 2 2 6 2" xfId="28435"/>
    <cellStyle name="Normal 3 3 2 5 2 2 7" xfId="28436"/>
    <cellStyle name="Normal 3 3 2 5 2 2 7 2" xfId="28437"/>
    <cellStyle name="Normal 3 3 2 5 2 2 8" xfId="28438"/>
    <cellStyle name="Normal 3 3 2 5 2 3" xfId="28439"/>
    <cellStyle name="Normal 3 3 2 5 2 3 2" xfId="28440"/>
    <cellStyle name="Normal 3 3 2 5 2 3 2 2" xfId="28441"/>
    <cellStyle name="Normal 3 3 2 5 2 3 2 2 2" xfId="28442"/>
    <cellStyle name="Normal 3 3 2 5 2 3 2 2 2 2" xfId="28443"/>
    <cellStyle name="Normal 3 3 2 5 2 3 2 2 3" xfId="28444"/>
    <cellStyle name="Normal 3 3 2 5 2 3 2 3" xfId="28445"/>
    <cellStyle name="Normal 3 3 2 5 2 3 2 3 2" xfId="28446"/>
    <cellStyle name="Normal 3 3 2 5 2 3 2 4" xfId="28447"/>
    <cellStyle name="Normal 3 3 2 5 2 3 3" xfId="28448"/>
    <cellStyle name="Normal 3 3 2 5 2 3 3 2" xfId="28449"/>
    <cellStyle name="Normal 3 3 2 5 2 3 3 2 2" xfId="28450"/>
    <cellStyle name="Normal 3 3 2 5 2 3 3 3" xfId="28451"/>
    <cellStyle name="Normal 3 3 2 5 2 3 4" xfId="28452"/>
    <cellStyle name="Normal 3 3 2 5 2 3 4 2" xfId="28453"/>
    <cellStyle name="Normal 3 3 2 5 2 3 5" xfId="28454"/>
    <cellStyle name="Normal 3 3 2 5 2 4" xfId="28455"/>
    <cellStyle name="Normal 3 3 2 5 2 4 2" xfId="28456"/>
    <cellStyle name="Normal 3 3 2 5 2 4 2 2" xfId="28457"/>
    <cellStyle name="Normal 3 3 2 5 2 4 2 2 2" xfId="28458"/>
    <cellStyle name="Normal 3 3 2 5 2 4 2 3" xfId="28459"/>
    <cellStyle name="Normal 3 3 2 5 2 4 3" xfId="28460"/>
    <cellStyle name="Normal 3 3 2 5 2 4 3 2" xfId="28461"/>
    <cellStyle name="Normal 3 3 2 5 2 4 4" xfId="28462"/>
    <cellStyle name="Normal 3 3 2 5 2 5" xfId="28463"/>
    <cellStyle name="Normal 3 3 2 5 2 5 2" xfId="28464"/>
    <cellStyle name="Normal 3 3 2 5 2 5 2 2" xfId="28465"/>
    <cellStyle name="Normal 3 3 2 5 2 5 2 2 2" xfId="28466"/>
    <cellStyle name="Normal 3 3 2 5 2 5 2 3" xfId="28467"/>
    <cellStyle name="Normal 3 3 2 5 2 5 3" xfId="28468"/>
    <cellStyle name="Normal 3 3 2 5 2 5 3 2" xfId="28469"/>
    <cellStyle name="Normal 3 3 2 5 2 5 4" xfId="28470"/>
    <cellStyle name="Normal 3 3 2 5 2 6" xfId="28471"/>
    <cellStyle name="Normal 3 3 2 5 2 6 2" xfId="28472"/>
    <cellStyle name="Normal 3 3 2 5 2 6 2 2" xfId="28473"/>
    <cellStyle name="Normal 3 3 2 5 2 6 3" xfId="28474"/>
    <cellStyle name="Normal 3 3 2 5 2 7" xfId="28475"/>
    <cellStyle name="Normal 3 3 2 5 2 7 2" xfId="28476"/>
    <cellStyle name="Normal 3 3 2 5 2 8" xfId="28477"/>
    <cellStyle name="Normal 3 3 2 5 2 8 2" xfId="28478"/>
    <cellStyle name="Normal 3 3 2 5 2 9" xfId="28479"/>
    <cellStyle name="Normal 3 3 2 5 3" xfId="28480"/>
    <cellStyle name="Normal 3 3 2 5 3 2" xfId="28481"/>
    <cellStyle name="Normal 3 3 2 5 3 2 2" xfId="28482"/>
    <cellStyle name="Normal 3 3 2 5 3 2 2 2" xfId="28483"/>
    <cellStyle name="Normal 3 3 2 5 3 2 2 2 2" xfId="28484"/>
    <cellStyle name="Normal 3 3 2 5 3 2 2 2 2 2" xfId="28485"/>
    <cellStyle name="Normal 3 3 2 5 3 2 2 2 3" xfId="28486"/>
    <cellStyle name="Normal 3 3 2 5 3 2 2 3" xfId="28487"/>
    <cellStyle name="Normal 3 3 2 5 3 2 2 3 2" xfId="28488"/>
    <cellStyle name="Normal 3 3 2 5 3 2 2 4" xfId="28489"/>
    <cellStyle name="Normal 3 3 2 5 3 2 3" xfId="28490"/>
    <cellStyle name="Normal 3 3 2 5 3 2 3 2" xfId="28491"/>
    <cellStyle name="Normal 3 3 2 5 3 2 3 2 2" xfId="28492"/>
    <cellStyle name="Normal 3 3 2 5 3 2 3 3" xfId="28493"/>
    <cellStyle name="Normal 3 3 2 5 3 2 4" xfId="28494"/>
    <cellStyle name="Normal 3 3 2 5 3 2 4 2" xfId="28495"/>
    <cellStyle name="Normal 3 3 2 5 3 2 5" xfId="28496"/>
    <cellStyle name="Normal 3 3 2 5 3 3" xfId="28497"/>
    <cellStyle name="Normal 3 3 2 5 3 3 2" xfId="28498"/>
    <cellStyle name="Normal 3 3 2 5 3 3 2 2" xfId="28499"/>
    <cellStyle name="Normal 3 3 2 5 3 3 2 2 2" xfId="28500"/>
    <cellStyle name="Normal 3 3 2 5 3 3 2 3" xfId="28501"/>
    <cellStyle name="Normal 3 3 2 5 3 3 3" xfId="28502"/>
    <cellStyle name="Normal 3 3 2 5 3 3 3 2" xfId="28503"/>
    <cellStyle name="Normal 3 3 2 5 3 3 4" xfId="28504"/>
    <cellStyle name="Normal 3 3 2 5 3 4" xfId="28505"/>
    <cellStyle name="Normal 3 3 2 5 3 4 2" xfId="28506"/>
    <cellStyle name="Normal 3 3 2 5 3 4 2 2" xfId="28507"/>
    <cellStyle name="Normal 3 3 2 5 3 4 2 2 2" xfId="28508"/>
    <cellStyle name="Normal 3 3 2 5 3 4 2 3" xfId="28509"/>
    <cellStyle name="Normal 3 3 2 5 3 4 3" xfId="28510"/>
    <cellStyle name="Normal 3 3 2 5 3 4 3 2" xfId="28511"/>
    <cellStyle name="Normal 3 3 2 5 3 4 4" xfId="28512"/>
    <cellStyle name="Normal 3 3 2 5 3 5" xfId="28513"/>
    <cellStyle name="Normal 3 3 2 5 3 5 2" xfId="28514"/>
    <cellStyle name="Normal 3 3 2 5 3 5 2 2" xfId="28515"/>
    <cellStyle name="Normal 3 3 2 5 3 5 3" xfId="28516"/>
    <cellStyle name="Normal 3 3 2 5 3 6" xfId="28517"/>
    <cellStyle name="Normal 3 3 2 5 3 6 2" xfId="28518"/>
    <cellStyle name="Normal 3 3 2 5 3 7" xfId="28519"/>
    <cellStyle name="Normal 3 3 2 5 3 7 2" xfId="28520"/>
    <cellStyle name="Normal 3 3 2 5 3 8" xfId="28521"/>
    <cellStyle name="Normal 3 3 2 5 4" xfId="28522"/>
    <cellStyle name="Normal 3 3 2 5 4 2" xfId="28523"/>
    <cellStyle name="Normal 3 3 2 5 4 2 2" xfId="28524"/>
    <cellStyle name="Normal 3 3 2 5 4 2 2 2" xfId="28525"/>
    <cellStyle name="Normal 3 3 2 5 4 2 2 2 2" xfId="28526"/>
    <cellStyle name="Normal 3 3 2 5 4 2 2 3" xfId="28527"/>
    <cellStyle name="Normal 3 3 2 5 4 2 3" xfId="28528"/>
    <cellStyle name="Normal 3 3 2 5 4 2 3 2" xfId="28529"/>
    <cellStyle name="Normal 3 3 2 5 4 2 4" xfId="28530"/>
    <cellStyle name="Normal 3 3 2 5 4 3" xfId="28531"/>
    <cellStyle name="Normal 3 3 2 5 4 3 2" xfId="28532"/>
    <cellStyle name="Normal 3 3 2 5 4 3 2 2" xfId="28533"/>
    <cellStyle name="Normal 3 3 2 5 4 3 3" xfId="28534"/>
    <cellStyle name="Normal 3 3 2 5 4 4" xfId="28535"/>
    <cellStyle name="Normal 3 3 2 5 4 4 2" xfId="28536"/>
    <cellStyle name="Normal 3 3 2 5 4 5" xfId="28537"/>
    <cellStyle name="Normal 3 3 2 5 5" xfId="28538"/>
    <cellStyle name="Normal 3 3 2 5 5 2" xfId="28539"/>
    <cellStyle name="Normal 3 3 2 5 5 2 2" xfId="28540"/>
    <cellStyle name="Normal 3 3 2 5 5 2 2 2" xfId="28541"/>
    <cellStyle name="Normal 3 3 2 5 5 2 3" xfId="28542"/>
    <cellStyle name="Normal 3 3 2 5 5 3" xfId="28543"/>
    <cellStyle name="Normal 3 3 2 5 5 3 2" xfId="28544"/>
    <cellStyle name="Normal 3 3 2 5 5 4" xfId="28545"/>
    <cellStyle name="Normal 3 3 2 5 6" xfId="28546"/>
    <cellStyle name="Normal 3 3 2 5 6 2" xfId="28547"/>
    <cellStyle name="Normal 3 3 2 5 6 2 2" xfId="28548"/>
    <cellStyle name="Normal 3 3 2 5 6 2 2 2" xfId="28549"/>
    <cellStyle name="Normal 3 3 2 5 6 2 3" xfId="28550"/>
    <cellStyle name="Normal 3 3 2 5 6 3" xfId="28551"/>
    <cellStyle name="Normal 3 3 2 5 6 3 2" xfId="28552"/>
    <cellStyle name="Normal 3 3 2 5 6 4" xfId="28553"/>
    <cellStyle name="Normal 3 3 2 5 7" xfId="28554"/>
    <cellStyle name="Normal 3 3 2 5 7 2" xfId="28555"/>
    <cellStyle name="Normal 3 3 2 5 7 2 2" xfId="28556"/>
    <cellStyle name="Normal 3 3 2 5 7 3" xfId="28557"/>
    <cellStyle name="Normal 3 3 2 5 8" xfId="28558"/>
    <cellStyle name="Normal 3 3 2 5 8 2" xfId="28559"/>
    <cellStyle name="Normal 3 3 2 5 9" xfId="28560"/>
    <cellStyle name="Normal 3 3 2 5 9 2" xfId="28561"/>
    <cellStyle name="Normal 3 3 2 6" xfId="28562"/>
    <cellStyle name="Normal 3 3 2 6 10" xfId="28563"/>
    <cellStyle name="Normal 3 3 2 6 11" xfId="28564"/>
    <cellStyle name="Normal 3 3 2 6 2" xfId="28565"/>
    <cellStyle name="Normal 3 3 2 6 2 2" xfId="28566"/>
    <cellStyle name="Normal 3 3 2 6 2 2 2" xfId="28567"/>
    <cellStyle name="Normal 3 3 2 6 2 2 2 2" xfId="28568"/>
    <cellStyle name="Normal 3 3 2 6 2 2 2 2 2" xfId="28569"/>
    <cellStyle name="Normal 3 3 2 6 2 2 2 2 2 2" xfId="28570"/>
    <cellStyle name="Normal 3 3 2 6 2 2 2 2 2 2 2" xfId="28571"/>
    <cellStyle name="Normal 3 3 2 6 2 2 2 2 2 3" xfId="28572"/>
    <cellStyle name="Normal 3 3 2 6 2 2 2 2 3" xfId="28573"/>
    <cellStyle name="Normal 3 3 2 6 2 2 2 2 3 2" xfId="28574"/>
    <cellStyle name="Normal 3 3 2 6 2 2 2 2 4" xfId="28575"/>
    <cellStyle name="Normal 3 3 2 6 2 2 2 3" xfId="28576"/>
    <cellStyle name="Normal 3 3 2 6 2 2 2 3 2" xfId="28577"/>
    <cellStyle name="Normal 3 3 2 6 2 2 2 3 2 2" xfId="28578"/>
    <cellStyle name="Normal 3 3 2 6 2 2 2 3 3" xfId="28579"/>
    <cellStyle name="Normal 3 3 2 6 2 2 2 4" xfId="28580"/>
    <cellStyle name="Normal 3 3 2 6 2 2 2 4 2" xfId="28581"/>
    <cellStyle name="Normal 3 3 2 6 2 2 2 5" xfId="28582"/>
    <cellStyle name="Normal 3 3 2 6 2 2 3" xfId="28583"/>
    <cellStyle name="Normal 3 3 2 6 2 2 3 2" xfId="28584"/>
    <cellStyle name="Normal 3 3 2 6 2 2 3 2 2" xfId="28585"/>
    <cellStyle name="Normal 3 3 2 6 2 2 3 2 2 2" xfId="28586"/>
    <cellStyle name="Normal 3 3 2 6 2 2 3 2 3" xfId="28587"/>
    <cellStyle name="Normal 3 3 2 6 2 2 3 3" xfId="28588"/>
    <cellStyle name="Normal 3 3 2 6 2 2 3 3 2" xfId="28589"/>
    <cellStyle name="Normal 3 3 2 6 2 2 3 4" xfId="28590"/>
    <cellStyle name="Normal 3 3 2 6 2 2 4" xfId="28591"/>
    <cellStyle name="Normal 3 3 2 6 2 2 4 2" xfId="28592"/>
    <cellStyle name="Normal 3 3 2 6 2 2 4 2 2" xfId="28593"/>
    <cellStyle name="Normal 3 3 2 6 2 2 4 2 2 2" xfId="28594"/>
    <cellStyle name="Normal 3 3 2 6 2 2 4 2 3" xfId="28595"/>
    <cellStyle name="Normal 3 3 2 6 2 2 4 3" xfId="28596"/>
    <cellStyle name="Normal 3 3 2 6 2 2 4 3 2" xfId="28597"/>
    <cellStyle name="Normal 3 3 2 6 2 2 4 4" xfId="28598"/>
    <cellStyle name="Normal 3 3 2 6 2 2 5" xfId="28599"/>
    <cellStyle name="Normal 3 3 2 6 2 2 5 2" xfId="28600"/>
    <cellStyle name="Normal 3 3 2 6 2 2 5 2 2" xfId="28601"/>
    <cellStyle name="Normal 3 3 2 6 2 2 5 3" xfId="28602"/>
    <cellStyle name="Normal 3 3 2 6 2 2 6" xfId="28603"/>
    <cellStyle name="Normal 3 3 2 6 2 2 6 2" xfId="28604"/>
    <cellStyle name="Normal 3 3 2 6 2 2 7" xfId="28605"/>
    <cellStyle name="Normal 3 3 2 6 2 2 7 2" xfId="28606"/>
    <cellStyle name="Normal 3 3 2 6 2 2 8" xfId="28607"/>
    <cellStyle name="Normal 3 3 2 6 2 3" xfId="28608"/>
    <cellStyle name="Normal 3 3 2 6 2 3 2" xfId="28609"/>
    <cellStyle name="Normal 3 3 2 6 2 3 2 2" xfId="28610"/>
    <cellStyle name="Normal 3 3 2 6 2 3 2 2 2" xfId="28611"/>
    <cellStyle name="Normal 3 3 2 6 2 3 2 2 2 2" xfId="28612"/>
    <cellStyle name="Normal 3 3 2 6 2 3 2 2 3" xfId="28613"/>
    <cellStyle name="Normal 3 3 2 6 2 3 2 3" xfId="28614"/>
    <cellStyle name="Normal 3 3 2 6 2 3 2 3 2" xfId="28615"/>
    <cellStyle name="Normal 3 3 2 6 2 3 2 4" xfId="28616"/>
    <cellStyle name="Normal 3 3 2 6 2 3 3" xfId="28617"/>
    <cellStyle name="Normal 3 3 2 6 2 3 3 2" xfId="28618"/>
    <cellStyle name="Normal 3 3 2 6 2 3 3 2 2" xfId="28619"/>
    <cellStyle name="Normal 3 3 2 6 2 3 3 3" xfId="28620"/>
    <cellStyle name="Normal 3 3 2 6 2 3 4" xfId="28621"/>
    <cellStyle name="Normal 3 3 2 6 2 3 4 2" xfId="28622"/>
    <cellStyle name="Normal 3 3 2 6 2 3 5" xfId="28623"/>
    <cellStyle name="Normal 3 3 2 6 2 4" xfId="28624"/>
    <cellStyle name="Normal 3 3 2 6 2 4 2" xfId="28625"/>
    <cellStyle name="Normal 3 3 2 6 2 4 2 2" xfId="28626"/>
    <cellStyle name="Normal 3 3 2 6 2 4 2 2 2" xfId="28627"/>
    <cellStyle name="Normal 3 3 2 6 2 4 2 3" xfId="28628"/>
    <cellStyle name="Normal 3 3 2 6 2 4 3" xfId="28629"/>
    <cellStyle name="Normal 3 3 2 6 2 4 3 2" xfId="28630"/>
    <cellStyle name="Normal 3 3 2 6 2 4 4" xfId="28631"/>
    <cellStyle name="Normal 3 3 2 6 2 5" xfId="28632"/>
    <cellStyle name="Normal 3 3 2 6 2 5 2" xfId="28633"/>
    <cellStyle name="Normal 3 3 2 6 2 5 2 2" xfId="28634"/>
    <cellStyle name="Normal 3 3 2 6 2 5 2 2 2" xfId="28635"/>
    <cellStyle name="Normal 3 3 2 6 2 5 2 3" xfId="28636"/>
    <cellStyle name="Normal 3 3 2 6 2 5 3" xfId="28637"/>
    <cellStyle name="Normal 3 3 2 6 2 5 3 2" xfId="28638"/>
    <cellStyle name="Normal 3 3 2 6 2 5 4" xfId="28639"/>
    <cellStyle name="Normal 3 3 2 6 2 6" xfId="28640"/>
    <cellStyle name="Normal 3 3 2 6 2 6 2" xfId="28641"/>
    <cellStyle name="Normal 3 3 2 6 2 6 2 2" xfId="28642"/>
    <cellStyle name="Normal 3 3 2 6 2 6 3" xfId="28643"/>
    <cellStyle name="Normal 3 3 2 6 2 7" xfId="28644"/>
    <cellStyle name="Normal 3 3 2 6 2 7 2" xfId="28645"/>
    <cellStyle name="Normal 3 3 2 6 2 8" xfId="28646"/>
    <cellStyle name="Normal 3 3 2 6 2 8 2" xfId="28647"/>
    <cellStyle name="Normal 3 3 2 6 2 9" xfId="28648"/>
    <cellStyle name="Normal 3 3 2 6 3" xfId="28649"/>
    <cellStyle name="Normal 3 3 2 6 3 2" xfId="28650"/>
    <cellStyle name="Normal 3 3 2 6 3 2 2" xfId="28651"/>
    <cellStyle name="Normal 3 3 2 6 3 2 2 2" xfId="28652"/>
    <cellStyle name="Normal 3 3 2 6 3 2 2 2 2" xfId="28653"/>
    <cellStyle name="Normal 3 3 2 6 3 2 2 2 2 2" xfId="28654"/>
    <cellStyle name="Normal 3 3 2 6 3 2 2 2 3" xfId="28655"/>
    <cellStyle name="Normal 3 3 2 6 3 2 2 3" xfId="28656"/>
    <cellStyle name="Normal 3 3 2 6 3 2 2 3 2" xfId="28657"/>
    <cellStyle name="Normal 3 3 2 6 3 2 2 4" xfId="28658"/>
    <cellStyle name="Normal 3 3 2 6 3 2 3" xfId="28659"/>
    <cellStyle name="Normal 3 3 2 6 3 2 3 2" xfId="28660"/>
    <cellStyle name="Normal 3 3 2 6 3 2 3 2 2" xfId="28661"/>
    <cellStyle name="Normal 3 3 2 6 3 2 3 3" xfId="28662"/>
    <cellStyle name="Normal 3 3 2 6 3 2 4" xfId="28663"/>
    <cellStyle name="Normal 3 3 2 6 3 2 4 2" xfId="28664"/>
    <cellStyle name="Normal 3 3 2 6 3 2 5" xfId="28665"/>
    <cellStyle name="Normal 3 3 2 6 3 3" xfId="28666"/>
    <cellStyle name="Normal 3 3 2 6 3 3 2" xfId="28667"/>
    <cellStyle name="Normal 3 3 2 6 3 3 2 2" xfId="28668"/>
    <cellStyle name="Normal 3 3 2 6 3 3 2 2 2" xfId="28669"/>
    <cellStyle name="Normal 3 3 2 6 3 3 2 3" xfId="28670"/>
    <cellStyle name="Normal 3 3 2 6 3 3 3" xfId="28671"/>
    <cellStyle name="Normal 3 3 2 6 3 3 3 2" xfId="28672"/>
    <cellStyle name="Normal 3 3 2 6 3 3 4" xfId="28673"/>
    <cellStyle name="Normal 3 3 2 6 3 4" xfId="28674"/>
    <cellStyle name="Normal 3 3 2 6 3 4 2" xfId="28675"/>
    <cellStyle name="Normal 3 3 2 6 3 4 2 2" xfId="28676"/>
    <cellStyle name="Normal 3 3 2 6 3 4 2 2 2" xfId="28677"/>
    <cellStyle name="Normal 3 3 2 6 3 4 2 3" xfId="28678"/>
    <cellStyle name="Normal 3 3 2 6 3 4 3" xfId="28679"/>
    <cellStyle name="Normal 3 3 2 6 3 4 3 2" xfId="28680"/>
    <cellStyle name="Normal 3 3 2 6 3 4 4" xfId="28681"/>
    <cellStyle name="Normal 3 3 2 6 3 5" xfId="28682"/>
    <cellStyle name="Normal 3 3 2 6 3 5 2" xfId="28683"/>
    <cellStyle name="Normal 3 3 2 6 3 5 2 2" xfId="28684"/>
    <cellStyle name="Normal 3 3 2 6 3 5 3" xfId="28685"/>
    <cellStyle name="Normal 3 3 2 6 3 6" xfId="28686"/>
    <cellStyle name="Normal 3 3 2 6 3 6 2" xfId="28687"/>
    <cellStyle name="Normal 3 3 2 6 3 7" xfId="28688"/>
    <cellStyle name="Normal 3 3 2 6 3 7 2" xfId="28689"/>
    <cellStyle name="Normal 3 3 2 6 3 8" xfId="28690"/>
    <cellStyle name="Normal 3 3 2 6 4" xfId="28691"/>
    <cellStyle name="Normal 3 3 2 6 4 2" xfId="28692"/>
    <cellStyle name="Normal 3 3 2 6 4 2 2" xfId="28693"/>
    <cellStyle name="Normal 3 3 2 6 4 2 2 2" xfId="28694"/>
    <cellStyle name="Normal 3 3 2 6 4 2 2 2 2" xfId="28695"/>
    <cellStyle name="Normal 3 3 2 6 4 2 2 3" xfId="28696"/>
    <cellStyle name="Normal 3 3 2 6 4 2 3" xfId="28697"/>
    <cellStyle name="Normal 3 3 2 6 4 2 3 2" xfId="28698"/>
    <cellStyle name="Normal 3 3 2 6 4 2 4" xfId="28699"/>
    <cellStyle name="Normal 3 3 2 6 4 3" xfId="28700"/>
    <cellStyle name="Normal 3 3 2 6 4 3 2" xfId="28701"/>
    <cellStyle name="Normal 3 3 2 6 4 3 2 2" xfId="28702"/>
    <cellStyle name="Normal 3 3 2 6 4 3 3" xfId="28703"/>
    <cellStyle name="Normal 3 3 2 6 4 4" xfId="28704"/>
    <cellStyle name="Normal 3 3 2 6 4 4 2" xfId="28705"/>
    <cellStyle name="Normal 3 3 2 6 4 5" xfId="28706"/>
    <cellStyle name="Normal 3 3 2 6 5" xfId="28707"/>
    <cellStyle name="Normal 3 3 2 6 5 2" xfId="28708"/>
    <cellStyle name="Normal 3 3 2 6 5 2 2" xfId="28709"/>
    <cellStyle name="Normal 3 3 2 6 5 2 2 2" xfId="28710"/>
    <cellStyle name="Normal 3 3 2 6 5 2 3" xfId="28711"/>
    <cellStyle name="Normal 3 3 2 6 5 3" xfId="28712"/>
    <cellStyle name="Normal 3 3 2 6 5 3 2" xfId="28713"/>
    <cellStyle name="Normal 3 3 2 6 5 4" xfId="28714"/>
    <cellStyle name="Normal 3 3 2 6 6" xfId="28715"/>
    <cellStyle name="Normal 3 3 2 6 6 2" xfId="28716"/>
    <cellStyle name="Normal 3 3 2 6 6 2 2" xfId="28717"/>
    <cellStyle name="Normal 3 3 2 6 6 2 2 2" xfId="28718"/>
    <cellStyle name="Normal 3 3 2 6 6 2 3" xfId="28719"/>
    <cellStyle name="Normal 3 3 2 6 6 3" xfId="28720"/>
    <cellStyle name="Normal 3 3 2 6 6 3 2" xfId="28721"/>
    <cellStyle name="Normal 3 3 2 6 6 4" xfId="28722"/>
    <cellStyle name="Normal 3 3 2 6 7" xfId="28723"/>
    <cellStyle name="Normal 3 3 2 6 7 2" xfId="28724"/>
    <cellStyle name="Normal 3 3 2 6 7 2 2" xfId="28725"/>
    <cellStyle name="Normal 3 3 2 6 7 3" xfId="28726"/>
    <cellStyle name="Normal 3 3 2 6 8" xfId="28727"/>
    <cellStyle name="Normal 3 3 2 6 8 2" xfId="28728"/>
    <cellStyle name="Normal 3 3 2 6 9" xfId="28729"/>
    <cellStyle name="Normal 3 3 2 6 9 2" xfId="28730"/>
    <cellStyle name="Normal 3 3 2 7" xfId="28731"/>
    <cellStyle name="Normal 3 3 2 7 2" xfId="28732"/>
    <cellStyle name="Normal 3 3 2 7 2 2" xfId="28733"/>
    <cellStyle name="Normal 3 3 2 7 2 2 2" xfId="28734"/>
    <cellStyle name="Normal 3 3 2 7 2 2 2 2" xfId="28735"/>
    <cellStyle name="Normal 3 3 2 7 2 2 2 2 2" xfId="28736"/>
    <cellStyle name="Normal 3 3 2 7 2 2 2 2 2 2" xfId="28737"/>
    <cellStyle name="Normal 3 3 2 7 2 2 2 2 3" xfId="28738"/>
    <cellStyle name="Normal 3 3 2 7 2 2 2 3" xfId="28739"/>
    <cellStyle name="Normal 3 3 2 7 2 2 2 3 2" xfId="28740"/>
    <cellStyle name="Normal 3 3 2 7 2 2 2 4" xfId="28741"/>
    <cellStyle name="Normal 3 3 2 7 2 2 3" xfId="28742"/>
    <cellStyle name="Normal 3 3 2 7 2 2 3 2" xfId="28743"/>
    <cellStyle name="Normal 3 3 2 7 2 2 3 2 2" xfId="28744"/>
    <cellStyle name="Normal 3 3 2 7 2 2 3 3" xfId="28745"/>
    <cellStyle name="Normal 3 3 2 7 2 2 4" xfId="28746"/>
    <cellStyle name="Normal 3 3 2 7 2 2 4 2" xfId="28747"/>
    <cellStyle name="Normal 3 3 2 7 2 2 5" xfId="28748"/>
    <cellStyle name="Normal 3 3 2 7 2 3" xfId="28749"/>
    <cellStyle name="Normal 3 3 2 7 2 3 2" xfId="28750"/>
    <cellStyle name="Normal 3 3 2 7 2 3 2 2" xfId="28751"/>
    <cellStyle name="Normal 3 3 2 7 2 3 2 2 2" xfId="28752"/>
    <cellStyle name="Normal 3 3 2 7 2 3 2 3" xfId="28753"/>
    <cellStyle name="Normal 3 3 2 7 2 3 3" xfId="28754"/>
    <cellStyle name="Normal 3 3 2 7 2 3 3 2" xfId="28755"/>
    <cellStyle name="Normal 3 3 2 7 2 3 4" xfId="28756"/>
    <cellStyle name="Normal 3 3 2 7 2 4" xfId="28757"/>
    <cellStyle name="Normal 3 3 2 7 2 4 2" xfId="28758"/>
    <cellStyle name="Normal 3 3 2 7 2 4 2 2" xfId="28759"/>
    <cellStyle name="Normal 3 3 2 7 2 4 2 2 2" xfId="28760"/>
    <cellStyle name="Normal 3 3 2 7 2 4 2 3" xfId="28761"/>
    <cellStyle name="Normal 3 3 2 7 2 4 3" xfId="28762"/>
    <cellStyle name="Normal 3 3 2 7 2 4 3 2" xfId="28763"/>
    <cellStyle name="Normal 3 3 2 7 2 4 4" xfId="28764"/>
    <cellStyle name="Normal 3 3 2 7 2 5" xfId="28765"/>
    <cellStyle name="Normal 3 3 2 7 2 5 2" xfId="28766"/>
    <cellStyle name="Normal 3 3 2 7 2 5 2 2" xfId="28767"/>
    <cellStyle name="Normal 3 3 2 7 2 5 3" xfId="28768"/>
    <cellStyle name="Normal 3 3 2 7 2 6" xfId="28769"/>
    <cellStyle name="Normal 3 3 2 7 2 6 2" xfId="28770"/>
    <cellStyle name="Normal 3 3 2 7 2 7" xfId="28771"/>
    <cellStyle name="Normal 3 3 2 7 2 7 2" xfId="28772"/>
    <cellStyle name="Normal 3 3 2 7 2 8" xfId="28773"/>
    <cellStyle name="Normal 3 3 2 7 3" xfId="28774"/>
    <cellStyle name="Normal 3 3 2 7 3 2" xfId="28775"/>
    <cellStyle name="Normal 3 3 2 7 3 2 2" xfId="28776"/>
    <cellStyle name="Normal 3 3 2 7 3 2 2 2" xfId="28777"/>
    <cellStyle name="Normal 3 3 2 7 3 2 2 2 2" xfId="28778"/>
    <cellStyle name="Normal 3 3 2 7 3 2 2 3" xfId="28779"/>
    <cellStyle name="Normal 3 3 2 7 3 2 3" xfId="28780"/>
    <cellStyle name="Normal 3 3 2 7 3 2 3 2" xfId="28781"/>
    <cellStyle name="Normal 3 3 2 7 3 2 4" xfId="28782"/>
    <cellStyle name="Normal 3 3 2 7 3 3" xfId="28783"/>
    <cellStyle name="Normal 3 3 2 7 3 3 2" xfId="28784"/>
    <cellStyle name="Normal 3 3 2 7 3 3 2 2" xfId="28785"/>
    <cellStyle name="Normal 3 3 2 7 3 3 3" xfId="28786"/>
    <cellStyle name="Normal 3 3 2 7 3 4" xfId="28787"/>
    <cellStyle name="Normal 3 3 2 7 3 4 2" xfId="28788"/>
    <cellStyle name="Normal 3 3 2 7 3 5" xfId="28789"/>
    <cellStyle name="Normal 3 3 2 7 4" xfId="28790"/>
    <cellStyle name="Normal 3 3 2 7 4 2" xfId="28791"/>
    <cellStyle name="Normal 3 3 2 7 4 2 2" xfId="28792"/>
    <cellStyle name="Normal 3 3 2 7 4 2 2 2" xfId="28793"/>
    <cellStyle name="Normal 3 3 2 7 4 2 3" xfId="28794"/>
    <cellStyle name="Normal 3 3 2 7 4 3" xfId="28795"/>
    <cellStyle name="Normal 3 3 2 7 4 3 2" xfId="28796"/>
    <cellStyle name="Normal 3 3 2 7 4 4" xfId="28797"/>
    <cellStyle name="Normal 3 3 2 7 5" xfId="28798"/>
    <cellStyle name="Normal 3 3 2 7 5 2" xfId="28799"/>
    <cellStyle name="Normal 3 3 2 7 5 2 2" xfId="28800"/>
    <cellStyle name="Normal 3 3 2 7 5 2 2 2" xfId="28801"/>
    <cellStyle name="Normal 3 3 2 7 5 2 3" xfId="28802"/>
    <cellStyle name="Normal 3 3 2 7 5 3" xfId="28803"/>
    <cellStyle name="Normal 3 3 2 7 5 3 2" xfId="28804"/>
    <cellStyle name="Normal 3 3 2 7 5 4" xfId="28805"/>
    <cellStyle name="Normal 3 3 2 7 6" xfId="28806"/>
    <cellStyle name="Normal 3 3 2 7 6 2" xfId="28807"/>
    <cellStyle name="Normal 3 3 2 7 6 2 2" xfId="28808"/>
    <cellStyle name="Normal 3 3 2 7 6 3" xfId="28809"/>
    <cellStyle name="Normal 3 3 2 7 7" xfId="28810"/>
    <cellStyle name="Normal 3 3 2 7 7 2" xfId="28811"/>
    <cellStyle name="Normal 3 3 2 7 8" xfId="28812"/>
    <cellStyle name="Normal 3 3 2 7 8 2" xfId="28813"/>
    <cellStyle name="Normal 3 3 2 7 9" xfId="28814"/>
    <cellStyle name="Normal 3 3 2 8" xfId="28815"/>
    <cellStyle name="Normal 3 3 2 8 2" xfId="28816"/>
    <cellStyle name="Normal 3 3 2 8 2 2" xfId="28817"/>
    <cellStyle name="Normal 3 3 2 8 2 2 2" xfId="28818"/>
    <cellStyle name="Normal 3 3 2 8 2 2 2 2" xfId="28819"/>
    <cellStyle name="Normal 3 3 2 8 2 2 2 2 2" xfId="28820"/>
    <cellStyle name="Normal 3 3 2 8 2 2 2 3" xfId="28821"/>
    <cellStyle name="Normal 3 3 2 8 2 2 3" xfId="28822"/>
    <cellStyle name="Normal 3 3 2 8 2 2 3 2" xfId="28823"/>
    <cellStyle name="Normal 3 3 2 8 2 2 4" xfId="28824"/>
    <cellStyle name="Normal 3 3 2 8 2 3" xfId="28825"/>
    <cellStyle name="Normal 3 3 2 8 2 3 2" xfId="28826"/>
    <cellStyle name="Normal 3 3 2 8 2 3 2 2" xfId="28827"/>
    <cellStyle name="Normal 3 3 2 8 2 3 3" xfId="28828"/>
    <cellStyle name="Normal 3 3 2 8 2 4" xfId="28829"/>
    <cellStyle name="Normal 3 3 2 8 2 4 2" xfId="28830"/>
    <cellStyle name="Normal 3 3 2 8 2 5" xfId="28831"/>
    <cellStyle name="Normal 3 3 2 8 3" xfId="28832"/>
    <cellStyle name="Normal 3 3 2 8 3 2" xfId="28833"/>
    <cellStyle name="Normal 3 3 2 8 3 2 2" xfId="28834"/>
    <cellStyle name="Normal 3 3 2 8 3 2 2 2" xfId="28835"/>
    <cellStyle name="Normal 3 3 2 8 3 2 3" xfId="28836"/>
    <cellStyle name="Normal 3 3 2 8 3 3" xfId="28837"/>
    <cellStyle name="Normal 3 3 2 8 3 3 2" xfId="28838"/>
    <cellStyle name="Normal 3 3 2 8 3 4" xfId="28839"/>
    <cellStyle name="Normal 3 3 2 8 4" xfId="28840"/>
    <cellStyle name="Normal 3 3 2 8 4 2" xfId="28841"/>
    <cellStyle name="Normal 3 3 2 8 4 2 2" xfId="28842"/>
    <cellStyle name="Normal 3 3 2 8 4 2 2 2" xfId="28843"/>
    <cellStyle name="Normal 3 3 2 8 4 2 3" xfId="28844"/>
    <cellStyle name="Normal 3 3 2 8 4 3" xfId="28845"/>
    <cellStyle name="Normal 3 3 2 8 4 3 2" xfId="28846"/>
    <cellStyle name="Normal 3 3 2 8 4 4" xfId="28847"/>
    <cellStyle name="Normal 3 3 2 8 5" xfId="28848"/>
    <cellStyle name="Normal 3 3 2 8 5 2" xfId="28849"/>
    <cellStyle name="Normal 3 3 2 8 5 2 2" xfId="28850"/>
    <cellStyle name="Normal 3 3 2 8 5 3" xfId="28851"/>
    <cellStyle name="Normal 3 3 2 8 6" xfId="28852"/>
    <cellStyle name="Normal 3 3 2 8 6 2" xfId="28853"/>
    <cellStyle name="Normal 3 3 2 8 7" xfId="28854"/>
    <cellStyle name="Normal 3 3 2 8 7 2" xfId="28855"/>
    <cellStyle name="Normal 3 3 2 8 8" xfId="28856"/>
    <cellStyle name="Normal 3 3 2 9" xfId="28857"/>
    <cellStyle name="Normal 3 3 2 9 2" xfId="28858"/>
    <cellStyle name="Normal 3 3 2 9 2 2" xfId="28859"/>
    <cellStyle name="Normal 3 3 2 9 2 2 2" xfId="28860"/>
    <cellStyle name="Normal 3 3 2 9 2 2 2 2" xfId="28861"/>
    <cellStyle name="Normal 3 3 2 9 2 2 2 2 2" xfId="28862"/>
    <cellStyle name="Normal 3 3 2 9 2 2 2 3" xfId="28863"/>
    <cellStyle name="Normal 3 3 2 9 2 2 3" xfId="28864"/>
    <cellStyle name="Normal 3 3 2 9 2 2 3 2" xfId="28865"/>
    <cellStyle name="Normal 3 3 2 9 2 2 4" xfId="28866"/>
    <cellStyle name="Normal 3 3 2 9 2 3" xfId="28867"/>
    <cellStyle name="Normal 3 3 2 9 2 3 2" xfId="28868"/>
    <cellStyle name="Normal 3 3 2 9 2 3 2 2" xfId="28869"/>
    <cellStyle name="Normal 3 3 2 9 2 3 3" xfId="28870"/>
    <cellStyle name="Normal 3 3 2 9 2 4" xfId="28871"/>
    <cellStyle name="Normal 3 3 2 9 2 4 2" xfId="28872"/>
    <cellStyle name="Normal 3 3 2 9 2 5" xfId="28873"/>
    <cellStyle name="Normal 3 3 2 9 3" xfId="28874"/>
    <cellStyle name="Normal 3 3 2 9 3 2" xfId="28875"/>
    <cellStyle name="Normal 3 3 2 9 3 2 2" xfId="28876"/>
    <cellStyle name="Normal 3 3 2 9 3 2 2 2" xfId="28877"/>
    <cellStyle name="Normal 3 3 2 9 3 2 3" xfId="28878"/>
    <cellStyle name="Normal 3 3 2 9 3 3" xfId="28879"/>
    <cellStyle name="Normal 3 3 2 9 3 3 2" xfId="28880"/>
    <cellStyle name="Normal 3 3 2 9 3 4" xfId="28881"/>
    <cellStyle name="Normal 3 3 2 9 4" xfId="28882"/>
    <cellStyle name="Normal 3 3 2 9 4 2" xfId="28883"/>
    <cellStyle name="Normal 3 3 2 9 4 2 2" xfId="28884"/>
    <cellStyle name="Normal 3 3 2 9 4 2 2 2" xfId="28885"/>
    <cellStyle name="Normal 3 3 2 9 4 2 3" xfId="28886"/>
    <cellStyle name="Normal 3 3 2 9 4 3" xfId="28887"/>
    <cellStyle name="Normal 3 3 2 9 4 3 2" xfId="28888"/>
    <cellStyle name="Normal 3 3 2 9 4 4" xfId="28889"/>
    <cellStyle name="Normal 3 3 2 9 5" xfId="28890"/>
    <cellStyle name="Normal 3 3 2 9 5 2" xfId="28891"/>
    <cellStyle name="Normal 3 3 2 9 5 2 2" xfId="28892"/>
    <cellStyle name="Normal 3 3 2 9 5 3" xfId="28893"/>
    <cellStyle name="Normal 3 3 2 9 6" xfId="28894"/>
    <cellStyle name="Normal 3 3 2 9 6 2" xfId="28895"/>
    <cellStyle name="Normal 3 3 2 9 7" xfId="28896"/>
    <cellStyle name="Normal 3 3 2 9 7 2" xfId="28897"/>
    <cellStyle name="Normal 3 3 2 9 8" xfId="28898"/>
    <cellStyle name="Normal 3 3 2_Sheet1" xfId="28899"/>
    <cellStyle name="Normal 3 3 20" xfId="28900"/>
    <cellStyle name="Normal 3 3 20 2" xfId="28901"/>
    <cellStyle name="Normal 3 3 20 3" xfId="28902"/>
    <cellStyle name="Normal 3 3 21" xfId="28903"/>
    <cellStyle name="Normal 3 3 3" xfId="1281"/>
    <cellStyle name="Normal 3 3 3 10" xfId="28904"/>
    <cellStyle name="Normal 3 3 3 10 2" xfId="28905"/>
    <cellStyle name="Normal 3 3 3 10 2 2" xfId="28906"/>
    <cellStyle name="Normal 3 3 3 10 2 2 2" xfId="28907"/>
    <cellStyle name="Normal 3 3 3 10 2 2 2 2" xfId="28908"/>
    <cellStyle name="Normal 3 3 3 10 2 2 2 2 2" xfId="28909"/>
    <cellStyle name="Normal 3 3 3 10 2 2 2 3" xfId="28910"/>
    <cellStyle name="Normal 3 3 3 10 2 2 3" xfId="28911"/>
    <cellStyle name="Normal 3 3 3 10 2 2 3 2" xfId="28912"/>
    <cellStyle name="Normal 3 3 3 10 2 2 4" xfId="28913"/>
    <cellStyle name="Normal 3 3 3 10 2 3" xfId="28914"/>
    <cellStyle name="Normal 3 3 3 10 2 3 2" xfId="28915"/>
    <cellStyle name="Normal 3 3 3 10 2 3 2 2" xfId="28916"/>
    <cellStyle name="Normal 3 3 3 10 2 3 3" xfId="28917"/>
    <cellStyle name="Normal 3 3 3 10 2 4" xfId="28918"/>
    <cellStyle name="Normal 3 3 3 10 2 4 2" xfId="28919"/>
    <cellStyle name="Normal 3 3 3 10 2 5" xfId="28920"/>
    <cellStyle name="Normal 3 3 3 10 3" xfId="28921"/>
    <cellStyle name="Normal 3 3 3 10 3 2" xfId="28922"/>
    <cellStyle name="Normal 3 3 3 10 3 2 2" xfId="28923"/>
    <cellStyle name="Normal 3 3 3 10 3 2 2 2" xfId="28924"/>
    <cellStyle name="Normal 3 3 3 10 3 2 3" xfId="28925"/>
    <cellStyle name="Normal 3 3 3 10 3 3" xfId="28926"/>
    <cellStyle name="Normal 3 3 3 10 3 3 2" xfId="28927"/>
    <cellStyle name="Normal 3 3 3 10 3 4" xfId="28928"/>
    <cellStyle name="Normal 3 3 3 10 4" xfId="28929"/>
    <cellStyle name="Normal 3 3 3 10 4 2" xfId="28930"/>
    <cellStyle name="Normal 3 3 3 10 4 2 2" xfId="28931"/>
    <cellStyle name="Normal 3 3 3 10 4 3" xfId="28932"/>
    <cellStyle name="Normal 3 3 3 10 5" xfId="28933"/>
    <cellStyle name="Normal 3 3 3 10 5 2" xfId="28934"/>
    <cellStyle name="Normal 3 3 3 10 6" xfId="28935"/>
    <cellStyle name="Normal 3 3 3 11" xfId="28936"/>
    <cellStyle name="Normal 3 3 3 11 2" xfId="28937"/>
    <cellStyle name="Normal 3 3 3 11 2 2" xfId="28938"/>
    <cellStyle name="Normal 3 3 3 11 2 2 2" xfId="28939"/>
    <cellStyle name="Normal 3 3 3 11 2 2 2 2" xfId="28940"/>
    <cellStyle name="Normal 3 3 3 11 2 2 3" xfId="28941"/>
    <cellStyle name="Normal 3 3 3 11 2 3" xfId="28942"/>
    <cellStyle name="Normal 3 3 3 11 2 3 2" xfId="28943"/>
    <cellStyle name="Normal 3 3 3 11 2 4" xfId="28944"/>
    <cellStyle name="Normal 3 3 3 11 3" xfId="28945"/>
    <cellStyle name="Normal 3 3 3 11 3 2" xfId="28946"/>
    <cellStyle name="Normal 3 3 3 11 3 2 2" xfId="28947"/>
    <cellStyle name="Normal 3 3 3 11 3 3" xfId="28948"/>
    <cellStyle name="Normal 3 3 3 11 4" xfId="28949"/>
    <cellStyle name="Normal 3 3 3 11 4 2" xfId="28950"/>
    <cellStyle name="Normal 3 3 3 11 5" xfId="28951"/>
    <cellStyle name="Normal 3 3 3 12" xfId="28952"/>
    <cellStyle name="Normal 3 3 3 12 2" xfId="28953"/>
    <cellStyle name="Normal 3 3 3 12 2 2" xfId="28954"/>
    <cellStyle name="Normal 3 3 3 12 2 2 2" xfId="28955"/>
    <cellStyle name="Normal 3 3 3 12 2 3" xfId="28956"/>
    <cellStyle name="Normal 3 3 3 12 3" xfId="28957"/>
    <cellStyle name="Normal 3 3 3 12 3 2" xfId="28958"/>
    <cellStyle name="Normal 3 3 3 12 4" xfId="28959"/>
    <cellStyle name="Normal 3 3 3 13" xfId="28960"/>
    <cellStyle name="Normal 3 3 3 13 2" xfId="28961"/>
    <cellStyle name="Normal 3 3 3 13 2 2" xfId="28962"/>
    <cellStyle name="Normal 3 3 3 13 2 2 2" xfId="28963"/>
    <cellStyle name="Normal 3 3 3 13 2 3" xfId="28964"/>
    <cellStyle name="Normal 3 3 3 13 3" xfId="28965"/>
    <cellStyle name="Normal 3 3 3 13 3 2" xfId="28966"/>
    <cellStyle name="Normal 3 3 3 13 4" xfId="28967"/>
    <cellStyle name="Normal 3 3 3 14" xfId="28968"/>
    <cellStyle name="Normal 3 3 3 14 2" xfId="28969"/>
    <cellStyle name="Normal 3 3 3 14 2 2" xfId="28970"/>
    <cellStyle name="Normal 3 3 3 14 2 2 2" xfId="28971"/>
    <cellStyle name="Normal 3 3 3 14 2 3" xfId="28972"/>
    <cellStyle name="Normal 3 3 3 14 3" xfId="28973"/>
    <cellStyle name="Normal 3 3 3 14 3 2" xfId="28974"/>
    <cellStyle name="Normal 3 3 3 14 4" xfId="28975"/>
    <cellStyle name="Normal 3 3 3 15" xfId="28976"/>
    <cellStyle name="Normal 3 3 3 15 2" xfId="28977"/>
    <cellStyle name="Normal 3 3 3 15 2 2" xfId="28978"/>
    <cellStyle name="Normal 3 3 3 15 3" xfId="28979"/>
    <cellStyle name="Normal 3 3 3 16" xfId="28980"/>
    <cellStyle name="Normal 3 3 3 16 2" xfId="28981"/>
    <cellStyle name="Normal 3 3 3 17" xfId="28982"/>
    <cellStyle name="Normal 3 3 3 17 2" xfId="28983"/>
    <cellStyle name="Normal 3 3 3 18" xfId="28984"/>
    <cellStyle name="Normal 3 3 3 19" xfId="28985"/>
    <cellStyle name="Normal 3 3 3 2" xfId="1282"/>
    <cellStyle name="Normal 3 3 3 2 10" xfId="28986"/>
    <cellStyle name="Normal 3 3 3 2 10 2" xfId="28987"/>
    <cellStyle name="Normal 3 3 3 2 10 2 2" xfId="28988"/>
    <cellStyle name="Normal 3 3 3 2 10 2 2 2" xfId="28989"/>
    <cellStyle name="Normal 3 3 3 2 10 2 3" xfId="28990"/>
    <cellStyle name="Normal 3 3 3 2 10 3" xfId="28991"/>
    <cellStyle name="Normal 3 3 3 2 10 3 2" xfId="28992"/>
    <cellStyle name="Normal 3 3 3 2 10 4" xfId="28993"/>
    <cellStyle name="Normal 3 3 3 2 11" xfId="28994"/>
    <cellStyle name="Normal 3 3 3 2 11 2" xfId="28995"/>
    <cellStyle name="Normal 3 3 3 2 11 2 2" xfId="28996"/>
    <cellStyle name="Normal 3 3 3 2 11 2 2 2" xfId="28997"/>
    <cellStyle name="Normal 3 3 3 2 11 2 3" xfId="28998"/>
    <cellStyle name="Normal 3 3 3 2 11 3" xfId="28999"/>
    <cellStyle name="Normal 3 3 3 2 11 3 2" xfId="29000"/>
    <cellStyle name="Normal 3 3 3 2 11 4" xfId="29001"/>
    <cellStyle name="Normal 3 3 3 2 12" xfId="29002"/>
    <cellStyle name="Normal 3 3 3 2 12 2" xfId="29003"/>
    <cellStyle name="Normal 3 3 3 2 12 2 2" xfId="29004"/>
    <cellStyle name="Normal 3 3 3 2 12 2 2 2" xfId="29005"/>
    <cellStyle name="Normal 3 3 3 2 12 2 3" xfId="29006"/>
    <cellStyle name="Normal 3 3 3 2 12 3" xfId="29007"/>
    <cellStyle name="Normal 3 3 3 2 12 3 2" xfId="29008"/>
    <cellStyle name="Normal 3 3 3 2 12 4" xfId="29009"/>
    <cellStyle name="Normal 3 3 3 2 13" xfId="29010"/>
    <cellStyle name="Normal 3 3 3 2 13 2" xfId="29011"/>
    <cellStyle name="Normal 3 3 3 2 13 2 2" xfId="29012"/>
    <cellStyle name="Normal 3 3 3 2 13 3" xfId="29013"/>
    <cellStyle name="Normal 3 3 3 2 14" xfId="29014"/>
    <cellStyle name="Normal 3 3 3 2 14 2" xfId="29015"/>
    <cellStyle name="Normal 3 3 3 2 15" xfId="29016"/>
    <cellStyle name="Normal 3 3 3 2 15 2" xfId="29017"/>
    <cellStyle name="Normal 3 3 3 2 16" xfId="29018"/>
    <cellStyle name="Normal 3 3 3 2 17" xfId="29019"/>
    <cellStyle name="Normal 3 3 3 2 2" xfId="1283"/>
    <cellStyle name="Normal 3 3 3 2 2 10" xfId="29020"/>
    <cellStyle name="Normal 3 3 3 2 2 11" xfId="29021"/>
    <cellStyle name="Normal 3 3 3 2 2 2" xfId="29022"/>
    <cellStyle name="Normal 3 3 3 2 2 2 10" xfId="29023"/>
    <cellStyle name="Normal 3 3 3 2 2 2 2" xfId="29024"/>
    <cellStyle name="Normal 3 3 3 2 2 2 2 2" xfId="29025"/>
    <cellStyle name="Normal 3 3 3 2 2 2 2 2 2" xfId="29026"/>
    <cellStyle name="Normal 3 3 3 2 2 2 2 2 2 2" xfId="29027"/>
    <cellStyle name="Normal 3 3 3 2 2 2 2 2 2 2 2" xfId="29028"/>
    <cellStyle name="Normal 3 3 3 2 2 2 2 2 2 2 2 2" xfId="29029"/>
    <cellStyle name="Normal 3 3 3 2 2 2 2 2 2 2 3" xfId="29030"/>
    <cellStyle name="Normal 3 3 3 2 2 2 2 2 2 3" xfId="29031"/>
    <cellStyle name="Normal 3 3 3 2 2 2 2 2 2 3 2" xfId="29032"/>
    <cellStyle name="Normal 3 3 3 2 2 2 2 2 2 4" xfId="29033"/>
    <cellStyle name="Normal 3 3 3 2 2 2 2 2 3" xfId="29034"/>
    <cellStyle name="Normal 3 3 3 2 2 2 2 2 3 2" xfId="29035"/>
    <cellStyle name="Normal 3 3 3 2 2 2 2 2 3 2 2" xfId="29036"/>
    <cellStyle name="Normal 3 3 3 2 2 2 2 2 3 3" xfId="29037"/>
    <cellStyle name="Normal 3 3 3 2 2 2 2 2 4" xfId="29038"/>
    <cellStyle name="Normal 3 3 3 2 2 2 2 2 4 2" xfId="29039"/>
    <cellStyle name="Normal 3 3 3 2 2 2 2 2 5" xfId="29040"/>
    <cellStyle name="Normal 3 3 3 2 2 2 2 3" xfId="29041"/>
    <cellStyle name="Normal 3 3 3 2 2 2 2 3 2" xfId="29042"/>
    <cellStyle name="Normal 3 3 3 2 2 2 2 3 2 2" xfId="29043"/>
    <cellStyle name="Normal 3 3 3 2 2 2 2 3 2 2 2" xfId="29044"/>
    <cellStyle name="Normal 3 3 3 2 2 2 2 3 2 3" xfId="29045"/>
    <cellStyle name="Normal 3 3 3 2 2 2 2 3 3" xfId="29046"/>
    <cellStyle name="Normal 3 3 3 2 2 2 2 3 3 2" xfId="29047"/>
    <cellStyle name="Normal 3 3 3 2 2 2 2 3 4" xfId="29048"/>
    <cellStyle name="Normal 3 3 3 2 2 2 2 4" xfId="29049"/>
    <cellStyle name="Normal 3 3 3 2 2 2 2 4 2" xfId="29050"/>
    <cellStyle name="Normal 3 3 3 2 2 2 2 4 2 2" xfId="29051"/>
    <cellStyle name="Normal 3 3 3 2 2 2 2 4 2 2 2" xfId="29052"/>
    <cellStyle name="Normal 3 3 3 2 2 2 2 4 2 3" xfId="29053"/>
    <cellStyle name="Normal 3 3 3 2 2 2 2 4 3" xfId="29054"/>
    <cellStyle name="Normal 3 3 3 2 2 2 2 4 3 2" xfId="29055"/>
    <cellStyle name="Normal 3 3 3 2 2 2 2 4 4" xfId="29056"/>
    <cellStyle name="Normal 3 3 3 2 2 2 2 5" xfId="29057"/>
    <cellStyle name="Normal 3 3 3 2 2 2 2 5 2" xfId="29058"/>
    <cellStyle name="Normal 3 3 3 2 2 2 2 5 2 2" xfId="29059"/>
    <cellStyle name="Normal 3 3 3 2 2 2 2 5 3" xfId="29060"/>
    <cellStyle name="Normal 3 3 3 2 2 2 2 6" xfId="29061"/>
    <cellStyle name="Normal 3 3 3 2 2 2 2 6 2" xfId="29062"/>
    <cellStyle name="Normal 3 3 3 2 2 2 2 7" xfId="29063"/>
    <cellStyle name="Normal 3 3 3 2 2 2 2 7 2" xfId="29064"/>
    <cellStyle name="Normal 3 3 3 2 2 2 2 8" xfId="29065"/>
    <cellStyle name="Normal 3 3 3 2 2 2 3" xfId="29066"/>
    <cellStyle name="Normal 3 3 3 2 2 2 3 2" xfId="29067"/>
    <cellStyle name="Normal 3 3 3 2 2 2 3 2 2" xfId="29068"/>
    <cellStyle name="Normal 3 3 3 2 2 2 3 2 2 2" xfId="29069"/>
    <cellStyle name="Normal 3 3 3 2 2 2 3 2 2 2 2" xfId="29070"/>
    <cellStyle name="Normal 3 3 3 2 2 2 3 2 2 3" xfId="29071"/>
    <cellStyle name="Normal 3 3 3 2 2 2 3 2 3" xfId="29072"/>
    <cellStyle name="Normal 3 3 3 2 2 2 3 2 3 2" xfId="29073"/>
    <cellStyle name="Normal 3 3 3 2 2 2 3 2 4" xfId="29074"/>
    <cellStyle name="Normal 3 3 3 2 2 2 3 3" xfId="29075"/>
    <cellStyle name="Normal 3 3 3 2 2 2 3 3 2" xfId="29076"/>
    <cellStyle name="Normal 3 3 3 2 2 2 3 3 2 2" xfId="29077"/>
    <cellStyle name="Normal 3 3 3 2 2 2 3 3 3" xfId="29078"/>
    <cellStyle name="Normal 3 3 3 2 2 2 3 4" xfId="29079"/>
    <cellStyle name="Normal 3 3 3 2 2 2 3 4 2" xfId="29080"/>
    <cellStyle name="Normal 3 3 3 2 2 2 3 5" xfId="29081"/>
    <cellStyle name="Normal 3 3 3 2 2 2 4" xfId="29082"/>
    <cellStyle name="Normal 3 3 3 2 2 2 4 2" xfId="29083"/>
    <cellStyle name="Normal 3 3 3 2 2 2 4 2 2" xfId="29084"/>
    <cellStyle name="Normal 3 3 3 2 2 2 4 2 2 2" xfId="29085"/>
    <cellStyle name="Normal 3 3 3 2 2 2 4 2 3" xfId="29086"/>
    <cellStyle name="Normal 3 3 3 2 2 2 4 3" xfId="29087"/>
    <cellStyle name="Normal 3 3 3 2 2 2 4 3 2" xfId="29088"/>
    <cellStyle name="Normal 3 3 3 2 2 2 4 4" xfId="29089"/>
    <cellStyle name="Normal 3 3 3 2 2 2 5" xfId="29090"/>
    <cellStyle name="Normal 3 3 3 2 2 2 5 2" xfId="29091"/>
    <cellStyle name="Normal 3 3 3 2 2 2 5 2 2" xfId="29092"/>
    <cellStyle name="Normal 3 3 3 2 2 2 5 2 2 2" xfId="29093"/>
    <cellStyle name="Normal 3 3 3 2 2 2 5 2 3" xfId="29094"/>
    <cellStyle name="Normal 3 3 3 2 2 2 5 3" xfId="29095"/>
    <cellStyle name="Normal 3 3 3 2 2 2 5 3 2" xfId="29096"/>
    <cellStyle name="Normal 3 3 3 2 2 2 5 4" xfId="29097"/>
    <cellStyle name="Normal 3 3 3 2 2 2 6" xfId="29098"/>
    <cellStyle name="Normal 3 3 3 2 2 2 6 2" xfId="29099"/>
    <cellStyle name="Normal 3 3 3 2 2 2 6 2 2" xfId="29100"/>
    <cellStyle name="Normal 3 3 3 2 2 2 6 3" xfId="29101"/>
    <cellStyle name="Normal 3 3 3 2 2 2 7" xfId="29102"/>
    <cellStyle name="Normal 3 3 3 2 2 2 7 2" xfId="29103"/>
    <cellStyle name="Normal 3 3 3 2 2 2 8" xfId="29104"/>
    <cellStyle name="Normal 3 3 3 2 2 2 8 2" xfId="29105"/>
    <cellStyle name="Normal 3 3 3 2 2 2 9" xfId="29106"/>
    <cellStyle name="Normal 3 3 3 2 2 3" xfId="29107"/>
    <cellStyle name="Normal 3 3 3 2 2 3 2" xfId="29108"/>
    <cellStyle name="Normal 3 3 3 2 2 3 2 2" xfId="29109"/>
    <cellStyle name="Normal 3 3 3 2 2 3 2 2 2" xfId="29110"/>
    <cellStyle name="Normal 3 3 3 2 2 3 2 2 2 2" xfId="29111"/>
    <cellStyle name="Normal 3 3 3 2 2 3 2 2 2 2 2" xfId="29112"/>
    <cellStyle name="Normal 3 3 3 2 2 3 2 2 2 3" xfId="29113"/>
    <cellStyle name="Normal 3 3 3 2 2 3 2 2 3" xfId="29114"/>
    <cellStyle name="Normal 3 3 3 2 2 3 2 2 3 2" xfId="29115"/>
    <cellStyle name="Normal 3 3 3 2 2 3 2 2 4" xfId="29116"/>
    <cellStyle name="Normal 3 3 3 2 2 3 2 3" xfId="29117"/>
    <cellStyle name="Normal 3 3 3 2 2 3 2 3 2" xfId="29118"/>
    <cellStyle name="Normal 3 3 3 2 2 3 2 3 2 2" xfId="29119"/>
    <cellStyle name="Normal 3 3 3 2 2 3 2 3 3" xfId="29120"/>
    <cellStyle name="Normal 3 3 3 2 2 3 2 4" xfId="29121"/>
    <cellStyle name="Normal 3 3 3 2 2 3 2 4 2" xfId="29122"/>
    <cellStyle name="Normal 3 3 3 2 2 3 2 5" xfId="29123"/>
    <cellStyle name="Normal 3 3 3 2 2 3 3" xfId="29124"/>
    <cellStyle name="Normal 3 3 3 2 2 3 3 2" xfId="29125"/>
    <cellStyle name="Normal 3 3 3 2 2 3 3 2 2" xfId="29126"/>
    <cellStyle name="Normal 3 3 3 2 2 3 3 2 2 2" xfId="29127"/>
    <cellStyle name="Normal 3 3 3 2 2 3 3 2 3" xfId="29128"/>
    <cellStyle name="Normal 3 3 3 2 2 3 3 3" xfId="29129"/>
    <cellStyle name="Normal 3 3 3 2 2 3 3 3 2" xfId="29130"/>
    <cellStyle name="Normal 3 3 3 2 2 3 3 4" xfId="29131"/>
    <cellStyle name="Normal 3 3 3 2 2 3 4" xfId="29132"/>
    <cellStyle name="Normal 3 3 3 2 2 3 4 2" xfId="29133"/>
    <cellStyle name="Normal 3 3 3 2 2 3 4 2 2" xfId="29134"/>
    <cellStyle name="Normal 3 3 3 2 2 3 4 2 2 2" xfId="29135"/>
    <cellStyle name="Normal 3 3 3 2 2 3 4 2 3" xfId="29136"/>
    <cellStyle name="Normal 3 3 3 2 2 3 4 3" xfId="29137"/>
    <cellStyle name="Normal 3 3 3 2 2 3 4 3 2" xfId="29138"/>
    <cellStyle name="Normal 3 3 3 2 2 3 4 4" xfId="29139"/>
    <cellStyle name="Normal 3 3 3 2 2 3 5" xfId="29140"/>
    <cellStyle name="Normal 3 3 3 2 2 3 5 2" xfId="29141"/>
    <cellStyle name="Normal 3 3 3 2 2 3 5 2 2" xfId="29142"/>
    <cellStyle name="Normal 3 3 3 2 2 3 5 3" xfId="29143"/>
    <cellStyle name="Normal 3 3 3 2 2 3 6" xfId="29144"/>
    <cellStyle name="Normal 3 3 3 2 2 3 6 2" xfId="29145"/>
    <cellStyle name="Normal 3 3 3 2 2 3 7" xfId="29146"/>
    <cellStyle name="Normal 3 3 3 2 2 3 7 2" xfId="29147"/>
    <cellStyle name="Normal 3 3 3 2 2 3 8" xfId="29148"/>
    <cellStyle name="Normal 3 3 3 2 2 4" xfId="29149"/>
    <cellStyle name="Normal 3 3 3 2 2 4 2" xfId="29150"/>
    <cellStyle name="Normal 3 3 3 2 2 4 2 2" xfId="29151"/>
    <cellStyle name="Normal 3 3 3 2 2 4 2 2 2" xfId="29152"/>
    <cellStyle name="Normal 3 3 3 2 2 4 2 2 2 2" xfId="29153"/>
    <cellStyle name="Normal 3 3 3 2 2 4 2 2 3" xfId="29154"/>
    <cellStyle name="Normal 3 3 3 2 2 4 2 3" xfId="29155"/>
    <cellStyle name="Normal 3 3 3 2 2 4 2 3 2" xfId="29156"/>
    <cellStyle name="Normal 3 3 3 2 2 4 2 4" xfId="29157"/>
    <cellStyle name="Normal 3 3 3 2 2 4 3" xfId="29158"/>
    <cellStyle name="Normal 3 3 3 2 2 4 3 2" xfId="29159"/>
    <cellStyle name="Normal 3 3 3 2 2 4 3 2 2" xfId="29160"/>
    <cellStyle name="Normal 3 3 3 2 2 4 3 3" xfId="29161"/>
    <cellStyle name="Normal 3 3 3 2 2 4 4" xfId="29162"/>
    <cellStyle name="Normal 3 3 3 2 2 4 4 2" xfId="29163"/>
    <cellStyle name="Normal 3 3 3 2 2 4 5" xfId="29164"/>
    <cellStyle name="Normal 3 3 3 2 2 5" xfId="29165"/>
    <cellStyle name="Normal 3 3 3 2 2 5 2" xfId="29166"/>
    <cellStyle name="Normal 3 3 3 2 2 5 2 2" xfId="29167"/>
    <cellStyle name="Normal 3 3 3 2 2 5 2 2 2" xfId="29168"/>
    <cellStyle name="Normal 3 3 3 2 2 5 2 3" xfId="29169"/>
    <cellStyle name="Normal 3 3 3 2 2 5 3" xfId="29170"/>
    <cellStyle name="Normal 3 3 3 2 2 5 3 2" xfId="29171"/>
    <cellStyle name="Normal 3 3 3 2 2 5 4" xfId="29172"/>
    <cellStyle name="Normal 3 3 3 2 2 6" xfId="29173"/>
    <cellStyle name="Normal 3 3 3 2 2 6 2" xfId="29174"/>
    <cellStyle name="Normal 3 3 3 2 2 6 2 2" xfId="29175"/>
    <cellStyle name="Normal 3 3 3 2 2 6 2 2 2" xfId="29176"/>
    <cellStyle name="Normal 3 3 3 2 2 6 2 3" xfId="29177"/>
    <cellStyle name="Normal 3 3 3 2 2 6 3" xfId="29178"/>
    <cellStyle name="Normal 3 3 3 2 2 6 3 2" xfId="29179"/>
    <cellStyle name="Normal 3 3 3 2 2 6 4" xfId="29180"/>
    <cellStyle name="Normal 3 3 3 2 2 7" xfId="29181"/>
    <cellStyle name="Normal 3 3 3 2 2 7 2" xfId="29182"/>
    <cellStyle name="Normal 3 3 3 2 2 7 2 2" xfId="29183"/>
    <cellStyle name="Normal 3 3 3 2 2 7 3" xfId="29184"/>
    <cellStyle name="Normal 3 3 3 2 2 8" xfId="29185"/>
    <cellStyle name="Normal 3 3 3 2 2 8 2" xfId="29186"/>
    <cellStyle name="Normal 3 3 3 2 2 9" xfId="29187"/>
    <cellStyle name="Normal 3 3 3 2 2 9 2" xfId="29188"/>
    <cellStyle name="Normal 3 3 3 2 3" xfId="29189"/>
    <cellStyle name="Normal 3 3 3 2 3 10" xfId="29190"/>
    <cellStyle name="Normal 3 3 3 2 3 11" xfId="29191"/>
    <cellStyle name="Normal 3 3 3 2 3 2" xfId="29192"/>
    <cellStyle name="Normal 3 3 3 2 3 2 10" xfId="29193"/>
    <cellStyle name="Normal 3 3 3 2 3 2 2" xfId="29194"/>
    <cellStyle name="Normal 3 3 3 2 3 2 2 2" xfId="29195"/>
    <cellStyle name="Normal 3 3 3 2 3 2 2 2 2" xfId="29196"/>
    <cellStyle name="Normal 3 3 3 2 3 2 2 2 2 2" xfId="29197"/>
    <cellStyle name="Normal 3 3 3 2 3 2 2 2 2 2 2" xfId="29198"/>
    <cellStyle name="Normal 3 3 3 2 3 2 2 2 2 2 2 2" xfId="29199"/>
    <cellStyle name="Normal 3 3 3 2 3 2 2 2 2 2 3" xfId="29200"/>
    <cellStyle name="Normal 3 3 3 2 3 2 2 2 2 3" xfId="29201"/>
    <cellStyle name="Normal 3 3 3 2 3 2 2 2 2 3 2" xfId="29202"/>
    <cellStyle name="Normal 3 3 3 2 3 2 2 2 2 4" xfId="29203"/>
    <cellStyle name="Normal 3 3 3 2 3 2 2 2 3" xfId="29204"/>
    <cellStyle name="Normal 3 3 3 2 3 2 2 2 3 2" xfId="29205"/>
    <cellStyle name="Normal 3 3 3 2 3 2 2 2 3 2 2" xfId="29206"/>
    <cellStyle name="Normal 3 3 3 2 3 2 2 2 3 3" xfId="29207"/>
    <cellStyle name="Normal 3 3 3 2 3 2 2 2 4" xfId="29208"/>
    <cellStyle name="Normal 3 3 3 2 3 2 2 2 4 2" xfId="29209"/>
    <cellStyle name="Normal 3 3 3 2 3 2 2 2 5" xfId="29210"/>
    <cellStyle name="Normal 3 3 3 2 3 2 2 3" xfId="29211"/>
    <cellStyle name="Normal 3 3 3 2 3 2 2 3 2" xfId="29212"/>
    <cellStyle name="Normal 3 3 3 2 3 2 2 3 2 2" xfId="29213"/>
    <cellStyle name="Normal 3 3 3 2 3 2 2 3 2 2 2" xfId="29214"/>
    <cellStyle name="Normal 3 3 3 2 3 2 2 3 2 3" xfId="29215"/>
    <cellStyle name="Normal 3 3 3 2 3 2 2 3 3" xfId="29216"/>
    <cellStyle name="Normal 3 3 3 2 3 2 2 3 3 2" xfId="29217"/>
    <cellStyle name="Normal 3 3 3 2 3 2 2 3 4" xfId="29218"/>
    <cellStyle name="Normal 3 3 3 2 3 2 2 4" xfId="29219"/>
    <cellStyle name="Normal 3 3 3 2 3 2 2 4 2" xfId="29220"/>
    <cellStyle name="Normal 3 3 3 2 3 2 2 4 2 2" xfId="29221"/>
    <cellStyle name="Normal 3 3 3 2 3 2 2 4 2 2 2" xfId="29222"/>
    <cellStyle name="Normal 3 3 3 2 3 2 2 4 2 3" xfId="29223"/>
    <cellStyle name="Normal 3 3 3 2 3 2 2 4 3" xfId="29224"/>
    <cellStyle name="Normal 3 3 3 2 3 2 2 4 3 2" xfId="29225"/>
    <cellStyle name="Normal 3 3 3 2 3 2 2 4 4" xfId="29226"/>
    <cellStyle name="Normal 3 3 3 2 3 2 2 5" xfId="29227"/>
    <cellStyle name="Normal 3 3 3 2 3 2 2 5 2" xfId="29228"/>
    <cellStyle name="Normal 3 3 3 2 3 2 2 5 2 2" xfId="29229"/>
    <cellStyle name="Normal 3 3 3 2 3 2 2 5 3" xfId="29230"/>
    <cellStyle name="Normal 3 3 3 2 3 2 2 6" xfId="29231"/>
    <cellStyle name="Normal 3 3 3 2 3 2 2 6 2" xfId="29232"/>
    <cellStyle name="Normal 3 3 3 2 3 2 2 7" xfId="29233"/>
    <cellStyle name="Normal 3 3 3 2 3 2 2 7 2" xfId="29234"/>
    <cellStyle name="Normal 3 3 3 2 3 2 2 8" xfId="29235"/>
    <cellStyle name="Normal 3 3 3 2 3 2 3" xfId="29236"/>
    <cellStyle name="Normal 3 3 3 2 3 2 3 2" xfId="29237"/>
    <cellStyle name="Normal 3 3 3 2 3 2 3 2 2" xfId="29238"/>
    <cellStyle name="Normal 3 3 3 2 3 2 3 2 2 2" xfId="29239"/>
    <cellStyle name="Normal 3 3 3 2 3 2 3 2 2 2 2" xfId="29240"/>
    <cellStyle name="Normal 3 3 3 2 3 2 3 2 2 3" xfId="29241"/>
    <cellStyle name="Normal 3 3 3 2 3 2 3 2 3" xfId="29242"/>
    <cellStyle name="Normal 3 3 3 2 3 2 3 2 3 2" xfId="29243"/>
    <cellStyle name="Normal 3 3 3 2 3 2 3 2 4" xfId="29244"/>
    <cellStyle name="Normal 3 3 3 2 3 2 3 3" xfId="29245"/>
    <cellStyle name="Normal 3 3 3 2 3 2 3 3 2" xfId="29246"/>
    <cellStyle name="Normal 3 3 3 2 3 2 3 3 2 2" xfId="29247"/>
    <cellStyle name="Normal 3 3 3 2 3 2 3 3 3" xfId="29248"/>
    <cellStyle name="Normal 3 3 3 2 3 2 3 4" xfId="29249"/>
    <cellStyle name="Normal 3 3 3 2 3 2 3 4 2" xfId="29250"/>
    <cellStyle name="Normal 3 3 3 2 3 2 3 5" xfId="29251"/>
    <cellStyle name="Normal 3 3 3 2 3 2 4" xfId="29252"/>
    <cellStyle name="Normal 3 3 3 2 3 2 4 2" xfId="29253"/>
    <cellStyle name="Normal 3 3 3 2 3 2 4 2 2" xfId="29254"/>
    <cellStyle name="Normal 3 3 3 2 3 2 4 2 2 2" xfId="29255"/>
    <cellStyle name="Normal 3 3 3 2 3 2 4 2 3" xfId="29256"/>
    <cellStyle name="Normal 3 3 3 2 3 2 4 3" xfId="29257"/>
    <cellStyle name="Normal 3 3 3 2 3 2 4 3 2" xfId="29258"/>
    <cellStyle name="Normal 3 3 3 2 3 2 4 4" xfId="29259"/>
    <cellStyle name="Normal 3 3 3 2 3 2 5" xfId="29260"/>
    <cellStyle name="Normal 3 3 3 2 3 2 5 2" xfId="29261"/>
    <cellStyle name="Normal 3 3 3 2 3 2 5 2 2" xfId="29262"/>
    <cellStyle name="Normal 3 3 3 2 3 2 5 2 2 2" xfId="29263"/>
    <cellStyle name="Normal 3 3 3 2 3 2 5 2 3" xfId="29264"/>
    <cellStyle name="Normal 3 3 3 2 3 2 5 3" xfId="29265"/>
    <cellStyle name="Normal 3 3 3 2 3 2 5 3 2" xfId="29266"/>
    <cellStyle name="Normal 3 3 3 2 3 2 5 4" xfId="29267"/>
    <cellStyle name="Normal 3 3 3 2 3 2 6" xfId="29268"/>
    <cellStyle name="Normal 3 3 3 2 3 2 6 2" xfId="29269"/>
    <cellStyle name="Normal 3 3 3 2 3 2 6 2 2" xfId="29270"/>
    <cellStyle name="Normal 3 3 3 2 3 2 6 3" xfId="29271"/>
    <cellStyle name="Normal 3 3 3 2 3 2 7" xfId="29272"/>
    <cellStyle name="Normal 3 3 3 2 3 2 7 2" xfId="29273"/>
    <cellStyle name="Normal 3 3 3 2 3 2 8" xfId="29274"/>
    <cellStyle name="Normal 3 3 3 2 3 2 8 2" xfId="29275"/>
    <cellStyle name="Normal 3 3 3 2 3 2 9" xfId="29276"/>
    <cellStyle name="Normal 3 3 3 2 3 3" xfId="29277"/>
    <cellStyle name="Normal 3 3 3 2 3 3 2" xfId="29278"/>
    <cellStyle name="Normal 3 3 3 2 3 3 2 2" xfId="29279"/>
    <cellStyle name="Normal 3 3 3 2 3 3 2 2 2" xfId="29280"/>
    <cellStyle name="Normal 3 3 3 2 3 3 2 2 2 2" xfId="29281"/>
    <cellStyle name="Normal 3 3 3 2 3 3 2 2 2 2 2" xfId="29282"/>
    <cellStyle name="Normal 3 3 3 2 3 3 2 2 2 3" xfId="29283"/>
    <cellStyle name="Normal 3 3 3 2 3 3 2 2 3" xfId="29284"/>
    <cellStyle name="Normal 3 3 3 2 3 3 2 2 3 2" xfId="29285"/>
    <cellStyle name="Normal 3 3 3 2 3 3 2 2 4" xfId="29286"/>
    <cellStyle name="Normal 3 3 3 2 3 3 2 3" xfId="29287"/>
    <cellStyle name="Normal 3 3 3 2 3 3 2 3 2" xfId="29288"/>
    <cellStyle name="Normal 3 3 3 2 3 3 2 3 2 2" xfId="29289"/>
    <cellStyle name="Normal 3 3 3 2 3 3 2 3 3" xfId="29290"/>
    <cellStyle name="Normal 3 3 3 2 3 3 2 4" xfId="29291"/>
    <cellStyle name="Normal 3 3 3 2 3 3 2 4 2" xfId="29292"/>
    <cellStyle name="Normal 3 3 3 2 3 3 2 5" xfId="29293"/>
    <cellStyle name="Normal 3 3 3 2 3 3 3" xfId="29294"/>
    <cellStyle name="Normal 3 3 3 2 3 3 3 2" xfId="29295"/>
    <cellStyle name="Normal 3 3 3 2 3 3 3 2 2" xfId="29296"/>
    <cellStyle name="Normal 3 3 3 2 3 3 3 2 2 2" xfId="29297"/>
    <cellStyle name="Normal 3 3 3 2 3 3 3 2 3" xfId="29298"/>
    <cellStyle name="Normal 3 3 3 2 3 3 3 3" xfId="29299"/>
    <cellStyle name="Normal 3 3 3 2 3 3 3 3 2" xfId="29300"/>
    <cellStyle name="Normal 3 3 3 2 3 3 3 4" xfId="29301"/>
    <cellStyle name="Normal 3 3 3 2 3 3 4" xfId="29302"/>
    <cellStyle name="Normal 3 3 3 2 3 3 4 2" xfId="29303"/>
    <cellStyle name="Normal 3 3 3 2 3 3 4 2 2" xfId="29304"/>
    <cellStyle name="Normal 3 3 3 2 3 3 4 2 2 2" xfId="29305"/>
    <cellStyle name="Normal 3 3 3 2 3 3 4 2 3" xfId="29306"/>
    <cellStyle name="Normal 3 3 3 2 3 3 4 3" xfId="29307"/>
    <cellStyle name="Normal 3 3 3 2 3 3 4 3 2" xfId="29308"/>
    <cellStyle name="Normal 3 3 3 2 3 3 4 4" xfId="29309"/>
    <cellStyle name="Normal 3 3 3 2 3 3 5" xfId="29310"/>
    <cellStyle name="Normal 3 3 3 2 3 3 5 2" xfId="29311"/>
    <cellStyle name="Normal 3 3 3 2 3 3 5 2 2" xfId="29312"/>
    <cellStyle name="Normal 3 3 3 2 3 3 5 3" xfId="29313"/>
    <cellStyle name="Normal 3 3 3 2 3 3 6" xfId="29314"/>
    <cellStyle name="Normal 3 3 3 2 3 3 6 2" xfId="29315"/>
    <cellStyle name="Normal 3 3 3 2 3 3 7" xfId="29316"/>
    <cellStyle name="Normal 3 3 3 2 3 3 7 2" xfId="29317"/>
    <cellStyle name="Normal 3 3 3 2 3 3 8" xfId="29318"/>
    <cellStyle name="Normal 3 3 3 2 3 4" xfId="29319"/>
    <cellStyle name="Normal 3 3 3 2 3 4 2" xfId="29320"/>
    <cellStyle name="Normal 3 3 3 2 3 4 2 2" xfId="29321"/>
    <cellStyle name="Normal 3 3 3 2 3 4 2 2 2" xfId="29322"/>
    <cellStyle name="Normal 3 3 3 2 3 4 2 2 2 2" xfId="29323"/>
    <cellStyle name="Normal 3 3 3 2 3 4 2 2 3" xfId="29324"/>
    <cellStyle name="Normal 3 3 3 2 3 4 2 3" xfId="29325"/>
    <cellStyle name="Normal 3 3 3 2 3 4 2 3 2" xfId="29326"/>
    <cellStyle name="Normal 3 3 3 2 3 4 2 4" xfId="29327"/>
    <cellStyle name="Normal 3 3 3 2 3 4 3" xfId="29328"/>
    <cellStyle name="Normal 3 3 3 2 3 4 3 2" xfId="29329"/>
    <cellStyle name="Normal 3 3 3 2 3 4 3 2 2" xfId="29330"/>
    <cellStyle name="Normal 3 3 3 2 3 4 3 3" xfId="29331"/>
    <cellStyle name="Normal 3 3 3 2 3 4 4" xfId="29332"/>
    <cellStyle name="Normal 3 3 3 2 3 4 4 2" xfId="29333"/>
    <cellStyle name="Normal 3 3 3 2 3 4 5" xfId="29334"/>
    <cellStyle name="Normal 3 3 3 2 3 5" xfId="29335"/>
    <cellStyle name="Normal 3 3 3 2 3 5 2" xfId="29336"/>
    <cellStyle name="Normal 3 3 3 2 3 5 2 2" xfId="29337"/>
    <cellStyle name="Normal 3 3 3 2 3 5 2 2 2" xfId="29338"/>
    <cellStyle name="Normal 3 3 3 2 3 5 2 3" xfId="29339"/>
    <cellStyle name="Normal 3 3 3 2 3 5 3" xfId="29340"/>
    <cellStyle name="Normal 3 3 3 2 3 5 3 2" xfId="29341"/>
    <cellStyle name="Normal 3 3 3 2 3 5 4" xfId="29342"/>
    <cellStyle name="Normal 3 3 3 2 3 6" xfId="29343"/>
    <cellStyle name="Normal 3 3 3 2 3 6 2" xfId="29344"/>
    <cellStyle name="Normal 3 3 3 2 3 6 2 2" xfId="29345"/>
    <cellStyle name="Normal 3 3 3 2 3 6 2 2 2" xfId="29346"/>
    <cellStyle name="Normal 3 3 3 2 3 6 2 3" xfId="29347"/>
    <cellStyle name="Normal 3 3 3 2 3 6 3" xfId="29348"/>
    <cellStyle name="Normal 3 3 3 2 3 6 3 2" xfId="29349"/>
    <cellStyle name="Normal 3 3 3 2 3 6 4" xfId="29350"/>
    <cellStyle name="Normal 3 3 3 2 3 7" xfId="29351"/>
    <cellStyle name="Normal 3 3 3 2 3 7 2" xfId="29352"/>
    <cellStyle name="Normal 3 3 3 2 3 7 2 2" xfId="29353"/>
    <cellStyle name="Normal 3 3 3 2 3 7 3" xfId="29354"/>
    <cellStyle name="Normal 3 3 3 2 3 8" xfId="29355"/>
    <cellStyle name="Normal 3 3 3 2 3 8 2" xfId="29356"/>
    <cellStyle name="Normal 3 3 3 2 3 9" xfId="29357"/>
    <cellStyle name="Normal 3 3 3 2 3 9 2" xfId="29358"/>
    <cellStyle name="Normal 3 3 3 2 4" xfId="29359"/>
    <cellStyle name="Normal 3 3 3 2 4 10" xfId="29360"/>
    <cellStyle name="Normal 3 3 3 2 4 11" xfId="29361"/>
    <cellStyle name="Normal 3 3 3 2 4 2" xfId="29362"/>
    <cellStyle name="Normal 3 3 3 2 4 2 2" xfId="29363"/>
    <cellStyle name="Normal 3 3 3 2 4 2 2 2" xfId="29364"/>
    <cellStyle name="Normal 3 3 3 2 4 2 2 2 2" xfId="29365"/>
    <cellStyle name="Normal 3 3 3 2 4 2 2 2 2 2" xfId="29366"/>
    <cellStyle name="Normal 3 3 3 2 4 2 2 2 2 2 2" xfId="29367"/>
    <cellStyle name="Normal 3 3 3 2 4 2 2 2 2 2 2 2" xfId="29368"/>
    <cellStyle name="Normal 3 3 3 2 4 2 2 2 2 2 3" xfId="29369"/>
    <cellStyle name="Normal 3 3 3 2 4 2 2 2 2 3" xfId="29370"/>
    <cellStyle name="Normal 3 3 3 2 4 2 2 2 2 3 2" xfId="29371"/>
    <cellStyle name="Normal 3 3 3 2 4 2 2 2 2 4" xfId="29372"/>
    <cellStyle name="Normal 3 3 3 2 4 2 2 2 3" xfId="29373"/>
    <cellStyle name="Normal 3 3 3 2 4 2 2 2 3 2" xfId="29374"/>
    <cellStyle name="Normal 3 3 3 2 4 2 2 2 3 2 2" xfId="29375"/>
    <cellStyle name="Normal 3 3 3 2 4 2 2 2 3 3" xfId="29376"/>
    <cellStyle name="Normal 3 3 3 2 4 2 2 2 4" xfId="29377"/>
    <cellStyle name="Normal 3 3 3 2 4 2 2 2 4 2" xfId="29378"/>
    <cellStyle name="Normal 3 3 3 2 4 2 2 2 5" xfId="29379"/>
    <cellStyle name="Normal 3 3 3 2 4 2 2 3" xfId="29380"/>
    <cellStyle name="Normal 3 3 3 2 4 2 2 3 2" xfId="29381"/>
    <cellStyle name="Normal 3 3 3 2 4 2 2 3 2 2" xfId="29382"/>
    <cellStyle name="Normal 3 3 3 2 4 2 2 3 2 2 2" xfId="29383"/>
    <cellStyle name="Normal 3 3 3 2 4 2 2 3 2 3" xfId="29384"/>
    <cellStyle name="Normal 3 3 3 2 4 2 2 3 3" xfId="29385"/>
    <cellStyle name="Normal 3 3 3 2 4 2 2 3 3 2" xfId="29386"/>
    <cellStyle name="Normal 3 3 3 2 4 2 2 3 4" xfId="29387"/>
    <cellStyle name="Normal 3 3 3 2 4 2 2 4" xfId="29388"/>
    <cellStyle name="Normal 3 3 3 2 4 2 2 4 2" xfId="29389"/>
    <cellStyle name="Normal 3 3 3 2 4 2 2 4 2 2" xfId="29390"/>
    <cellStyle name="Normal 3 3 3 2 4 2 2 4 2 2 2" xfId="29391"/>
    <cellStyle name="Normal 3 3 3 2 4 2 2 4 2 3" xfId="29392"/>
    <cellStyle name="Normal 3 3 3 2 4 2 2 4 3" xfId="29393"/>
    <cellStyle name="Normal 3 3 3 2 4 2 2 4 3 2" xfId="29394"/>
    <cellStyle name="Normal 3 3 3 2 4 2 2 4 4" xfId="29395"/>
    <cellStyle name="Normal 3 3 3 2 4 2 2 5" xfId="29396"/>
    <cellStyle name="Normal 3 3 3 2 4 2 2 5 2" xfId="29397"/>
    <cellStyle name="Normal 3 3 3 2 4 2 2 5 2 2" xfId="29398"/>
    <cellStyle name="Normal 3 3 3 2 4 2 2 5 3" xfId="29399"/>
    <cellStyle name="Normal 3 3 3 2 4 2 2 6" xfId="29400"/>
    <cellStyle name="Normal 3 3 3 2 4 2 2 6 2" xfId="29401"/>
    <cellStyle name="Normal 3 3 3 2 4 2 2 7" xfId="29402"/>
    <cellStyle name="Normal 3 3 3 2 4 2 2 7 2" xfId="29403"/>
    <cellStyle name="Normal 3 3 3 2 4 2 2 8" xfId="29404"/>
    <cellStyle name="Normal 3 3 3 2 4 2 3" xfId="29405"/>
    <cellStyle name="Normal 3 3 3 2 4 2 3 2" xfId="29406"/>
    <cellStyle name="Normal 3 3 3 2 4 2 3 2 2" xfId="29407"/>
    <cellStyle name="Normal 3 3 3 2 4 2 3 2 2 2" xfId="29408"/>
    <cellStyle name="Normal 3 3 3 2 4 2 3 2 2 2 2" xfId="29409"/>
    <cellStyle name="Normal 3 3 3 2 4 2 3 2 2 3" xfId="29410"/>
    <cellStyle name="Normal 3 3 3 2 4 2 3 2 3" xfId="29411"/>
    <cellStyle name="Normal 3 3 3 2 4 2 3 2 3 2" xfId="29412"/>
    <cellStyle name="Normal 3 3 3 2 4 2 3 2 4" xfId="29413"/>
    <cellStyle name="Normal 3 3 3 2 4 2 3 3" xfId="29414"/>
    <cellStyle name="Normal 3 3 3 2 4 2 3 3 2" xfId="29415"/>
    <cellStyle name="Normal 3 3 3 2 4 2 3 3 2 2" xfId="29416"/>
    <cellStyle name="Normal 3 3 3 2 4 2 3 3 3" xfId="29417"/>
    <cellStyle name="Normal 3 3 3 2 4 2 3 4" xfId="29418"/>
    <cellStyle name="Normal 3 3 3 2 4 2 3 4 2" xfId="29419"/>
    <cellStyle name="Normal 3 3 3 2 4 2 3 5" xfId="29420"/>
    <cellStyle name="Normal 3 3 3 2 4 2 4" xfId="29421"/>
    <cellStyle name="Normal 3 3 3 2 4 2 4 2" xfId="29422"/>
    <cellStyle name="Normal 3 3 3 2 4 2 4 2 2" xfId="29423"/>
    <cellStyle name="Normal 3 3 3 2 4 2 4 2 2 2" xfId="29424"/>
    <cellStyle name="Normal 3 3 3 2 4 2 4 2 3" xfId="29425"/>
    <cellStyle name="Normal 3 3 3 2 4 2 4 3" xfId="29426"/>
    <cellStyle name="Normal 3 3 3 2 4 2 4 3 2" xfId="29427"/>
    <cellStyle name="Normal 3 3 3 2 4 2 4 4" xfId="29428"/>
    <cellStyle name="Normal 3 3 3 2 4 2 5" xfId="29429"/>
    <cellStyle name="Normal 3 3 3 2 4 2 5 2" xfId="29430"/>
    <cellStyle name="Normal 3 3 3 2 4 2 5 2 2" xfId="29431"/>
    <cellStyle name="Normal 3 3 3 2 4 2 5 2 2 2" xfId="29432"/>
    <cellStyle name="Normal 3 3 3 2 4 2 5 2 3" xfId="29433"/>
    <cellStyle name="Normal 3 3 3 2 4 2 5 3" xfId="29434"/>
    <cellStyle name="Normal 3 3 3 2 4 2 5 3 2" xfId="29435"/>
    <cellStyle name="Normal 3 3 3 2 4 2 5 4" xfId="29436"/>
    <cellStyle name="Normal 3 3 3 2 4 2 6" xfId="29437"/>
    <cellStyle name="Normal 3 3 3 2 4 2 6 2" xfId="29438"/>
    <cellStyle name="Normal 3 3 3 2 4 2 6 2 2" xfId="29439"/>
    <cellStyle name="Normal 3 3 3 2 4 2 6 3" xfId="29440"/>
    <cellStyle name="Normal 3 3 3 2 4 2 7" xfId="29441"/>
    <cellStyle name="Normal 3 3 3 2 4 2 7 2" xfId="29442"/>
    <cellStyle name="Normal 3 3 3 2 4 2 8" xfId="29443"/>
    <cellStyle name="Normal 3 3 3 2 4 2 8 2" xfId="29444"/>
    <cellStyle name="Normal 3 3 3 2 4 2 9" xfId="29445"/>
    <cellStyle name="Normal 3 3 3 2 4 3" xfId="29446"/>
    <cellStyle name="Normal 3 3 3 2 4 3 2" xfId="29447"/>
    <cellStyle name="Normal 3 3 3 2 4 3 2 2" xfId="29448"/>
    <cellStyle name="Normal 3 3 3 2 4 3 2 2 2" xfId="29449"/>
    <cellStyle name="Normal 3 3 3 2 4 3 2 2 2 2" xfId="29450"/>
    <cellStyle name="Normal 3 3 3 2 4 3 2 2 2 2 2" xfId="29451"/>
    <cellStyle name="Normal 3 3 3 2 4 3 2 2 2 3" xfId="29452"/>
    <cellStyle name="Normal 3 3 3 2 4 3 2 2 3" xfId="29453"/>
    <cellStyle name="Normal 3 3 3 2 4 3 2 2 3 2" xfId="29454"/>
    <cellStyle name="Normal 3 3 3 2 4 3 2 2 4" xfId="29455"/>
    <cellStyle name="Normal 3 3 3 2 4 3 2 3" xfId="29456"/>
    <cellStyle name="Normal 3 3 3 2 4 3 2 3 2" xfId="29457"/>
    <cellStyle name="Normal 3 3 3 2 4 3 2 3 2 2" xfId="29458"/>
    <cellStyle name="Normal 3 3 3 2 4 3 2 3 3" xfId="29459"/>
    <cellStyle name="Normal 3 3 3 2 4 3 2 4" xfId="29460"/>
    <cellStyle name="Normal 3 3 3 2 4 3 2 4 2" xfId="29461"/>
    <cellStyle name="Normal 3 3 3 2 4 3 2 5" xfId="29462"/>
    <cellStyle name="Normal 3 3 3 2 4 3 3" xfId="29463"/>
    <cellStyle name="Normal 3 3 3 2 4 3 3 2" xfId="29464"/>
    <cellStyle name="Normal 3 3 3 2 4 3 3 2 2" xfId="29465"/>
    <cellStyle name="Normal 3 3 3 2 4 3 3 2 2 2" xfId="29466"/>
    <cellStyle name="Normal 3 3 3 2 4 3 3 2 3" xfId="29467"/>
    <cellStyle name="Normal 3 3 3 2 4 3 3 3" xfId="29468"/>
    <cellStyle name="Normal 3 3 3 2 4 3 3 3 2" xfId="29469"/>
    <cellStyle name="Normal 3 3 3 2 4 3 3 4" xfId="29470"/>
    <cellStyle name="Normal 3 3 3 2 4 3 4" xfId="29471"/>
    <cellStyle name="Normal 3 3 3 2 4 3 4 2" xfId="29472"/>
    <cellStyle name="Normal 3 3 3 2 4 3 4 2 2" xfId="29473"/>
    <cellStyle name="Normal 3 3 3 2 4 3 4 2 2 2" xfId="29474"/>
    <cellStyle name="Normal 3 3 3 2 4 3 4 2 3" xfId="29475"/>
    <cellStyle name="Normal 3 3 3 2 4 3 4 3" xfId="29476"/>
    <cellStyle name="Normal 3 3 3 2 4 3 4 3 2" xfId="29477"/>
    <cellStyle name="Normal 3 3 3 2 4 3 4 4" xfId="29478"/>
    <cellStyle name="Normal 3 3 3 2 4 3 5" xfId="29479"/>
    <cellStyle name="Normal 3 3 3 2 4 3 5 2" xfId="29480"/>
    <cellStyle name="Normal 3 3 3 2 4 3 5 2 2" xfId="29481"/>
    <cellStyle name="Normal 3 3 3 2 4 3 5 3" xfId="29482"/>
    <cellStyle name="Normal 3 3 3 2 4 3 6" xfId="29483"/>
    <cellStyle name="Normal 3 3 3 2 4 3 6 2" xfId="29484"/>
    <cellStyle name="Normal 3 3 3 2 4 3 7" xfId="29485"/>
    <cellStyle name="Normal 3 3 3 2 4 3 7 2" xfId="29486"/>
    <cellStyle name="Normal 3 3 3 2 4 3 8" xfId="29487"/>
    <cellStyle name="Normal 3 3 3 2 4 4" xfId="29488"/>
    <cellStyle name="Normal 3 3 3 2 4 4 2" xfId="29489"/>
    <cellStyle name="Normal 3 3 3 2 4 4 2 2" xfId="29490"/>
    <cellStyle name="Normal 3 3 3 2 4 4 2 2 2" xfId="29491"/>
    <cellStyle name="Normal 3 3 3 2 4 4 2 2 2 2" xfId="29492"/>
    <cellStyle name="Normal 3 3 3 2 4 4 2 2 3" xfId="29493"/>
    <cellStyle name="Normal 3 3 3 2 4 4 2 3" xfId="29494"/>
    <cellStyle name="Normal 3 3 3 2 4 4 2 3 2" xfId="29495"/>
    <cellStyle name="Normal 3 3 3 2 4 4 2 4" xfId="29496"/>
    <cellStyle name="Normal 3 3 3 2 4 4 3" xfId="29497"/>
    <cellStyle name="Normal 3 3 3 2 4 4 3 2" xfId="29498"/>
    <cellStyle name="Normal 3 3 3 2 4 4 3 2 2" xfId="29499"/>
    <cellStyle name="Normal 3 3 3 2 4 4 3 3" xfId="29500"/>
    <cellStyle name="Normal 3 3 3 2 4 4 4" xfId="29501"/>
    <cellStyle name="Normal 3 3 3 2 4 4 4 2" xfId="29502"/>
    <cellStyle name="Normal 3 3 3 2 4 4 5" xfId="29503"/>
    <cellStyle name="Normal 3 3 3 2 4 5" xfId="29504"/>
    <cellStyle name="Normal 3 3 3 2 4 5 2" xfId="29505"/>
    <cellStyle name="Normal 3 3 3 2 4 5 2 2" xfId="29506"/>
    <cellStyle name="Normal 3 3 3 2 4 5 2 2 2" xfId="29507"/>
    <cellStyle name="Normal 3 3 3 2 4 5 2 3" xfId="29508"/>
    <cellStyle name="Normal 3 3 3 2 4 5 3" xfId="29509"/>
    <cellStyle name="Normal 3 3 3 2 4 5 3 2" xfId="29510"/>
    <cellStyle name="Normal 3 3 3 2 4 5 4" xfId="29511"/>
    <cellStyle name="Normal 3 3 3 2 4 6" xfId="29512"/>
    <cellStyle name="Normal 3 3 3 2 4 6 2" xfId="29513"/>
    <cellStyle name="Normal 3 3 3 2 4 6 2 2" xfId="29514"/>
    <cellStyle name="Normal 3 3 3 2 4 6 2 2 2" xfId="29515"/>
    <cellStyle name="Normal 3 3 3 2 4 6 2 3" xfId="29516"/>
    <cellStyle name="Normal 3 3 3 2 4 6 3" xfId="29517"/>
    <cellStyle name="Normal 3 3 3 2 4 6 3 2" xfId="29518"/>
    <cellStyle name="Normal 3 3 3 2 4 6 4" xfId="29519"/>
    <cellStyle name="Normal 3 3 3 2 4 7" xfId="29520"/>
    <cellStyle name="Normal 3 3 3 2 4 7 2" xfId="29521"/>
    <cellStyle name="Normal 3 3 3 2 4 7 2 2" xfId="29522"/>
    <cellStyle name="Normal 3 3 3 2 4 7 3" xfId="29523"/>
    <cellStyle name="Normal 3 3 3 2 4 8" xfId="29524"/>
    <cellStyle name="Normal 3 3 3 2 4 8 2" xfId="29525"/>
    <cellStyle name="Normal 3 3 3 2 4 9" xfId="29526"/>
    <cellStyle name="Normal 3 3 3 2 4 9 2" xfId="29527"/>
    <cellStyle name="Normal 3 3 3 2 5" xfId="29528"/>
    <cellStyle name="Normal 3 3 3 2 5 2" xfId="29529"/>
    <cellStyle name="Normal 3 3 3 2 5 2 2" xfId="29530"/>
    <cellStyle name="Normal 3 3 3 2 5 2 2 2" xfId="29531"/>
    <cellStyle name="Normal 3 3 3 2 5 2 2 2 2" xfId="29532"/>
    <cellStyle name="Normal 3 3 3 2 5 2 2 2 2 2" xfId="29533"/>
    <cellStyle name="Normal 3 3 3 2 5 2 2 2 2 2 2" xfId="29534"/>
    <cellStyle name="Normal 3 3 3 2 5 2 2 2 2 3" xfId="29535"/>
    <cellStyle name="Normal 3 3 3 2 5 2 2 2 3" xfId="29536"/>
    <cellStyle name="Normal 3 3 3 2 5 2 2 2 3 2" xfId="29537"/>
    <cellStyle name="Normal 3 3 3 2 5 2 2 2 4" xfId="29538"/>
    <cellStyle name="Normal 3 3 3 2 5 2 2 3" xfId="29539"/>
    <cellStyle name="Normal 3 3 3 2 5 2 2 3 2" xfId="29540"/>
    <cellStyle name="Normal 3 3 3 2 5 2 2 3 2 2" xfId="29541"/>
    <cellStyle name="Normal 3 3 3 2 5 2 2 3 3" xfId="29542"/>
    <cellStyle name="Normal 3 3 3 2 5 2 2 4" xfId="29543"/>
    <cellStyle name="Normal 3 3 3 2 5 2 2 4 2" xfId="29544"/>
    <cellStyle name="Normal 3 3 3 2 5 2 2 5" xfId="29545"/>
    <cellStyle name="Normal 3 3 3 2 5 2 3" xfId="29546"/>
    <cellStyle name="Normal 3 3 3 2 5 2 3 2" xfId="29547"/>
    <cellStyle name="Normal 3 3 3 2 5 2 3 2 2" xfId="29548"/>
    <cellStyle name="Normal 3 3 3 2 5 2 3 2 2 2" xfId="29549"/>
    <cellStyle name="Normal 3 3 3 2 5 2 3 2 3" xfId="29550"/>
    <cellStyle name="Normal 3 3 3 2 5 2 3 3" xfId="29551"/>
    <cellStyle name="Normal 3 3 3 2 5 2 3 3 2" xfId="29552"/>
    <cellStyle name="Normal 3 3 3 2 5 2 3 4" xfId="29553"/>
    <cellStyle name="Normal 3 3 3 2 5 2 4" xfId="29554"/>
    <cellStyle name="Normal 3 3 3 2 5 2 4 2" xfId="29555"/>
    <cellStyle name="Normal 3 3 3 2 5 2 4 2 2" xfId="29556"/>
    <cellStyle name="Normal 3 3 3 2 5 2 4 2 2 2" xfId="29557"/>
    <cellStyle name="Normal 3 3 3 2 5 2 4 2 3" xfId="29558"/>
    <cellStyle name="Normal 3 3 3 2 5 2 4 3" xfId="29559"/>
    <cellStyle name="Normal 3 3 3 2 5 2 4 3 2" xfId="29560"/>
    <cellStyle name="Normal 3 3 3 2 5 2 4 4" xfId="29561"/>
    <cellStyle name="Normal 3 3 3 2 5 2 5" xfId="29562"/>
    <cellStyle name="Normal 3 3 3 2 5 2 5 2" xfId="29563"/>
    <cellStyle name="Normal 3 3 3 2 5 2 5 2 2" xfId="29564"/>
    <cellStyle name="Normal 3 3 3 2 5 2 5 3" xfId="29565"/>
    <cellStyle name="Normal 3 3 3 2 5 2 6" xfId="29566"/>
    <cellStyle name="Normal 3 3 3 2 5 2 6 2" xfId="29567"/>
    <cellStyle name="Normal 3 3 3 2 5 2 7" xfId="29568"/>
    <cellStyle name="Normal 3 3 3 2 5 2 7 2" xfId="29569"/>
    <cellStyle name="Normal 3 3 3 2 5 2 8" xfId="29570"/>
    <cellStyle name="Normal 3 3 3 2 5 3" xfId="29571"/>
    <cellStyle name="Normal 3 3 3 2 5 3 2" xfId="29572"/>
    <cellStyle name="Normal 3 3 3 2 5 3 2 2" xfId="29573"/>
    <cellStyle name="Normal 3 3 3 2 5 3 2 2 2" xfId="29574"/>
    <cellStyle name="Normal 3 3 3 2 5 3 2 2 2 2" xfId="29575"/>
    <cellStyle name="Normal 3 3 3 2 5 3 2 2 3" xfId="29576"/>
    <cellStyle name="Normal 3 3 3 2 5 3 2 3" xfId="29577"/>
    <cellStyle name="Normal 3 3 3 2 5 3 2 3 2" xfId="29578"/>
    <cellStyle name="Normal 3 3 3 2 5 3 2 4" xfId="29579"/>
    <cellStyle name="Normal 3 3 3 2 5 3 3" xfId="29580"/>
    <cellStyle name="Normal 3 3 3 2 5 3 3 2" xfId="29581"/>
    <cellStyle name="Normal 3 3 3 2 5 3 3 2 2" xfId="29582"/>
    <cellStyle name="Normal 3 3 3 2 5 3 3 3" xfId="29583"/>
    <cellStyle name="Normal 3 3 3 2 5 3 4" xfId="29584"/>
    <cellStyle name="Normal 3 3 3 2 5 3 4 2" xfId="29585"/>
    <cellStyle name="Normal 3 3 3 2 5 3 5" xfId="29586"/>
    <cellStyle name="Normal 3 3 3 2 5 4" xfId="29587"/>
    <cellStyle name="Normal 3 3 3 2 5 4 2" xfId="29588"/>
    <cellStyle name="Normal 3 3 3 2 5 4 2 2" xfId="29589"/>
    <cellStyle name="Normal 3 3 3 2 5 4 2 2 2" xfId="29590"/>
    <cellStyle name="Normal 3 3 3 2 5 4 2 3" xfId="29591"/>
    <cellStyle name="Normal 3 3 3 2 5 4 3" xfId="29592"/>
    <cellStyle name="Normal 3 3 3 2 5 4 3 2" xfId="29593"/>
    <cellStyle name="Normal 3 3 3 2 5 4 4" xfId="29594"/>
    <cellStyle name="Normal 3 3 3 2 5 5" xfId="29595"/>
    <cellStyle name="Normal 3 3 3 2 5 5 2" xfId="29596"/>
    <cellStyle name="Normal 3 3 3 2 5 5 2 2" xfId="29597"/>
    <cellStyle name="Normal 3 3 3 2 5 5 2 2 2" xfId="29598"/>
    <cellStyle name="Normal 3 3 3 2 5 5 2 3" xfId="29599"/>
    <cellStyle name="Normal 3 3 3 2 5 5 3" xfId="29600"/>
    <cellStyle name="Normal 3 3 3 2 5 5 3 2" xfId="29601"/>
    <cellStyle name="Normal 3 3 3 2 5 5 4" xfId="29602"/>
    <cellStyle name="Normal 3 3 3 2 5 6" xfId="29603"/>
    <cellStyle name="Normal 3 3 3 2 5 6 2" xfId="29604"/>
    <cellStyle name="Normal 3 3 3 2 5 6 2 2" xfId="29605"/>
    <cellStyle name="Normal 3 3 3 2 5 6 3" xfId="29606"/>
    <cellStyle name="Normal 3 3 3 2 5 7" xfId="29607"/>
    <cellStyle name="Normal 3 3 3 2 5 7 2" xfId="29608"/>
    <cellStyle name="Normal 3 3 3 2 5 8" xfId="29609"/>
    <cellStyle name="Normal 3 3 3 2 5 8 2" xfId="29610"/>
    <cellStyle name="Normal 3 3 3 2 5 9" xfId="29611"/>
    <cellStyle name="Normal 3 3 3 2 6" xfId="29612"/>
    <cellStyle name="Normal 3 3 3 2 6 2" xfId="29613"/>
    <cellStyle name="Normal 3 3 3 2 6 2 2" xfId="29614"/>
    <cellStyle name="Normal 3 3 3 2 6 2 2 2" xfId="29615"/>
    <cellStyle name="Normal 3 3 3 2 6 2 2 2 2" xfId="29616"/>
    <cellStyle name="Normal 3 3 3 2 6 2 2 2 2 2" xfId="29617"/>
    <cellStyle name="Normal 3 3 3 2 6 2 2 2 3" xfId="29618"/>
    <cellStyle name="Normal 3 3 3 2 6 2 2 3" xfId="29619"/>
    <cellStyle name="Normal 3 3 3 2 6 2 2 3 2" xfId="29620"/>
    <cellStyle name="Normal 3 3 3 2 6 2 2 4" xfId="29621"/>
    <cellStyle name="Normal 3 3 3 2 6 2 3" xfId="29622"/>
    <cellStyle name="Normal 3 3 3 2 6 2 3 2" xfId="29623"/>
    <cellStyle name="Normal 3 3 3 2 6 2 3 2 2" xfId="29624"/>
    <cellStyle name="Normal 3 3 3 2 6 2 3 3" xfId="29625"/>
    <cellStyle name="Normal 3 3 3 2 6 2 4" xfId="29626"/>
    <cellStyle name="Normal 3 3 3 2 6 2 4 2" xfId="29627"/>
    <cellStyle name="Normal 3 3 3 2 6 2 5" xfId="29628"/>
    <cellStyle name="Normal 3 3 3 2 6 3" xfId="29629"/>
    <cellStyle name="Normal 3 3 3 2 6 3 2" xfId="29630"/>
    <cellStyle name="Normal 3 3 3 2 6 3 2 2" xfId="29631"/>
    <cellStyle name="Normal 3 3 3 2 6 3 2 2 2" xfId="29632"/>
    <cellStyle name="Normal 3 3 3 2 6 3 2 3" xfId="29633"/>
    <cellStyle name="Normal 3 3 3 2 6 3 3" xfId="29634"/>
    <cellStyle name="Normal 3 3 3 2 6 3 3 2" xfId="29635"/>
    <cellStyle name="Normal 3 3 3 2 6 3 4" xfId="29636"/>
    <cellStyle name="Normal 3 3 3 2 6 4" xfId="29637"/>
    <cellStyle name="Normal 3 3 3 2 6 4 2" xfId="29638"/>
    <cellStyle name="Normal 3 3 3 2 6 4 2 2" xfId="29639"/>
    <cellStyle name="Normal 3 3 3 2 6 4 2 2 2" xfId="29640"/>
    <cellStyle name="Normal 3 3 3 2 6 4 2 3" xfId="29641"/>
    <cellStyle name="Normal 3 3 3 2 6 4 3" xfId="29642"/>
    <cellStyle name="Normal 3 3 3 2 6 4 3 2" xfId="29643"/>
    <cellStyle name="Normal 3 3 3 2 6 4 4" xfId="29644"/>
    <cellStyle name="Normal 3 3 3 2 6 5" xfId="29645"/>
    <cellStyle name="Normal 3 3 3 2 6 5 2" xfId="29646"/>
    <cellStyle name="Normal 3 3 3 2 6 5 2 2" xfId="29647"/>
    <cellStyle name="Normal 3 3 3 2 6 5 3" xfId="29648"/>
    <cellStyle name="Normal 3 3 3 2 6 6" xfId="29649"/>
    <cellStyle name="Normal 3 3 3 2 6 6 2" xfId="29650"/>
    <cellStyle name="Normal 3 3 3 2 6 7" xfId="29651"/>
    <cellStyle name="Normal 3 3 3 2 6 7 2" xfId="29652"/>
    <cellStyle name="Normal 3 3 3 2 6 8" xfId="29653"/>
    <cellStyle name="Normal 3 3 3 2 7" xfId="29654"/>
    <cellStyle name="Normal 3 3 3 2 7 2" xfId="29655"/>
    <cellStyle name="Normal 3 3 3 2 7 2 2" xfId="29656"/>
    <cellStyle name="Normal 3 3 3 2 7 2 2 2" xfId="29657"/>
    <cellStyle name="Normal 3 3 3 2 7 2 2 2 2" xfId="29658"/>
    <cellStyle name="Normal 3 3 3 2 7 2 2 2 2 2" xfId="29659"/>
    <cellStyle name="Normal 3 3 3 2 7 2 2 2 3" xfId="29660"/>
    <cellStyle name="Normal 3 3 3 2 7 2 2 3" xfId="29661"/>
    <cellStyle name="Normal 3 3 3 2 7 2 2 3 2" xfId="29662"/>
    <cellStyle name="Normal 3 3 3 2 7 2 2 4" xfId="29663"/>
    <cellStyle name="Normal 3 3 3 2 7 2 3" xfId="29664"/>
    <cellStyle name="Normal 3 3 3 2 7 2 3 2" xfId="29665"/>
    <cellStyle name="Normal 3 3 3 2 7 2 3 2 2" xfId="29666"/>
    <cellStyle name="Normal 3 3 3 2 7 2 3 3" xfId="29667"/>
    <cellStyle name="Normal 3 3 3 2 7 2 4" xfId="29668"/>
    <cellStyle name="Normal 3 3 3 2 7 2 4 2" xfId="29669"/>
    <cellStyle name="Normal 3 3 3 2 7 2 5" xfId="29670"/>
    <cellStyle name="Normal 3 3 3 2 7 3" xfId="29671"/>
    <cellStyle name="Normal 3 3 3 2 7 3 2" xfId="29672"/>
    <cellStyle name="Normal 3 3 3 2 7 3 2 2" xfId="29673"/>
    <cellStyle name="Normal 3 3 3 2 7 3 2 2 2" xfId="29674"/>
    <cellStyle name="Normal 3 3 3 2 7 3 2 3" xfId="29675"/>
    <cellStyle name="Normal 3 3 3 2 7 3 3" xfId="29676"/>
    <cellStyle name="Normal 3 3 3 2 7 3 3 2" xfId="29677"/>
    <cellStyle name="Normal 3 3 3 2 7 3 4" xfId="29678"/>
    <cellStyle name="Normal 3 3 3 2 7 4" xfId="29679"/>
    <cellStyle name="Normal 3 3 3 2 7 4 2" xfId="29680"/>
    <cellStyle name="Normal 3 3 3 2 7 4 2 2" xfId="29681"/>
    <cellStyle name="Normal 3 3 3 2 7 4 3" xfId="29682"/>
    <cellStyle name="Normal 3 3 3 2 7 5" xfId="29683"/>
    <cellStyle name="Normal 3 3 3 2 7 5 2" xfId="29684"/>
    <cellStyle name="Normal 3 3 3 2 7 6" xfId="29685"/>
    <cellStyle name="Normal 3 3 3 2 8" xfId="29686"/>
    <cellStyle name="Normal 3 3 3 2 8 2" xfId="29687"/>
    <cellStyle name="Normal 3 3 3 2 8 2 2" xfId="29688"/>
    <cellStyle name="Normal 3 3 3 2 8 2 2 2" xfId="29689"/>
    <cellStyle name="Normal 3 3 3 2 8 2 2 2 2" xfId="29690"/>
    <cellStyle name="Normal 3 3 3 2 8 2 2 2 2 2" xfId="29691"/>
    <cellStyle name="Normal 3 3 3 2 8 2 2 2 3" xfId="29692"/>
    <cellStyle name="Normal 3 3 3 2 8 2 2 3" xfId="29693"/>
    <cellStyle name="Normal 3 3 3 2 8 2 2 3 2" xfId="29694"/>
    <cellStyle name="Normal 3 3 3 2 8 2 2 4" xfId="29695"/>
    <cellStyle name="Normal 3 3 3 2 8 2 3" xfId="29696"/>
    <cellStyle name="Normal 3 3 3 2 8 2 3 2" xfId="29697"/>
    <cellStyle name="Normal 3 3 3 2 8 2 3 2 2" xfId="29698"/>
    <cellStyle name="Normal 3 3 3 2 8 2 3 3" xfId="29699"/>
    <cellStyle name="Normal 3 3 3 2 8 2 4" xfId="29700"/>
    <cellStyle name="Normal 3 3 3 2 8 2 4 2" xfId="29701"/>
    <cellStyle name="Normal 3 3 3 2 8 2 5" xfId="29702"/>
    <cellStyle name="Normal 3 3 3 2 8 3" xfId="29703"/>
    <cellStyle name="Normal 3 3 3 2 8 3 2" xfId="29704"/>
    <cellStyle name="Normal 3 3 3 2 8 3 2 2" xfId="29705"/>
    <cellStyle name="Normal 3 3 3 2 8 3 2 2 2" xfId="29706"/>
    <cellStyle name="Normal 3 3 3 2 8 3 2 3" xfId="29707"/>
    <cellStyle name="Normal 3 3 3 2 8 3 3" xfId="29708"/>
    <cellStyle name="Normal 3 3 3 2 8 3 3 2" xfId="29709"/>
    <cellStyle name="Normal 3 3 3 2 8 3 4" xfId="29710"/>
    <cellStyle name="Normal 3 3 3 2 8 4" xfId="29711"/>
    <cellStyle name="Normal 3 3 3 2 8 4 2" xfId="29712"/>
    <cellStyle name="Normal 3 3 3 2 8 4 2 2" xfId="29713"/>
    <cellStyle name="Normal 3 3 3 2 8 4 3" xfId="29714"/>
    <cellStyle name="Normal 3 3 3 2 8 5" xfId="29715"/>
    <cellStyle name="Normal 3 3 3 2 8 5 2" xfId="29716"/>
    <cellStyle name="Normal 3 3 3 2 8 6" xfId="29717"/>
    <cellStyle name="Normal 3 3 3 2 9" xfId="29718"/>
    <cellStyle name="Normal 3 3 3 2 9 2" xfId="29719"/>
    <cellStyle name="Normal 3 3 3 2 9 2 2" xfId="29720"/>
    <cellStyle name="Normal 3 3 3 2 9 2 2 2" xfId="29721"/>
    <cellStyle name="Normal 3 3 3 2 9 2 2 2 2" xfId="29722"/>
    <cellStyle name="Normal 3 3 3 2 9 2 2 3" xfId="29723"/>
    <cellStyle name="Normal 3 3 3 2 9 2 3" xfId="29724"/>
    <cellStyle name="Normal 3 3 3 2 9 2 3 2" xfId="29725"/>
    <cellStyle name="Normal 3 3 3 2 9 2 4" xfId="29726"/>
    <cellStyle name="Normal 3 3 3 2 9 3" xfId="29727"/>
    <cellStyle name="Normal 3 3 3 2 9 3 2" xfId="29728"/>
    <cellStyle name="Normal 3 3 3 2 9 3 2 2" xfId="29729"/>
    <cellStyle name="Normal 3 3 3 2 9 3 3" xfId="29730"/>
    <cellStyle name="Normal 3 3 3 2 9 4" xfId="29731"/>
    <cellStyle name="Normal 3 3 3 2 9 4 2" xfId="29732"/>
    <cellStyle name="Normal 3 3 3 2 9 5" xfId="29733"/>
    <cellStyle name="Normal 3 3 3 2_T-straight with PEDs adjustor" xfId="29734"/>
    <cellStyle name="Normal 3 3 3 3" xfId="1284"/>
    <cellStyle name="Normal 3 3 3 3 10" xfId="29735"/>
    <cellStyle name="Normal 3 3 3 3 11" xfId="29736"/>
    <cellStyle name="Normal 3 3 3 3 2" xfId="29737"/>
    <cellStyle name="Normal 3 3 3 3 2 10" xfId="29738"/>
    <cellStyle name="Normal 3 3 3 3 2 2" xfId="29739"/>
    <cellStyle name="Normal 3 3 3 3 2 2 2" xfId="29740"/>
    <cellStyle name="Normal 3 3 3 3 2 2 2 2" xfId="29741"/>
    <cellStyle name="Normal 3 3 3 3 2 2 2 2 2" xfId="29742"/>
    <cellStyle name="Normal 3 3 3 3 2 2 2 2 2 2" xfId="29743"/>
    <cellStyle name="Normal 3 3 3 3 2 2 2 2 2 2 2" xfId="29744"/>
    <cellStyle name="Normal 3 3 3 3 2 2 2 2 2 3" xfId="29745"/>
    <cellStyle name="Normal 3 3 3 3 2 2 2 2 3" xfId="29746"/>
    <cellStyle name="Normal 3 3 3 3 2 2 2 2 3 2" xfId="29747"/>
    <cellStyle name="Normal 3 3 3 3 2 2 2 2 4" xfId="29748"/>
    <cellStyle name="Normal 3 3 3 3 2 2 2 3" xfId="29749"/>
    <cellStyle name="Normal 3 3 3 3 2 2 2 3 2" xfId="29750"/>
    <cellStyle name="Normal 3 3 3 3 2 2 2 3 2 2" xfId="29751"/>
    <cellStyle name="Normal 3 3 3 3 2 2 2 3 3" xfId="29752"/>
    <cellStyle name="Normal 3 3 3 3 2 2 2 4" xfId="29753"/>
    <cellStyle name="Normal 3 3 3 3 2 2 2 4 2" xfId="29754"/>
    <cellStyle name="Normal 3 3 3 3 2 2 2 5" xfId="29755"/>
    <cellStyle name="Normal 3 3 3 3 2 2 3" xfId="29756"/>
    <cellStyle name="Normal 3 3 3 3 2 2 3 2" xfId="29757"/>
    <cellStyle name="Normal 3 3 3 3 2 2 3 2 2" xfId="29758"/>
    <cellStyle name="Normal 3 3 3 3 2 2 3 2 2 2" xfId="29759"/>
    <cellStyle name="Normal 3 3 3 3 2 2 3 2 3" xfId="29760"/>
    <cellStyle name="Normal 3 3 3 3 2 2 3 3" xfId="29761"/>
    <cellStyle name="Normal 3 3 3 3 2 2 3 3 2" xfId="29762"/>
    <cellStyle name="Normal 3 3 3 3 2 2 3 4" xfId="29763"/>
    <cellStyle name="Normal 3 3 3 3 2 2 4" xfId="29764"/>
    <cellStyle name="Normal 3 3 3 3 2 2 4 2" xfId="29765"/>
    <cellStyle name="Normal 3 3 3 3 2 2 4 2 2" xfId="29766"/>
    <cellStyle name="Normal 3 3 3 3 2 2 4 2 2 2" xfId="29767"/>
    <cellStyle name="Normal 3 3 3 3 2 2 4 2 3" xfId="29768"/>
    <cellStyle name="Normal 3 3 3 3 2 2 4 3" xfId="29769"/>
    <cellStyle name="Normal 3 3 3 3 2 2 4 3 2" xfId="29770"/>
    <cellStyle name="Normal 3 3 3 3 2 2 4 4" xfId="29771"/>
    <cellStyle name="Normal 3 3 3 3 2 2 5" xfId="29772"/>
    <cellStyle name="Normal 3 3 3 3 2 2 5 2" xfId="29773"/>
    <cellStyle name="Normal 3 3 3 3 2 2 5 2 2" xfId="29774"/>
    <cellStyle name="Normal 3 3 3 3 2 2 5 3" xfId="29775"/>
    <cellStyle name="Normal 3 3 3 3 2 2 6" xfId="29776"/>
    <cellStyle name="Normal 3 3 3 3 2 2 6 2" xfId="29777"/>
    <cellStyle name="Normal 3 3 3 3 2 2 7" xfId="29778"/>
    <cellStyle name="Normal 3 3 3 3 2 2 7 2" xfId="29779"/>
    <cellStyle name="Normal 3 3 3 3 2 2 8" xfId="29780"/>
    <cellStyle name="Normal 3 3 3 3 2 3" xfId="29781"/>
    <cellStyle name="Normal 3 3 3 3 2 3 2" xfId="29782"/>
    <cellStyle name="Normal 3 3 3 3 2 3 2 2" xfId="29783"/>
    <cellStyle name="Normal 3 3 3 3 2 3 2 2 2" xfId="29784"/>
    <cellStyle name="Normal 3 3 3 3 2 3 2 2 2 2" xfId="29785"/>
    <cellStyle name="Normal 3 3 3 3 2 3 2 2 3" xfId="29786"/>
    <cellStyle name="Normal 3 3 3 3 2 3 2 3" xfId="29787"/>
    <cellStyle name="Normal 3 3 3 3 2 3 2 3 2" xfId="29788"/>
    <cellStyle name="Normal 3 3 3 3 2 3 2 4" xfId="29789"/>
    <cellStyle name="Normal 3 3 3 3 2 3 3" xfId="29790"/>
    <cellStyle name="Normal 3 3 3 3 2 3 3 2" xfId="29791"/>
    <cellStyle name="Normal 3 3 3 3 2 3 3 2 2" xfId="29792"/>
    <cellStyle name="Normal 3 3 3 3 2 3 3 3" xfId="29793"/>
    <cellStyle name="Normal 3 3 3 3 2 3 4" xfId="29794"/>
    <cellStyle name="Normal 3 3 3 3 2 3 4 2" xfId="29795"/>
    <cellStyle name="Normal 3 3 3 3 2 3 5" xfId="29796"/>
    <cellStyle name="Normal 3 3 3 3 2 4" xfId="29797"/>
    <cellStyle name="Normal 3 3 3 3 2 4 2" xfId="29798"/>
    <cellStyle name="Normal 3 3 3 3 2 4 2 2" xfId="29799"/>
    <cellStyle name="Normal 3 3 3 3 2 4 2 2 2" xfId="29800"/>
    <cellStyle name="Normal 3 3 3 3 2 4 2 3" xfId="29801"/>
    <cellStyle name="Normal 3 3 3 3 2 4 3" xfId="29802"/>
    <cellStyle name="Normal 3 3 3 3 2 4 3 2" xfId="29803"/>
    <cellStyle name="Normal 3 3 3 3 2 4 4" xfId="29804"/>
    <cellStyle name="Normal 3 3 3 3 2 5" xfId="29805"/>
    <cellStyle name="Normal 3 3 3 3 2 5 2" xfId="29806"/>
    <cellStyle name="Normal 3 3 3 3 2 5 2 2" xfId="29807"/>
    <cellStyle name="Normal 3 3 3 3 2 5 2 2 2" xfId="29808"/>
    <cellStyle name="Normal 3 3 3 3 2 5 2 3" xfId="29809"/>
    <cellStyle name="Normal 3 3 3 3 2 5 3" xfId="29810"/>
    <cellStyle name="Normal 3 3 3 3 2 5 3 2" xfId="29811"/>
    <cellStyle name="Normal 3 3 3 3 2 5 4" xfId="29812"/>
    <cellStyle name="Normal 3 3 3 3 2 6" xfId="29813"/>
    <cellStyle name="Normal 3 3 3 3 2 6 2" xfId="29814"/>
    <cellStyle name="Normal 3 3 3 3 2 6 2 2" xfId="29815"/>
    <cellStyle name="Normal 3 3 3 3 2 6 3" xfId="29816"/>
    <cellStyle name="Normal 3 3 3 3 2 7" xfId="29817"/>
    <cellStyle name="Normal 3 3 3 3 2 7 2" xfId="29818"/>
    <cellStyle name="Normal 3 3 3 3 2 8" xfId="29819"/>
    <cellStyle name="Normal 3 3 3 3 2 8 2" xfId="29820"/>
    <cellStyle name="Normal 3 3 3 3 2 9" xfId="29821"/>
    <cellStyle name="Normal 3 3 3 3 3" xfId="29822"/>
    <cellStyle name="Normal 3 3 3 3 3 2" xfId="29823"/>
    <cellStyle name="Normal 3 3 3 3 3 2 2" xfId="29824"/>
    <cellStyle name="Normal 3 3 3 3 3 2 2 2" xfId="29825"/>
    <cellStyle name="Normal 3 3 3 3 3 2 2 2 2" xfId="29826"/>
    <cellStyle name="Normal 3 3 3 3 3 2 2 2 2 2" xfId="29827"/>
    <cellStyle name="Normal 3 3 3 3 3 2 2 2 3" xfId="29828"/>
    <cellStyle name="Normal 3 3 3 3 3 2 2 3" xfId="29829"/>
    <cellStyle name="Normal 3 3 3 3 3 2 2 3 2" xfId="29830"/>
    <cellStyle name="Normal 3 3 3 3 3 2 2 4" xfId="29831"/>
    <cellStyle name="Normal 3 3 3 3 3 2 3" xfId="29832"/>
    <cellStyle name="Normal 3 3 3 3 3 2 3 2" xfId="29833"/>
    <cellStyle name="Normal 3 3 3 3 3 2 3 2 2" xfId="29834"/>
    <cellStyle name="Normal 3 3 3 3 3 2 3 3" xfId="29835"/>
    <cellStyle name="Normal 3 3 3 3 3 2 4" xfId="29836"/>
    <cellStyle name="Normal 3 3 3 3 3 2 4 2" xfId="29837"/>
    <cellStyle name="Normal 3 3 3 3 3 2 5" xfId="29838"/>
    <cellStyle name="Normal 3 3 3 3 3 3" xfId="29839"/>
    <cellStyle name="Normal 3 3 3 3 3 3 2" xfId="29840"/>
    <cellStyle name="Normal 3 3 3 3 3 3 2 2" xfId="29841"/>
    <cellStyle name="Normal 3 3 3 3 3 3 2 2 2" xfId="29842"/>
    <cellStyle name="Normal 3 3 3 3 3 3 2 3" xfId="29843"/>
    <cellStyle name="Normal 3 3 3 3 3 3 3" xfId="29844"/>
    <cellStyle name="Normal 3 3 3 3 3 3 3 2" xfId="29845"/>
    <cellStyle name="Normal 3 3 3 3 3 3 4" xfId="29846"/>
    <cellStyle name="Normal 3 3 3 3 3 4" xfId="29847"/>
    <cellStyle name="Normal 3 3 3 3 3 4 2" xfId="29848"/>
    <cellStyle name="Normal 3 3 3 3 3 4 2 2" xfId="29849"/>
    <cellStyle name="Normal 3 3 3 3 3 4 2 2 2" xfId="29850"/>
    <cellStyle name="Normal 3 3 3 3 3 4 2 3" xfId="29851"/>
    <cellStyle name="Normal 3 3 3 3 3 4 3" xfId="29852"/>
    <cellStyle name="Normal 3 3 3 3 3 4 3 2" xfId="29853"/>
    <cellStyle name="Normal 3 3 3 3 3 4 4" xfId="29854"/>
    <cellStyle name="Normal 3 3 3 3 3 5" xfId="29855"/>
    <cellStyle name="Normal 3 3 3 3 3 5 2" xfId="29856"/>
    <cellStyle name="Normal 3 3 3 3 3 5 2 2" xfId="29857"/>
    <cellStyle name="Normal 3 3 3 3 3 5 3" xfId="29858"/>
    <cellStyle name="Normal 3 3 3 3 3 6" xfId="29859"/>
    <cellStyle name="Normal 3 3 3 3 3 6 2" xfId="29860"/>
    <cellStyle name="Normal 3 3 3 3 3 7" xfId="29861"/>
    <cellStyle name="Normal 3 3 3 3 3 7 2" xfId="29862"/>
    <cellStyle name="Normal 3 3 3 3 3 8" xfId="29863"/>
    <cellStyle name="Normal 3 3 3 3 4" xfId="29864"/>
    <cellStyle name="Normal 3 3 3 3 4 2" xfId="29865"/>
    <cellStyle name="Normal 3 3 3 3 4 2 2" xfId="29866"/>
    <cellStyle name="Normal 3 3 3 3 4 2 2 2" xfId="29867"/>
    <cellStyle name="Normal 3 3 3 3 4 2 2 2 2" xfId="29868"/>
    <cellStyle name="Normal 3 3 3 3 4 2 2 3" xfId="29869"/>
    <cellStyle name="Normal 3 3 3 3 4 2 3" xfId="29870"/>
    <cellStyle name="Normal 3 3 3 3 4 2 3 2" xfId="29871"/>
    <cellStyle name="Normal 3 3 3 3 4 2 4" xfId="29872"/>
    <cellStyle name="Normal 3 3 3 3 4 3" xfId="29873"/>
    <cellStyle name="Normal 3 3 3 3 4 3 2" xfId="29874"/>
    <cellStyle name="Normal 3 3 3 3 4 3 2 2" xfId="29875"/>
    <cellStyle name="Normal 3 3 3 3 4 3 3" xfId="29876"/>
    <cellStyle name="Normal 3 3 3 3 4 4" xfId="29877"/>
    <cellStyle name="Normal 3 3 3 3 4 4 2" xfId="29878"/>
    <cellStyle name="Normal 3 3 3 3 4 5" xfId="29879"/>
    <cellStyle name="Normal 3 3 3 3 5" xfId="29880"/>
    <cellStyle name="Normal 3 3 3 3 5 2" xfId="29881"/>
    <cellStyle name="Normal 3 3 3 3 5 2 2" xfId="29882"/>
    <cellStyle name="Normal 3 3 3 3 5 2 2 2" xfId="29883"/>
    <cellStyle name="Normal 3 3 3 3 5 2 3" xfId="29884"/>
    <cellStyle name="Normal 3 3 3 3 5 3" xfId="29885"/>
    <cellStyle name="Normal 3 3 3 3 5 3 2" xfId="29886"/>
    <cellStyle name="Normal 3 3 3 3 5 4" xfId="29887"/>
    <cellStyle name="Normal 3 3 3 3 6" xfId="29888"/>
    <cellStyle name="Normal 3 3 3 3 6 2" xfId="29889"/>
    <cellStyle name="Normal 3 3 3 3 6 2 2" xfId="29890"/>
    <cellStyle name="Normal 3 3 3 3 6 2 2 2" xfId="29891"/>
    <cellStyle name="Normal 3 3 3 3 6 2 3" xfId="29892"/>
    <cellStyle name="Normal 3 3 3 3 6 3" xfId="29893"/>
    <cellStyle name="Normal 3 3 3 3 6 3 2" xfId="29894"/>
    <cellStyle name="Normal 3 3 3 3 6 4" xfId="29895"/>
    <cellStyle name="Normal 3 3 3 3 7" xfId="29896"/>
    <cellStyle name="Normal 3 3 3 3 7 2" xfId="29897"/>
    <cellStyle name="Normal 3 3 3 3 7 2 2" xfId="29898"/>
    <cellStyle name="Normal 3 3 3 3 7 3" xfId="29899"/>
    <cellStyle name="Normal 3 3 3 3 8" xfId="29900"/>
    <cellStyle name="Normal 3 3 3 3 8 2" xfId="29901"/>
    <cellStyle name="Normal 3 3 3 3 9" xfId="29902"/>
    <cellStyle name="Normal 3 3 3 3 9 2" xfId="29903"/>
    <cellStyle name="Normal 3 3 3 4" xfId="29904"/>
    <cellStyle name="Normal 3 3 3 4 10" xfId="29905"/>
    <cellStyle name="Normal 3 3 3 4 11" xfId="29906"/>
    <cellStyle name="Normal 3 3 3 4 2" xfId="29907"/>
    <cellStyle name="Normal 3 3 3 4 2 10" xfId="29908"/>
    <cellStyle name="Normal 3 3 3 4 2 2" xfId="29909"/>
    <cellStyle name="Normal 3 3 3 4 2 2 2" xfId="29910"/>
    <cellStyle name="Normal 3 3 3 4 2 2 2 2" xfId="29911"/>
    <cellStyle name="Normal 3 3 3 4 2 2 2 2 2" xfId="29912"/>
    <cellStyle name="Normal 3 3 3 4 2 2 2 2 2 2" xfId="29913"/>
    <cellStyle name="Normal 3 3 3 4 2 2 2 2 2 2 2" xfId="29914"/>
    <cellStyle name="Normal 3 3 3 4 2 2 2 2 2 3" xfId="29915"/>
    <cellStyle name="Normal 3 3 3 4 2 2 2 2 3" xfId="29916"/>
    <cellStyle name="Normal 3 3 3 4 2 2 2 2 3 2" xfId="29917"/>
    <cellStyle name="Normal 3 3 3 4 2 2 2 2 4" xfId="29918"/>
    <cellStyle name="Normal 3 3 3 4 2 2 2 3" xfId="29919"/>
    <cellStyle name="Normal 3 3 3 4 2 2 2 3 2" xfId="29920"/>
    <cellStyle name="Normal 3 3 3 4 2 2 2 3 2 2" xfId="29921"/>
    <cellStyle name="Normal 3 3 3 4 2 2 2 3 3" xfId="29922"/>
    <cellStyle name="Normal 3 3 3 4 2 2 2 4" xfId="29923"/>
    <cellStyle name="Normal 3 3 3 4 2 2 2 4 2" xfId="29924"/>
    <cellStyle name="Normal 3 3 3 4 2 2 2 5" xfId="29925"/>
    <cellStyle name="Normal 3 3 3 4 2 2 3" xfId="29926"/>
    <cellStyle name="Normal 3 3 3 4 2 2 3 2" xfId="29927"/>
    <cellStyle name="Normal 3 3 3 4 2 2 3 2 2" xfId="29928"/>
    <cellStyle name="Normal 3 3 3 4 2 2 3 2 2 2" xfId="29929"/>
    <cellStyle name="Normal 3 3 3 4 2 2 3 2 3" xfId="29930"/>
    <cellStyle name="Normal 3 3 3 4 2 2 3 3" xfId="29931"/>
    <cellStyle name="Normal 3 3 3 4 2 2 3 3 2" xfId="29932"/>
    <cellStyle name="Normal 3 3 3 4 2 2 3 4" xfId="29933"/>
    <cellStyle name="Normal 3 3 3 4 2 2 4" xfId="29934"/>
    <cellStyle name="Normal 3 3 3 4 2 2 4 2" xfId="29935"/>
    <cellStyle name="Normal 3 3 3 4 2 2 4 2 2" xfId="29936"/>
    <cellStyle name="Normal 3 3 3 4 2 2 4 2 2 2" xfId="29937"/>
    <cellStyle name="Normal 3 3 3 4 2 2 4 2 3" xfId="29938"/>
    <cellStyle name="Normal 3 3 3 4 2 2 4 3" xfId="29939"/>
    <cellStyle name="Normal 3 3 3 4 2 2 4 3 2" xfId="29940"/>
    <cellStyle name="Normal 3 3 3 4 2 2 4 4" xfId="29941"/>
    <cellStyle name="Normal 3 3 3 4 2 2 5" xfId="29942"/>
    <cellStyle name="Normal 3 3 3 4 2 2 5 2" xfId="29943"/>
    <cellStyle name="Normal 3 3 3 4 2 2 5 2 2" xfId="29944"/>
    <cellStyle name="Normal 3 3 3 4 2 2 5 3" xfId="29945"/>
    <cellStyle name="Normal 3 3 3 4 2 2 6" xfId="29946"/>
    <cellStyle name="Normal 3 3 3 4 2 2 6 2" xfId="29947"/>
    <cellStyle name="Normal 3 3 3 4 2 2 7" xfId="29948"/>
    <cellStyle name="Normal 3 3 3 4 2 2 7 2" xfId="29949"/>
    <cellStyle name="Normal 3 3 3 4 2 2 8" xfId="29950"/>
    <cellStyle name="Normal 3 3 3 4 2 3" xfId="29951"/>
    <cellStyle name="Normal 3 3 3 4 2 3 2" xfId="29952"/>
    <cellStyle name="Normal 3 3 3 4 2 3 2 2" xfId="29953"/>
    <cellStyle name="Normal 3 3 3 4 2 3 2 2 2" xfId="29954"/>
    <cellStyle name="Normal 3 3 3 4 2 3 2 2 2 2" xfId="29955"/>
    <cellStyle name="Normal 3 3 3 4 2 3 2 2 3" xfId="29956"/>
    <cellStyle name="Normal 3 3 3 4 2 3 2 3" xfId="29957"/>
    <cellStyle name="Normal 3 3 3 4 2 3 2 3 2" xfId="29958"/>
    <cellStyle name="Normal 3 3 3 4 2 3 2 4" xfId="29959"/>
    <cellStyle name="Normal 3 3 3 4 2 3 3" xfId="29960"/>
    <cellStyle name="Normal 3 3 3 4 2 3 3 2" xfId="29961"/>
    <cellStyle name="Normal 3 3 3 4 2 3 3 2 2" xfId="29962"/>
    <cellStyle name="Normal 3 3 3 4 2 3 3 3" xfId="29963"/>
    <cellStyle name="Normal 3 3 3 4 2 3 4" xfId="29964"/>
    <cellStyle name="Normal 3 3 3 4 2 3 4 2" xfId="29965"/>
    <cellStyle name="Normal 3 3 3 4 2 3 5" xfId="29966"/>
    <cellStyle name="Normal 3 3 3 4 2 4" xfId="29967"/>
    <cellStyle name="Normal 3 3 3 4 2 4 2" xfId="29968"/>
    <cellStyle name="Normal 3 3 3 4 2 4 2 2" xfId="29969"/>
    <cellStyle name="Normal 3 3 3 4 2 4 2 2 2" xfId="29970"/>
    <cellStyle name="Normal 3 3 3 4 2 4 2 3" xfId="29971"/>
    <cellStyle name="Normal 3 3 3 4 2 4 3" xfId="29972"/>
    <cellStyle name="Normal 3 3 3 4 2 4 3 2" xfId="29973"/>
    <cellStyle name="Normal 3 3 3 4 2 4 4" xfId="29974"/>
    <cellStyle name="Normal 3 3 3 4 2 5" xfId="29975"/>
    <cellStyle name="Normal 3 3 3 4 2 5 2" xfId="29976"/>
    <cellStyle name="Normal 3 3 3 4 2 5 2 2" xfId="29977"/>
    <cellStyle name="Normal 3 3 3 4 2 5 2 2 2" xfId="29978"/>
    <cellStyle name="Normal 3 3 3 4 2 5 2 3" xfId="29979"/>
    <cellStyle name="Normal 3 3 3 4 2 5 3" xfId="29980"/>
    <cellStyle name="Normal 3 3 3 4 2 5 3 2" xfId="29981"/>
    <cellStyle name="Normal 3 3 3 4 2 5 4" xfId="29982"/>
    <cellStyle name="Normal 3 3 3 4 2 6" xfId="29983"/>
    <cellStyle name="Normal 3 3 3 4 2 6 2" xfId="29984"/>
    <cellStyle name="Normal 3 3 3 4 2 6 2 2" xfId="29985"/>
    <cellStyle name="Normal 3 3 3 4 2 6 3" xfId="29986"/>
    <cellStyle name="Normal 3 3 3 4 2 7" xfId="29987"/>
    <cellStyle name="Normal 3 3 3 4 2 7 2" xfId="29988"/>
    <cellStyle name="Normal 3 3 3 4 2 8" xfId="29989"/>
    <cellStyle name="Normal 3 3 3 4 2 8 2" xfId="29990"/>
    <cellStyle name="Normal 3 3 3 4 2 9" xfId="29991"/>
    <cellStyle name="Normal 3 3 3 4 3" xfId="29992"/>
    <cellStyle name="Normal 3 3 3 4 3 2" xfId="29993"/>
    <cellStyle name="Normal 3 3 3 4 3 2 2" xfId="29994"/>
    <cellStyle name="Normal 3 3 3 4 3 2 2 2" xfId="29995"/>
    <cellStyle name="Normal 3 3 3 4 3 2 2 2 2" xfId="29996"/>
    <cellStyle name="Normal 3 3 3 4 3 2 2 2 2 2" xfId="29997"/>
    <cellStyle name="Normal 3 3 3 4 3 2 2 2 3" xfId="29998"/>
    <cellStyle name="Normal 3 3 3 4 3 2 2 3" xfId="29999"/>
    <cellStyle name="Normal 3 3 3 4 3 2 2 3 2" xfId="30000"/>
    <cellStyle name="Normal 3 3 3 4 3 2 2 4" xfId="30001"/>
    <cellStyle name="Normal 3 3 3 4 3 2 3" xfId="30002"/>
    <cellStyle name="Normal 3 3 3 4 3 2 3 2" xfId="30003"/>
    <cellStyle name="Normal 3 3 3 4 3 2 3 2 2" xfId="30004"/>
    <cellStyle name="Normal 3 3 3 4 3 2 3 3" xfId="30005"/>
    <cellStyle name="Normal 3 3 3 4 3 2 4" xfId="30006"/>
    <cellStyle name="Normal 3 3 3 4 3 2 4 2" xfId="30007"/>
    <cellStyle name="Normal 3 3 3 4 3 2 5" xfId="30008"/>
    <cellStyle name="Normal 3 3 3 4 3 3" xfId="30009"/>
    <cellStyle name="Normal 3 3 3 4 3 3 2" xfId="30010"/>
    <cellStyle name="Normal 3 3 3 4 3 3 2 2" xfId="30011"/>
    <cellStyle name="Normal 3 3 3 4 3 3 2 2 2" xfId="30012"/>
    <cellStyle name="Normal 3 3 3 4 3 3 2 3" xfId="30013"/>
    <cellStyle name="Normal 3 3 3 4 3 3 3" xfId="30014"/>
    <cellStyle name="Normal 3 3 3 4 3 3 3 2" xfId="30015"/>
    <cellStyle name="Normal 3 3 3 4 3 3 4" xfId="30016"/>
    <cellStyle name="Normal 3 3 3 4 3 4" xfId="30017"/>
    <cellStyle name="Normal 3 3 3 4 3 4 2" xfId="30018"/>
    <cellStyle name="Normal 3 3 3 4 3 4 2 2" xfId="30019"/>
    <cellStyle name="Normal 3 3 3 4 3 4 2 2 2" xfId="30020"/>
    <cellStyle name="Normal 3 3 3 4 3 4 2 3" xfId="30021"/>
    <cellStyle name="Normal 3 3 3 4 3 4 3" xfId="30022"/>
    <cellStyle name="Normal 3 3 3 4 3 4 3 2" xfId="30023"/>
    <cellStyle name="Normal 3 3 3 4 3 4 4" xfId="30024"/>
    <cellStyle name="Normal 3 3 3 4 3 5" xfId="30025"/>
    <cellStyle name="Normal 3 3 3 4 3 5 2" xfId="30026"/>
    <cellStyle name="Normal 3 3 3 4 3 5 2 2" xfId="30027"/>
    <cellStyle name="Normal 3 3 3 4 3 5 3" xfId="30028"/>
    <cellStyle name="Normal 3 3 3 4 3 6" xfId="30029"/>
    <cellStyle name="Normal 3 3 3 4 3 6 2" xfId="30030"/>
    <cellStyle name="Normal 3 3 3 4 3 7" xfId="30031"/>
    <cellStyle name="Normal 3 3 3 4 3 7 2" xfId="30032"/>
    <cellStyle name="Normal 3 3 3 4 3 8" xfId="30033"/>
    <cellStyle name="Normal 3 3 3 4 4" xfId="30034"/>
    <cellStyle name="Normal 3 3 3 4 4 2" xfId="30035"/>
    <cellStyle name="Normal 3 3 3 4 4 2 2" xfId="30036"/>
    <cellStyle name="Normal 3 3 3 4 4 2 2 2" xfId="30037"/>
    <cellStyle name="Normal 3 3 3 4 4 2 2 2 2" xfId="30038"/>
    <cellStyle name="Normal 3 3 3 4 4 2 2 3" xfId="30039"/>
    <cellStyle name="Normal 3 3 3 4 4 2 3" xfId="30040"/>
    <cellStyle name="Normal 3 3 3 4 4 2 3 2" xfId="30041"/>
    <cellStyle name="Normal 3 3 3 4 4 2 4" xfId="30042"/>
    <cellStyle name="Normal 3 3 3 4 4 3" xfId="30043"/>
    <cellStyle name="Normal 3 3 3 4 4 3 2" xfId="30044"/>
    <cellStyle name="Normal 3 3 3 4 4 3 2 2" xfId="30045"/>
    <cellStyle name="Normal 3 3 3 4 4 3 3" xfId="30046"/>
    <cellStyle name="Normal 3 3 3 4 4 4" xfId="30047"/>
    <cellStyle name="Normal 3 3 3 4 4 4 2" xfId="30048"/>
    <cellStyle name="Normal 3 3 3 4 4 5" xfId="30049"/>
    <cellStyle name="Normal 3 3 3 4 5" xfId="30050"/>
    <cellStyle name="Normal 3 3 3 4 5 2" xfId="30051"/>
    <cellStyle name="Normal 3 3 3 4 5 2 2" xfId="30052"/>
    <cellStyle name="Normal 3 3 3 4 5 2 2 2" xfId="30053"/>
    <cellStyle name="Normal 3 3 3 4 5 2 3" xfId="30054"/>
    <cellStyle name="Normal 3 3 3 4 5 3" xfId="30055"/>
    <cellStyle name="Normal 3 3 3 4 5 3 2" xfId="30056"/>
    <cellStyle name="Normal 3 3 3 4 5 4" xfId="30057"/>
    <cellStyle name="Normal 3 3 3 4 6" xfId="30058"/>
    <cellStyle name="Normal 3 3 3 4 6 2" xfId="30059"/>
    <cellStyle name="Normal 3 3 3 4 6 2 2" xfId="30060"/>
    <cellStyle name="Normal 3 3 3 4 6 2 2 2" xfId="30061"/>
    <cellStyle name="Normal 3 3 3 4 6 2 3" xfId="30062"/>
    <cellStyle name="Normal 3 3 3 4 6 3" xfId="30063"/>
    <cellStyle name="Normal 3 3 3 4 6 3 2" xfId="30064"/>
    <cellStyle name="Normal 3 3 3 4 6 4" xfId="30065"/>
    <cellStyle name="Normal 3 3 3 4 7" xfId="30066"/>
    <cellStyle name="Normal 3 3 3 4 7 2" xfId="30067"/>
    <cellStyle name="Normal 3 3 3 4 7 2 2" xfId="30068"/>
    <cellStyle name="Normal 3 3 3 4 7 3" xfId="30069"/>
    <cellStyle name="Normal 3 3 3 4 8" xfId="30070"/>
    <cellStyle name="Normal 3 3 3 4 8 2" xfId="30071"/>
    <cellStyle name="Normal 3 3 3 4 9" xfId="30072"/>
    <cellStyle name="Normal 3 3 3 4 9 2" xfId="30073"/>
    <cellStyle name="Normal 3 3 3 5" xfId="30074"/>
    <cellStyle name="Normal 3 3 3 5 10" xfId="30075"/>
    <cellStyle name="Normal 3 3 3 5 11" xfId="30076"/>
    <cellStyle name="Normal 3 3 3 5 2" xfId="30077"/>
    <cellStyle name="Normal 3 3 3 5 2 2" xfId="30078"/>
    <cellStyle name="Normal 3 3 3 5 2 2 2" xfId="30079"/>
    <cellStyle name="Normal 3 3 3 5 2 2 2 2" xfId="30080"/>
    <cellStyle name="Normal 3 3 3 5 2 2 2 2 2" xfId="30081"/>
    <cellStyle name="Normal 3 3 3 5 2 2 2 2 2 2" xfId="30082"/>
    <cellStyle name="Normal 3 3 3 5 2 2 2 2 2 2 2" xfId="30083"/>
    <cellStyle name="Normal 3 3 3 5 2 2 2 2 2 3" xfId="30084"/>
    <cellStyle name="Normal 3 3 3 5 2 2 2 2 3" xfId="30085"/>
    <cellStyle name="Normal 3 3 3 5 2 2 2 2 3 2" xfId="30086"/>
    <cellStyle name="Normal 3 3 3 5 2 2 2 2 4" xfId="30087"/>
    <cellStyle name="Normal 3 3 3 5 2 2 2 3" xfId="30088"/>
    <cellStyle name="Normal 3 3 3 5 2 2 2 3 2" xfId="30089"/>
    <cellStyle name="Normal 3 3 3 5 2 2 2 3 2 2" xfId="30090"/>
    <cellStyle name="Normal 3 3 3 5 2 2 2 3 3" xfId="30091"/>
    <cellStyle name="Normal 3 3 3 5 2 2 2 4" xfId="30092"/>
    <cellStyle name="Normal 3 3 3 5 2 2 2 4 2" xfId="30093"/>
    <cellStyle name="Normal 3 3 3 5 2 2 2 5" xfId="30094"/>
    <cellStyle name="Normal 3 3 3 5 2 2 3" xfId="30095"/>
    <cellStyle name="Normal 3 3 3 5 2 2 3 2" xfId="30096"/>
    <cellStyle name="Normal 3 3 3 5 2 2 3 2 2" xfId="30097"/>
    <cellStyle name="Normal 3 3 3 5 2 2 3 2 2 2" xfId="30098"/>
    <cellStyle name="Normal 3 3 3 5 2 2 3 2 3" xfId="30099"/>
    <cellStyle name="Normal 3 3 3 5 2 2 3 3" xfId="30100"/>
    <cellStyle name="Normal 3 3 3 5 2 2 3 3 2" xfId="30101"/>
    <cellStyle name="Normal 3 3 3 5 2 2 3 4" xfId="30102"/>
    <cellStyle name="Normal 3 3 3 5 2 2 4" xfId="30103"/>
    <cellStyle name="Normal 3 3 3 5 2 2 4 2" xfId="30104"/>
    <cellStyle name="Normal 3 3 3 5 2 2 4 2 2" xfId="30105"/>
    <cellStyle name="Normal 3 3 3 5 2 2 4 2 2 2" xfId="30106"/>
    <cellStyle name="Normal 3 3 3 5 2 2 4 2 3" xfId="30107"/>
    <cellStyle name="Normal 3 3 3 5 2 2 4 3" xfId="30108"/>
    <cellStyle name="Normal 3 3 3 5 2 2 4 3 2" xfId="30109"/>
    <cellStyle name="Normal 3 3 3 5 2 2 4 4" xfId="30110"/>
    <cellStyle name="Normal 3 3 3 5 2 2 5" xfId="30111"/>
    <cellStyle name="Normal 3 3 3 5 2 2 5 2" xfId="30112"/>
    <cellStyle name="Normal 3 3 3 5 2 2 5 2 2" xfId="30113"/>
    <cellStyle name="Normal 3 3 3 5 2 2 5 3" xfId="30114"/>
    <cellStyle name="Normal 3 3 3 5 2 2 6" xfId="30115"/>
    <cellStyle name="Normal 3 3 3 5 2 2 6 2" xfId="30116"/>
    <cellStyle name="Normal 3 3 3 5 2 2 7" xfId="30117"/>
    <cellStyle name="Normal 3 3 3 5 2 2 7 2" xfId="30118"/>
    <cellStyle name="Normal 3 3 3 5 2 2 8" xfId="30119"/>
    <cellStyle name="Normal 3 3 3 5 2 3" xfId="30120"/>
    <cellStyle name="Normal 3 3 3 5 2 3 2" xfId="30121"/>
    <cellStyle name="Normal 3 3 3 5 2 3 2 2" xfId="30122"/>
    <cellStyle name="Normal 3 3 3 5 2 3 2 2 2" xfId="30123"/>
    <cellStyle name="Normal 3 3 3 5 2 3 2 2 2 2" xfId="30124"/>
    <cellStyle name="Normal 3 3 3 5 2 3 2 2 3" xfId="30125"/>
    <cellStyle name="Normal 3 3 3 5 2 3 2 3" xfId="30126"/>
    <cellStyle name="Normal 3 3 3 5 2 3 2 3 2" xfId="30127"/>
    <cellStyle name="Normal 3 3 3 5 2 3 2 4" xfId="30128"/>
    <cellStyle name="Normal 3 3 3 5 2 3 3" xfId="30129"/>
    <cellStyle name="Normal 3 3 3 5 2 3 3 2" xfId="30130"/>
    <cellStyle name="Normal 3 3 3 5 2 3 3 2 2" xfId="30131"/>
    <cellStyle name="Normal 3 3 3 5 2 3 3 3" xfId="30132"/>
    <cellStyle name="Normal 3 3 3 5 2 3 4" xfId="30133"/>
    <cellStyle name="Normal 3 3 3 5 2 3 4 2" xfId="30134"/>
    <cellStyle name="Normal 3 3 3 5 2 3 5" xfId="30135"/>
    <cellStyle name="Normal 3 3 3 5 2 4" xfId="30136"/>
    <cellStyle name="Normal 3 3 3 5 2 4 2" xfId="30137"/>
    <cellStyle name="Normal 3 3 3 5 2 4 2 2" xfId="30138"/>
    <cellStyle name="Normal 3 3 3 5 2 4 2 2 2" xfId="30139"/>
    <cellStyle name="Normal 3 3 3 5 2 4 2 3" xfId="30140"/>
    <cellStyle name="Normal 3 3 3 5 2 4 3" xfId="30141"/>
    <cellStyle name="Normal 3 3 3 5 2 4 3 2" xfId="30142"/>
    <cellStyle name="Normal 3 3 3 5 2 4 4" xfId="30143"/>
    <cellStyle name="Normal 3 3 3 5 2 5" xfId="30144"/>
    <cellStyle name="Normal 3 3 3 5 2 5 2" xfId="30145"/>
    <cellStyle name="Normal 3 3 3 5 2 5 2 2" xfId="30146"/>
    <cellStyle name="Normal 3 3 3 5 2 5 2 2 2" xfId="30147"/>
    <cellStyle name="Normal 3 3 3 5 2 5 2 3" xfId="30148"/>
    <cellStyle name="Normal 3 3 3 5 2 5 3" xfId="30149"/>
    <cellStyle name="Normal 3 3 3 5 2 5 3 2" xfId="30150"/>
    <cellStyle name="Normal 3 3 3 5 2 5 4" xfId="30151"/>
    <cellStyle name="Normal 3 3 3 5 2 6" xfId="30152"/>
    <cellStyle name="Normal 3 3 3 5 2 6 2" xfId="30153"/>
    <cellStyle name="Normal 3 3 3 5 2 6 2 2" xfId="30154"/>
    <cellStyle name="Normal 3 3 3 5 2 6 3" xfId="30155"/>
    <cellStyle name="Normal 3 3 3 5 2 7" xfId="30156"/>
    <cellStyle name="Normal 3 3 3 5 2 7 2" xfId="30157"/>
    <cellStyle name="Normal 3 3 3 5 2 8" xfId="30158"/>
    <cellStyle name="Normal 3 3 3 5 2 8 2" xfId="30159"/>
    <cellStyle name="Normal 3 3 3 5 2 9" xfId="30160"/>
    <cellStyle name="Normal 3 3 3 5 3" xfId="30161"/>
    <cellStyle name="Normal 3 3 3 5 3 2" xfId="30162"/>
    <cellStyle name="Normal 3 3 3 5 3 2 2" xfId="30163"/>
    <cellStyle name="Normal 3 3 3 5 3 2 2 2" xfId="30164"/>
    <cellStyle name="Normal 3 3 3 5 3 2 2 2 2" xfId="30165"/>
    <cellStyle name="Normal 3 3 3 5 3 2 2 2 2 2" xfId="30166"/>
    <cellStyle name="Normal 3 3 3 5 3 2 2 2 3" xfId="30167"/>
    <cellStyle name="Normal 3 3 3 5 3 2 2 3" xfId="30168"/>
    <cellStyle name="Normal 3 3 3 5 3 2 2 3 2" xfId="30169"/>
    <cellStyle name="Normal 3 3 3 5 3 2 2 4" xfId="30170"/>
    <cellStyle name="Normal 3 3 3 5 3 2 3" xfId="30171"/>
    <cellStyle name="Normal 3 3 3 5 3 2 3 2" xfId="30172"/>
    <cellStyle name="Normal 3 3 3 5 3 2 3 2 2" xfId="30173"/>
    <cellStyle name="Normal 3 3 3 5 3 2 3 3" xfId="30174"/>
    <cellStyle name="Normal 3 3 3 5 3 2 4" xfId="30175"/>
    <cellStyle name="Normal 3 3 3 5 3 2 4 2" xfId="30176"/>
    <cellStyle name="Normal 3 3 3 5 3 2 5" xfId="30177"/>
    <cellStyle name="Normal 3 3 3 5 3 3" xfId="30178"/>
    <cellStyle name="Normal 3 3 3 5 3 3 2" xfId="30179"/>
    <cellStyle name="Normal 3 3 3 5 3 3 2 2" xfId="30180"/>
    <cellStyle name="Normal 3 3 3 5 3 3 2 2 2" xfId="30181"/>
    <cellStyle name="Normal 3 3 3 5 3 3 2 3" xfId="30182"/>
    <cellStyle name="Normal 3 3 3 5 3 3 3" xfId="30183"/>
    <cellStyle name="Normal 3 3 3 5 3 3 3 2" xfId="30184"/>
    <cellStyle name="Normal 3 3 3 5 3 3 4" xfId="30185"/>
    <cellStyle name="Normal 3 3 3 5 3 4" xfId="30186"/>
    <cellStyle name="Normal 3 3 3 5 3 4 2" xfId="30187"/>
    <cellStyle name="Normal 3 3 3 5 3 4 2 2" xfId="30188"/>
    <cellStyle name="Normal 3 3 3 5 3 4 2 2 2" xfId="30189"/>
    <cellStyle name="Normal 3 3 3 5 3 4 2 3" xfId="30190"/>
    <cellStyle name="Normal 3 3 3 5 3 4 3" xfId="30191"/>
    <cellStyle name="Normal 3 3 3 5 3 4 3 2" xfId="30192"/>
    <cellStyle name="Normal 3 3 3 5 3 4 4" xfId="30193"/>
    <cellStyle name="Normal 3 3 3 5 3 5" xfId="30194"/>
    <cellStyle name="Normal 3 3 3 5 3 5 2" xfId="30195"/>
    <cellStyle name="Normal 3 3 3 5 3 5 2 2" xfId="30196"/>
    <cellStyle name="Normal 3 3 3 5 3 5 3" xfId="30197"/>
    <cellStyle name="Normal 3 3 3 5 3 6" xfId="30198"/>
    <cellStyle name="Normal 3 3 3 5 3 6 2" xfId="30199"/>
    <cellStyle name="Normal 3 3 3 5 3 7" xfId="30200"/>
    <cellStyle name="Normal 3 3 3 5 3 7 2" xfId="30201"/>
    <cellStyle name="Normal 3 3 3 5 3 8" xfId="30202"/>
    <cellStyle name="Normal 3 3 3 5 4" xfId="30203"/>
    <cellStyle name="Normal 3 3 3 5 4 2" xfId="30204"/>
    <cellStyle name="Normal 3 3 3 5 4 2 2" xfId="30205"/>
    <cellStyle name="Normal 3 3 3 5 4 2 2 2" xfId="30206"/>
    <cellStyle name="Normal 3 3 3 5 4 2 2 2 2" xfId="30207"/>
    <cellStyle name="Normal 3 3 3 5 4 2 2 3" xfId="30208"/>
    <cellStyle name="Normal 3 3 3 5 4 2 3" xfId="30209"/>
    <cellStyle name="Normal 3 3 3 5 4 2 3 2" xfId="30210"/>
    <cellStyle name="Normal 3 3 3 5 4 2 4" xfId="30211"/>
    <cellStyle name="Normal 3 3 3 5 4 3" xfId="30212"/>
    <cellStyle name="Normal 3 3 3 5 4 3 2" xfId="30213"/>
    <cellStyle name="Normal 3 3 3 5 4 3 2 2" xfId="30214"/>
    <cellStyle name="Normal 3 3 3 5 4 3 3" xfId="30215"/>
    <cellStyle name="Normal 3 3 3 5 4 4" xfId="30216"/>
    <cellStyle name="Normal 3 3 3 5 4 4 2" xfId="30217"/>
    <cellStyle name="Normal 3 3 3 5 4 5" xfId="30218"/>
    <cellStyle name="Normal 3 3 3 5 5" xfId="30219"/>
    <cellStyle name="Normal 3 3 3 5 5 2" xfId="30220"/>
    <cellStyle name="Normal 3 3 3 5 5 2 2" xfId="30221"/>
    <cellStyle name="Normal 3 3 3 5 5 2 2 2" xfId="30222"/>
    <cellStyle name="Normal 3 3 3 5 5 2 3" xfId="30223"/>
    <cellStyle name="Normal 3 3 3 5 5 3" xfId="30224"/>
    <cellStyle name="Normal 3 3 3 5 5 3 2" xfId="30225"/>
    <cellStyle name="Normal 3 3 3 5 5 4" xfId="30226"/>
    <cellStyle name="Normal 3 3 3 5 6" xfId="30227"/>
    <cellStyle name="Normal 3 3 3 5 6 2" xfId="30228"/>
    <cellStyle name="Normal 3 3 3 5 6 2 2" xfId="30229"/>
    <cellStyle name="Normal 3 3 3 5 6 2 2 2" xfId="30230"/>
    <cellStyle name="Normal 3 3 3 5 6 2 3" xfId="30231"/>
    <cellStyle name="Normal 3 3 3 5 6 3" xfId="30232"/>
    <cellStyle name="Normal 3 3 3 5 6 3 2" xfId="30233"/>
    <cellStyle name="Normal 3 3 3 5 6 4" xfId="30234"/>
    <cellStyle name="Normal 3 3 3 5 7" xfId="30235"/>
    <cellStyle name="Normal 3 3 3 5 7 2" xfId="30236"/>
    <cellStyle name="Normal 3 3 3 5 7 2 2" xfId="30237"/>
    <cellStyle name="Normal 3 3 3 5 7 3" xfId="30238"/>
    <cellStyle name="Normal 3 3 3 5 8" xfId="30239"/>
    <cellStyle name="Normal 3 3 3 5 8 2" xfId="30240"/>
    <cellStyle name="Normal 3 3 3 5 9" xfId="30241"/>
    <cellStyle name="Normal 3 3 3 5 9 2" xfId="30242"/>
    <cellStyle name="Normal 3 3 3 6" xfId="30243"/>
    <cellStyle name="Normal 3 3 3 6 2" xfId="30244"/>
    <cellStyle name="Normal 3 3 3 6 2 2" xfId="30245"/>
    <cellStyle name="Normal 3 3 3 6 2 2 2" xfId="30246"/>
    <cellStyle name="Normal 3 3 3 6 2 2 2 2" xfId="30247"/>
    <cellStyle name="Normal 3 3 3 6 2 2 2 2 2" xfId="30248"/>
    <cellStyle name="Normal 3 3 3 6 2 2 2 2 2 2" xfId="30249"/>
    <cellStyle name="Normal 3 3 3 6 2 2 2 2 3" xfId="30250"/>
    <cellStyle name="Normal 3 3 3 6 2 2 2 3" xfId="30251"/>
    <cellStyle name="Normal 3 3 3 6 2 2 2 3 2" xfId="30252"/>
    <cellStyle name="Normal 3 3 3 6 2 2 2 4" xfId="30253"/>
    <cellStyle name="Normal 3 3 3 6 2 2 3" xfId="30254"/>
    <cellStyle name="Normal 3 3 3 6 2 2 3 2" xfId="30255"/>
    <cellStyle name="Normal 3 3 3 6 2 2 3 2 2" xfId="30256"/>
    <cellStyle name="Normal 3 3 3 6 2 2 3 3" xfId="30257"/>
    <cellStyle name="Normal 3 3 3 6 2 2 4" xfId="30258"/>
    <cellStyle name="Normal 3 3 3 6 2 2 4 2" xfId="30259"/>
    <cellStyle name="Normal 3 3 3 6 2 2 5" xfId="30260"/>
    <cellStyle name="Normal 3 3 3 6 2 3" xfId="30261"/>
    <cellStyle name="Normal 3 3 3 6 2 3 2" xfId="30262"/>
    <cellStyle name="Normal 3 3 3 6 2 3 2 2" xfId="30263"/>
    <cellStyle name="Normal 3 3 3 6 2 3 2 2 2" xfId="30264"/>
    <cellStyle name="Normal 3 3 3 6 2 3 2 3" xfId="30265"/>
    <cellStyle name="Normal 3 3 3 6 2 3 3" xfId="30266"/>
    <cellStyle name="Normal 3 3 3 6 2 3 3 2" xfId="30267"/>
    <cellStyle name="Normal 3 3 3 6 2 3 4" xfId="30268"/>
    <cellStyle name="Normal 3 3 3 6 2 4" xfId="30269"/>
    <cellStyle name="Normal 3 3 3 6 2 4 2" xfId="30270"/>
    <cellStyle name="Normal 3 3 3 6 2 4 2 2" xfId="30271"/>
    <cellStyle name="Normal 3 3 3 6 2 4 2 2 2" xfId="30272"/>
    <cellStyle name="Normal 3 3 3 6 2 4 2 3" xfId="30273"/>
    <cellStyle name="Normal 3 3 3 6 2 4 3" xfId="30274"/>
    <cellStyle name="Normal 3 3 3 6 2 4 3 2" xfId="30275"/>
    <cellStyle name="Normal 3 3 3 6 2 4 4" xfId="30276"/>
    <cellStyle name="Normal 3 3 3 6 2 5" xfId="30277"/>
    <cellStyle name="Normal 3 3 3 6 2 5 2" xfId="30278"/>
    <cellStyle name="Normal 3 3 3 6 2 5 2 2" xfId="30279"/>
    <cellStyle name="Normal 3 3 3 6 2 5 3" xfId="30280"/>
    <cellStyle name="Normal 3 3 3 6 2 6" xfId="30281"/>
    <cellStyle name="Normal 3 3 3 6 2 6 2" xfId="30282"/>
    <cellStyle name="Normal 3 3 3 6 2 7" xfId="30283"/>
    <cellStyle name="Normal 3 3 3 6 2 7 2" xfId="30284"/>
    <cellStyle name="Normal 3 3 3 6 2 8" xfId="30285"/>
    <cellStyle name="Normal 3 3 3 6 3" xfId="30286"/>
    <cellStyle name="Normal 3 3 3 6 3 2" xfId="30287"/>
    <cellStyle name="Normal 3 3 3 6 3 2 2" xfId="30288"/>
    <cellStyle name="Normal 3 3 3 6 3 2 2 2" xfId="30289"/>
    <cellStyle name="Normal 3 3 3 6 3 2 2 2 2" xfId="30290"/>
    <cellStyle name="Normal 3 3 3 6 3 2 2 3" xfId="30291"/>
    <cellStyle name="Normal 3 3 3 6 3 2 3" xfId="30292"/>
    <cellStyle name="Normal 3 3 3 6 3 2 3 2" xfId="30293"/>
    <cellStyle name="Normal 3 3 3 6 3 2 4" xfId="30294"/>
    <cellStyle name="Normal 3 3 3 6 3 3" xfId="30295"/>
    <cellStyle name="Normal 3 3 3 6 3 3 2" xfId="30296"/>
    <cellStyle name="Normal 3 3 3 6 3 3 2 2" xfId="30297"/>
    <cellStyle name="Normal 3 3 3 6 3 3 3" xfId="30298"/>
    <cellStyle name="Normal 3 3 3 6 3 4" xfId="30299"/>
    <cellStyle name="Normal 3 3 3 6 3 4 2" xfId="30300"/>
    <cellStyle name="Normal 3 3 3 6 3 5" xfId="30301"/>
    <cellStyle name="Normal 3 3 3 6 4" xfId="30302"/>
    <cellStyle name="Normal 3 3 3 6 4 2" xfId="30303"/>
    <cellStyle name="Normal 3 3 3 6 4 2 2" xfId="30304"/>
    <cellStyle name="Normal 3 3 3 6 4 2 2 2" xfId="30305"/>
    <cellStyle name="Normal 3 3 3 6 4 2 3" xfId="30306"/>
    <cellStyle name="Normal 3 3 3 6 4 3" xfId="30307"/>
    <cellStyle name="Normal 3 3 3 6 4 3 2" xfId="30308"/>
    <cellStyle name="Normal 3 3 3 6 4 4" xfId="30309"/>
    <cellStyle name="Normal 3 3 3 6 5" xfId="30310"/>
    <cellStyle name="Normal 3 3 3 6 5 2" xfId="30311"/>
    <cellStyle name="Normal 3 3 3 6 5 2 2" xfId="30312"/>
    <cellStyle name="Normal 3 3 3 6 5 2 2 2" xfId="30313"/>
    <cellStyle name="Normal 3 3 3 6 5 2 3" xfId="30314"/>
    <cellStyle name="Normal 3 3 3 6 5 3" xfId="30315"/>
    <cellStyle name="Normal 3 3 3 6 5 3 2" xfId="30316"/>
    <cellStyle name="Normal 3 3 3 6 5 4" xfId="30317"/>
    <cellStyle name="Normal 3 3 3 6 6" xfId="30318"/>
    <cellStyle name="Normal 3 3 3 6 6 2" xfId="30319"/>
    <cellStyle name="Normal 3 3 3 6 6 2 2" xfId="30320"/>
    <cellStyle name="Normal 3 3 3 6 6 3" xfId="30321"/>
    <cellStyle name="Normal 3 3 3 6 7" xfId="30322"/>
    <cellStyle name="Normal 3 3 3 6 7 2" xfId="30323"/>
    <cellStyle name="Normal 3 3 3 6 8" xfId="30324"/>
    <cellStyle name="Normal 3 3 3 6 8 2" xfId="30325"/>
    <cellStyle name="Normal 3 3 3 6 9" xfId="30326"/>
    <cellStyle name="Normal 3 3 3 7" xfId="30327"/>
    <cellStyle name="Normal 3 3 3 7 2" xfId="30328"/>
    <cellStyle name="Normal 3 3 3 7 2 2" xfId="30329"/>
    <cellStyle name="Normal 3 3 3 7 2 2 2" xfId="30330"/>
    <cellStyle name="Normal 3 3 3 7 2 2 2 2" xfId="30331"/>
    <cellStyle name="Normal 3 3 3 7 2 2 2 2 2" xfId="30332"/>
    <cellStyle name="Normal 3 3 3 7 2 2 2 3" xfId="30333"/>
    <cellStyle name="Normal 3 3 3 7 2 2 3" xfId="30334"/>
    <cellStyle name="Normal 3 3 3 7 2 2 3 2" xfId="30335"/>
    <cellStyle name="Normal 3 3 3 7 2 2 4" xfId="30336"/>
    <cellStyle name="Normal 3 3 3 7 2 3" xfId="30337"/>
    <cellStyle name="Normal 3 3 3 7 2 3 2" xfId="30338"/>
    <cellStyle name="Normal 3 3 3 7 2 3 2 2" xfId="30339"/>
    <cellStyle name="Normal 3 3 3 7 2 3 3" xfId="30340"/>
    <cellStyle name="Normal 3 3 3 7 2 4" xfId="30341"/>
    <cellStyle name="Normal 3 3 3 7 2 4 2" xfId="30342"/>
    <cellStyle name="Normal 3 3 3 7 2 5" xfId="30343"/>
    <cellStyle name="Normal 3 3 3 7 3" xfId="30344"/>
    <cellStyle name="Normal 3 3 3 7 3 2" xfId="30345"/>
    <cellStyle name="Normal 3 3 3 7 3 2 2" xfId="30346"/>
    <cellStyle name="Normal 3 3 3 7 3 2 2 2" xfId="30347"/>
    <cellStyle name="Normal 3 3 3 7 3 2 3" xfId="30348"/>
    <cellStyle name="Normal 3 3 3 7 3 3" xfId="30349"/>
    <cellStyle name="Normal 3 3 3 7 3 3 2" xfId="30350"/>
    <cellStyle name="Normal 3 3 3 7 3 4" xfId="30351"/>
    <cellStyle name="Normal 3 3 3 7 4" xfId="30352"/>
    <cellStyle name="Normal 3 3 3 7 4 2" xfId="30353"/>
    <cellStyle name="Normal 3 3 3 7 4 2 2" xfId="30354"/>
    <cellStyle name="Normal 3 3 3 7 4 2 2 2" xfId="30355"/>
    <cellStyle name="Normal 3 3 3 7 4 2 3" xfId="30356"/>
    <cellStyle name="Normal 3 3 3 7 4 3" xfId="30357"/>
    <cellStyle name="Normal 3 3 3 7 4 3 2" xfId="30358"/>
    <cellStyle name="Normal 3 3 3 7 4 4" xfId="30359"/>
    <cellStyle name="Normal 3 3 3 7 5" xfId="30360"/>
    <cellStyle name="Normal 3 3 3 7 5 2" xfId="30361"/>
    <cellStyle name="Normal 3 3 3 7 5 2 2" xfId="30362"/>
    <cellStyle name="Normal 3 3 3 7 5 3" xfId="30363"/>
    <cellStyle name="Normal 3 3 3 7 6" xfId="30364"/>
    <cellStyle name="Normal 3 3 3 7 6 2" xfId="30365"/>
    <cellStyle name="Normal 3 3 3 7 7" xfId="30366"/>
    <cellStyle name="Normal 3 3 3 7 7 2" xfId="30367"/>
    <cellStyle name="Normal 3 3 3 7 8" xfId="30368"/>
    <cellStyle name="Normal 3 3 3 8" xfId="30369"/>
    <cellStyle name="Normal 3 3 3 8 2" xfId="30370"/>
    <cellStyle name="Normal 3 3 3 8 2 2" xfId="30371"/>
    <cellStyle name="Normal 3 3 3 8 2 2 2" xfId="30372"/>
    <cellStyle name="Normal 3 3 3 8 2 2 2 2" xfId="30373"/>
    <cellStyle name="Normal 3 3 3 8 2 2 2 2 2" xfId="30374"/>
    <cellStyle name="Normal 3 3 3 8 2 2 2 3" xfId="30375"/>
    <cellStyle name="Normal 3 3 3 8 2 2 3" xfId="30376"/>
    <cellStyle name="Normal 3 3 3 8 2 2 3 2" xfId="30377"/>
    <cellStyle name="Normal 3 3 3 8 2 2 4" xfId="30378"/>
    <cellStyle name="Normal 3 3 3 8 2 3" xfId="30379"/>
    <cellStyle name="Normal 3 3 3 8 2 3 2" xfId="30380"/>
    <cellStyle name="Normal 3 3 3 8 2 3 2 2" xfId="30381"/>
    <cellStyle name="Normal 3 3 3 8 2 3 3" xfId="30382"/>
    <cellStyle name="Normal 3 3 3 8 2 4" xfId="30383"/>
    <cellStyle name="Normal 3 3 3 8 2 4 2" xfId="30384"/>
    <cellStyle name="Normal 3 3 3 8 2 5" xfId="30385"/>
    <cellStyle name="Normal 3 3 3 8 3" xfId="30386"/>
    <cellStyle name="Normal 3 3 3 8 3 2" xfId="30387"/>
    <cellStyle name="Normal 3 3 3 8 3 2 2" xfId="30388"/>
    <cellStyle name="Normal 3 3 3 8 3 2 2 2" xfId="30389"/>
    <cellStyle name="Normal 3 3 3 8 3 2 3" xfId="30390"/>
    <cellStyle name="Normal 3 3 3 8 3 3" xfId="30391"/>
    <cellStyle name="Normal 3 3 3 8 3 3 2" xfId="30392"/>
    <cellStyle name="Normal 3 3 3 8 3 4" xfId="30393"/>
    <cellStyle name="Normal 3 3 3 8 4" xfId="30394"/>
    <cellStyle name="Normal 3 3 3 8 4 2" xfId="30395"/>
    <cellStyle name="Normal 3 3 3 8 4 2 2" xfId="30396"/>
    <cellStyle name="Normal 3 3 3 8 4 2 2 2" xfId="30397"/>
    <cellStyle name="Normal 3 3 3 8 4 2 3" xfId="30398"/>
    <cellStyle name="Normal 3 3 3 8 4 3" xfId="30399"/>
    <cellStyle name="Normal 3 3 3 8 4 3 2" xfId="30400"/>
    <cellStyle name="Normal 3 3 3 8 4 4" xfId="30401"/>
    <cellStyle name="Normal 3 3 3 8 5" xfId="30402"/>
    <cellStyle name="Normal 3 3 3 8 5 2" xfId="30403"/>
    <cellStyle name="Normal 3 3 3 8 5 2 2" xfId="30404"/>
    <cellStyle name="Normal 3 3 3 8 5 3" xfId="30405"/>
    <cellStyle name="Normal 3 3 3 8 6" xfId="30406"/>
    <cellStyle name="Normal 3 3 3 8 6 2" xfId="30407"/>
    <cellStyle name="Normal 3 3 3 8 7" xfId="30408"/>
    <cellStyle name="Normal 3 3 3 8 7 2" xfId="30409"/>
    <cellStyle name="Normal 3 3 3 8 8" xfId="30410"/>
    <cellStyle name="Normal 3 3 3 9" xfId="30411"/>
    <cellStyle name="Normal 3 3 3 9 2" xfId="30412"/>
    <cellStyle name="Normal 3 3 3 9 2 2" xfId="30413"/>
    <cellStyle name="Normal 3 3 3 9 2 2 2" xfId="30414"/>
    <cellStyle name="Normal 3 3 3 9 2 2 2 2" xfId="30415"/>
    <cellStyle name="Normal 3 3 3 9 2 2 2 2 2" xfId="30416"/>
    <cellStyle name="Normal 3 3 3 9 2 2 2 3" xfId="30417"/>
    <cellStyle name="Normal 3 3 3 9 2 2 3" xfId="30418"/>
    <cellStyle name="Normal 3 3 3 9 2 2 3 2" xfId="30419"/>
    <cellStyle name="Normal 3 3 3 9 2 2 4" xfId="30420"/>
    <cellStyle name="Normal 3 3 3 9 2 3" xfId="30421"/>
    <cellStyle name="Normal 3 3 3 9 2 3 2" xfId="30422"/>
    <cellStyle name="Normal 3 3 3 9 2 3 2 2" xfId="30423"/>
    <cellStyle name="Normal 3 3 3 9 2 3 3" xfId="30424"/>
    <cellStyle name="Normal 3 3 3 9 2 4" xfId="30425"/>
    <cellStyle name="Normal 3 3 3 9 2 4 2" xfId="30426"/>
    <cellStyle name="Normal 3 3 3 9 2 5" xfId="30427"/>
    <cellStyle name="Normal 3 3 3 9 3" xfId="30428"/>
    <cellStyle name="Normal 3 3 3 9 3 2" xfId="30429"/>
    <cellStyle name="Normal 3 3 3 9 3 2 2" xfId="30430"/>
    <cellStyle name="Normal 3 3 3 9 3 2 2 2" xfId="30431"/>
    <cellStyle name="Normal 3 3 3 9 3 2 3" xfId="30432"/>
    <cellStyle name="Normal 3 3 3 9 3 3" xfId="30433"/>
    <cellStyle name="Normal 3 3 3 9 3 3 2" xfId="30434"/>
    <cellStyle name="Normal 3 3 3 9 3 4" xfId="30435"/>
    <cellStyle name="Normal 3 3 3 9 4" xfId="30436"/>
    <cellStyle name="Normal 3 3 3 9 4 2" xfId="30437"/>
    <cellStyle name="Normal 3 3 3 9 4 2 2" xfId="30438"/>
    <cellStyle name="Normal 3 3 3 9 4 3" xfId="30439"/>
    <cellStyle name="Normal 3 3 3 9 5" xfId="30440"/>
    <cellStyle name="Normal 3 3 3 9 5 2" xfId="30441"/>
    <cellStyle name="Normal 3 3 3 9 6" xfId="30442"/>
    <cellStyle name="Normal 3 3 3_T-straight with PEDs adjustor" xfId="30443"/>
    <cellStyle name="Normal 3 3 4" xfId="1285"/>
    <cellStyle name="Normal 3 3 4 10" xfId="30444"/>
    <cellStyle name="Normal 3 3 4 10 2" xfId="30445"/>
    <cellStyle name="Normal 3 3 4 10 2 2" xfId="30446"/>
    <cellStyle name="Normal 3 3 4 10 2 2 2" xfId="30447"/>
    <cellStyle name="Normal 3 3 4 10 2 3" xfId="30448"/>
    <cellStyle name="Normal 3 3 4 10 3" xfId="30449"/>
    <cellStyle name="Normal 3 3 4 10 3 2" xfId="30450"/>
    <cellStyle name="Normal 3 3 4 10 4" xfId="30451"/>
    <cellStyle name="Normal 3 3 4 11" xfId="30452"/>
    <cellStyle name="Normal 3 3 4 11 2" xfId="30453"/>
    <cellStyle name="Normal 3 3 4 11 2 2" xfId="30454"/>
    <cellStyle name="Normal 3 3 4 11 2 2 2" xfId="30455"/>
    <cellStyle name="Normal 3 3 4 11 2 3" xfId="30456"/>
    <cellStyle name="Normal 3 3 4 11 3" xfId="30457"/>
    <cellStyle name="Normal 3 3 4 11 3 2" xfId="30458"/>
    <cellStyle name="Normal 3 3 4 11 4" xfId="30459"/>
    <cellStyle name="Normal 3 3 4 12" xfId="30460"/>
    <cellStyle name="Normal 3 3 4 12 2" xfId="30461"/>
    <cellStyle name="Normal 3 3 4 12 2 2" xfId="30462"/>
    <cellStyle name="Normal 3 3 4 12 2 2 2" xfId="30463"/>
    <cellStyle name="Normal 3 3 4 12 2 3" xfId="30464"/>
    <cellStyle name="Normal 3 3 4 12 3" xfId="30465"/>
    <cellStyle name="Normal 3 3 4 12 3 2" xfId="30466"/>
    <cellStyle name="Normal 3 3 4 12 4" xfId="30467"/>
    <cellStyle name="Normal 3 3 4 13" xfId="30468"/>
    <cellStyle name="Normal 3 3 4 13 2" xfId="30469"/>
    <cellStyle name="Normal 3 3 4 13 2 2" xfId="30470"/>
    <cellStyle name="Normal 3 3 4 13 3" xfId="30471"/>
    <cellStyle name="Normal 3 3 4 14" xfId="30472"/>
    <cellStyle name="Normal 3 3 4 14 2" xfId="30473"/>
    <cellStyle name="Normal 3 3 4 15" xfId="30474"/>
    <cellStyle name="Normal 3 3 4 15 2" xfId="30475"/>
    <cellStyle name="Normal 3 3 4 16" xfId="30476"/>
    <cellStyle name="Normal 3 3 4 17" xfId="30477"/>
    <cellStyle name="Normal 3 3 4 2" xfId="1286"/>
    <cellStyle name="Normal 3 3 4 2 10" xfId="30478"/>
    <cellStyle name="Normal 3 3 4 2 11" xfId="30479"/>
    <cellStyle name="Normal 3 3 4 2 2" xfId="30480"/>
    <cellStyle name="Normal 3 3 4 2 2 10" xfId="30481"/>
    <cellStyle name="Normal 3 3 4 2 2 2" xfId="30482"/>
    <cellStyle name="Normal 3 3 4 2 2 2 2" xfId="30483"/>
    <cellStyle name="Normal 3 3 4 2 2 2 2 2" xfId="30484"/>
    <cellStyle name="Normal 3 3 4 2 2 2 2 2 2" xfId="30485"/>
    <cellStyle name="Normal 3 3 4 2 2 2 2 2 2 2" xfId="30486"/>
    <cellStyle name="Normal 3 3 4 2 2 2 2 2 2 2 2" xfId="30487"/>
    <cellStyle name="Normal 3 3 4 2 2 2 2 2 2 3" xfId="30488"/>
    <cellStyle name="Normal 3 3 4 2 2 2 2 2 3" xfId="30489"/>
    <cellStyle name="Normal 3 3 4 2 2 2 2 2 3 2" xfId="30490"/>
    <cellStyle name="Normal 3 3 4 2 2 2 2 2 4" xfId="30491"/>
    <cellStyle name="Normal 3 3 4 2 2 2 2 3" xfId="30492"/>
    <cellStyle name="Normal 3 3 4 2 2 2 2 3 2" xfId="30493"/>
    <cellStyle name="Normal 3 3 4 2 2 2 2 3 2 2" xfId="30494"/>
    <cellStyle name="Normal 3 3 4 2 2 2 2 3 3" xfId="30495"/>
    <cellStyle name="Normal 3 3 4 2 2 2 2 4" xfId="30496"/>
    <cellStyle name="Normal 3 3 4 2 2 2 2 4 2" xfId="30497"/>
    <cellStyle name="Normal 3 3 4 2 2 2 2 5" xfId="30498"/>
    <cellStyle name="Normal 3 3 4 2 2 2 3" xfId="30499"/>
    <cellStyle name="Normal 3 3 4 2 2 2 3 2" xfId="30500"/>
    <cellStyle name="Normal 3 3 4 2 2 2 3 2 2" xfId="30501"/>
    <cellStyle name="Normal 3 3 4 2 2 2 3 2 2 2" xfId="30502"/>
    <cellStyle name="Normal 3 3 4 2 2 2 3 2 3" xfId="30503"/>
    <cellStyle name="Normal 3 3 4 2 2 2 3 3" xfId="30504"/>
    <cellStyle name="Normal 3 3 4 2 2 2 3 3 2" xfId="30505"/>
    <cellStyle name="Normal 3 3 4 2 2 2 3 4" xfId="30506"/>
    <cellStyle name="Normal 3 3 4 2 2 2 4" xfId="30507"/>
    <cellStyle name="Normal 3 3 4 2 2 2 4 2" xfId="30508"/>
    <cellStyle name="Normal 3 3 4 2 2 2 4 2 2" xfId="30509"/>
    <cellStyle name="Normal 3 3 4 2 2 2 4 2 2 2" xfId="30510"/>
    <cellStyle name="Normal 3 3 4 2 2 2 4 2 3" xfId="30511"/>
    <cellStyle name="Normal 3 3 4 2 2 2 4 3" xfId="30512"/>
    <cellStyle name="Normal 3 3 4 2 2 2 4 3 2" xfId="30513"/>
    <cellStyle name="Normal 3 3 4 2 2 2 4 4" xfId="30514"/>
    <cellStyle name="Normal 3 3 4 2 2 2 5" xfId="30515"/>
    <cellStyle name="Normal 3 3 4 2 2 2 5 2" xfId="30516"/>
    <cellStyle name="Normal 3 3 4 2 2 2 5 2 2" xfId="30517"/>
    <cellStyle name="Normal 3 3 4 2 2 2 5 3" xfId="30518"/>
    <cellStyle name="Normal 3 3 4 2 2 2 6" xfId="30519"/>
    <cellStyle name="Normal 3 3 4 2 2 2 6 2" xfId="30520"/>
    <cellStyle name="Normal 3 3 4 2 2 2 7" xfId="30521"/>
    <cellStyle name="Normal 3 3 4 2 2 2 7 2" xfId="30522"/>
    <cellStyle name="Normal 3 3 4 2 2 2 8" xfId="30523"/>
    <cellStyle name="Normal 3 3 4 2 2 3" xfId="30524"/>
    <cellStyle name="Normal 3 3 4 2 2 3 2" xfId="30525"/>
    <cellStyle name="Normal 3 3 4 2 2 3 2 2" xfId="30526"/>
    <cellStyle name="Normal 3 3 4 2 2 3 2 2 2" xfId="30527"/>
    <cellStyle name="Normal 3 3 4 2 2 3 2 2 2 2" xfId="30528"/>
    <cellStyle name="Normal 3 3 4 2 2 3 2 2 3" xfId="30529"/>
    <cellStyle name="Normal 3 3 4 2 2 3 2 3" xfId="30530"/>
    <cellStyle name="Normal 3 3 4 2 2 3 2 3 2" xfId="30531"/>
    <cellStyle name="Normal 3 3 4 2 2 3 2 4" xfId="30532"/>
    <cellStyle name="Normal 3 3 4 2 2 3 3" xfId="30533"/>
    <cellStyle name="Normal 3 3 4 2 2 3 3 2" xfId="30534"/>
    <cellStyle name="Normal 3 3 4 2 2 3 3 2 2" xfId="30535"/>
    <cellStyle name="Normal 3 3 4 2 2 3 3 3" xfId="30536"/>
    <cellStyle name="Normal 3 3 4 2 2 3 4" xfId="30537"/>
    <cellStyle name="Normal 3 3 4 2 2 3 4 2" xfId="30538"/>
    <cellStyle name="Normal 3 3 4 2 2 3 5" xfId="30539"/>
    <cellStyle name="Normal 3 3 4 2 2 4" xfId="30540"/>
    <cellStyle name="Normal 3 3 4 2 2 4 2" xfId="30541"/>
    <cellStyle name="Normal 3 3 4 2 2 4 2 2" xfId="30542"/>
    <cellStyle name="Normal 3 3 4 2 2 4 2 2 2" xfId="30543"/>
    <cellStyle name="Normal 3 3 4 2 2 4 2 3" xfId="30544"/>
    <cellStyle name="Normal 3 3 4 2 2 4 3" xfId="30545"/>
    <cellStyle name="Normal 3 3 4 2 2 4 3 2" xfId="30546"/>
    <cellStyle name="Normal 3 3 4 2 2 4 4" xfId="30547"/>
    <cellStyle name="Normal 3 3 4 2 2 5" xfId="30548"/>
    <cellStyle name="Normal 3 3 4 2 2 5 2" xfId="30549"/>
    <cellStyle name="Normal 3 3 4 2 2 5 2 2" xfId="30550"/>
    <cellStyle name="Normal 3 3 4 2 2 5 2 2 2" xfId="30551"/>
    <cellStyle name="Normal 3 3 4 2 2 5 2 3" xfId="30552"/>
    <cellStyle name="Normal 3 3 4 2 2 5 3" xfId="30553"/>
    <cellStyle name="Normal 3 3 4 2 2 5 3 2" xfId="30554"/>
    <cellStyle name="Normal 3 3 4 2 2 5 4" xfId="30555"/>
    <cellStyle name="Normal 3 3 4 2 2 6" xfId="30556"/>
    <cellStyle name="Normal 3 3 4 2 2 6 2" xfId="30557"/>
    <cellStyle name="Normal 3 3 4 2 2 6 2 2" xfId="30558"/>
    <cellStyle name="Normal 3 3 4 2 2 6 3" xfId="30559"/>
    <cellStyle name="Normal 3 3 4 2 2 7" xfId="30560"/>
    <cellStyle name="Normal 3 3 4 2 2 7 2" xfId="30561"/>
    <cellStyle name="Normal 3 3 4 2 2 8" xfId="30562"/>
    <cellStyle name="Normal 3 3 4 2 2 8 2" xfId="30563"/>
    <cellStyle name="Normal 3 3 4 2 2 9" xfId="30564"/>
    <cellStyle name="Normal 3 3 4 2 3" xfId="30565"/>
    <cellStyle name="Normal 3 3 4 2 3 2" xfId="30566"/>
    <cellStyle name="Normal 3 3 4 2 3 2 2" xfId="30567"/>
    <cellStyle name="Normal 3 3 4 2 3 2 2 2" xfId="30568"/>
    <cellStyle name="Normal 3 3 4 2 3 2 2 2 2" xfId="30569"/>
    <cellStyle name="Normal 3 3 4 2 3 2 2 2 2 2" xfId="30570"/>
    <cellStyle name="Normal 3 3 4 2 3 2 2 2 3" xfId="30571"/>
    <cellStyle name="Normal 3 3 4 2 3 2 2 3" xfId="30572"/>
    <cellStyle name="Normal 3 3 4 2 3 2 2 3 2" xfId="30573"/>
    <cellStyle name="Normal 3 3 4 2 3 2 2 4" xfId="30574"/>
    <cellStyle name="Normal 3 3 4 2 3 2 3" xfId="30575"/>
    <cellStyle name="Normal 3 3 4 2 3 2 3 2" xfId="30576"/>
    <cellStyle name="Normal 3 3 4 2 3 2 3 2 2" xfId="30577"/>
    <cellStyle name="Normal 3 3 4 2 3 2 3 3" xfId="30578"/>
    <cellStyle name="Normal 3 3 4 2 3 2 4" xfId="30579"/>
    <cellStyle name="Normal 3 3 4 2 3 2 4 2" xfId="30580"/>
    <cellStyle name="Normal 3 3 4 2 3 2 5" xfId="30581"/>
    <cellStyle name="Normal 3 3 4 2 3 3" xfId="30582"/>
    <cellStyle name="Normal 3 3 4 2 3 3 2" xfId="30583"/>
    <cellStyle name="Normal 3 3 4 2 3 3 2 2" xfId="30584"/>
    <cellStyle name="Normal 3 3 4 2 3 3 2 2 2" xfId="30585"/>
    <cellStyle name="Normal 3 3 4 2 3 3 2 3" xfId="30586"/>
    <cellStyle name="Normal 3 3 4 2 3 3 3" xfId="30587"/>
    <cellStyle name="Normal 3 3 4 2 3 3 3 2" xfId="30588"/>
    <cellStyle name="Normal 3 3 4 2 3 3 4" xfId="30589"/>
    <cellStyle name="Normal 3 3 4 2 3 4" xfId="30590"/>
    <cellStyle name="Normal 3 3 4 2 3 4 2" xfId="30591"/>
    <cellStyle name="Normal 3 3 4 2 3 4 2 2" xfId="30592"/>
    <cellStyle name="Normal 3 3 4 2 3 4 2 2 2" xfId="30593"/>
    <cellStyle name="Normal 3 3 4 2 3 4 2 3" xfId="30594"/>
    <cellStyle name="Normal 3 3 4 2 3 4 3" xfId="30595"/>
    <cellStyle name="Normal 3 3 4 2 3 4 3 2" xfId="30596"/>
    <cellStyle name="Normal 3 3 4 2 3 4 4" xfId="30597"/>
    <cellStyle name="Normal 3 3 4 2 3 5" xfId="30598"/>
    <cellStyle name="Normal 3 3 4 2 3 5 2" xfId="30599"/>
    <cellStyle name="Normal 3 3 4 2 3 5 2 2" xfId="30600"/>
    <cellStyle name="Normal 3 3 4 2 3 5 3" xfId="30601"/>
    <cellStyle name="Normal 3 3 4 2 3 6" xfId="30602"/>
    <cellStyle name="Normal 3 3 4 2 3 6 2" xfId="30603"/>
    <cellStyle name="Normal 3 3 4 2 3 7" xfId="30604"/>
    <cellStyle name="Normal 3 3 4 2 3 7 2" xfId="30605"/>
    <cellStyle name="Normal 3 3 4 2 3 8" xfId="30606"/>
    <cellStyle name="Normal 3 3 4 2 4" xfId="30607"/>
    <cellStyle name="Normal 3 3 4 2 4 2" xfId="30608"/>
    <cellStyle name="Normal 3 3 4 2 4 2 2" xfId="30609"/>
    <cellStyle name="Normal 3 3 4 2 4 2 2 2" xfId="30610"/>
    <cellStyle name="Normal 3 3 4 2 4 2 2 2 2" xfId="30611"/>
    <cellStyle name="Normal 3 3 4 2 4 2 2 3" xfId="30612"/>
    <cellStyle name="Normal 3 3 4 2 4 2 3" xfId="30613"/>
    <cellStyle name="Normal 3 3 4 2 4 2 3 2" xfId="30614"/>
    <cellStyle name="Normal 3 3 4 2 4 2 4" xfId="30615"/>
    <cellStyle name="Normal 3 3 4 2 4 3" xfId="30616"/>
    <cellStyle name="Normal 3 3 4 2 4 3 2" xfId="30617"/>
    <cellStyle name="Normal 3 3 4 2 4 3 2 2" xfId="30618"/>
    <cellStyle name="Normal 3 3 4 2 4 3 3" xfId="30619"/>
    <cellStyle name="Normal 3 3 4 2 4 4" xfId="30620"/>
    <cellStyle name="Normal 3 3 4 2 4 4 2" xfId="30621"/>
    <cellStyle name="Normal 3 3 4 2 4 5" xfId="30622"/>
    <cellStyle name="Normal 3 3 4 2 5" xfId="30623"/>
    <cellStyle name="Normal 3 3 4 2 5 2" xfId="30624"/>
    <cellStyle name="Normal 3 3 4 2 5 2 2" xfId="30625"/>
    <cellStyle name="Normal 3 3 4 2 5 2 2 2" xfId="30626"/>
    <cellStyle name="Normal 3 3 4 2 5 2 3" xfId="30627"/>
    <cellStyle name="Normal 3 3 4 2 5 3" xfId="30628"/>
    <cellStyle name="Normal 3 3 4 2 5 3 2" xfId="30629"/>
    <cellStyle name="Normal 3 3 4 2 5 4" xfId="30630"/>
    <cellStyle name="Normal 3 3 4 2 6" xfId="30631"/>
    <cellStyle name="Normal 3 3 4 2 6 2" xfId="30632"/>
    <cellStyle name="Normal 3 3 4 2 6 2 2" xfId="30633"/>
    <cellStyle name="Normal 3 3 4 2 6 2 2 2" xfId="30634"/>
    <cellStyle name="Normal 3 3 4 2 6 2 3" xfId="30635"/>
    <cellStyle name="Normal 3 3 4 2 6 3" xfId="30636"/>
    <cellStyle name="Normal 3 3 4 2 6 3 2" xfId="30637"/>
    <cellStyle name="Normal 3 3 4 2 6 4" xfId="30638"/>
    <cellStyle name="Normal 3 3 4 2 7" xfId="30639"/>
    <cellStyle name="Normal 3 3 4 2 7 2" xfId="30640"/>
    <cellStyle name="Normal 3 3 4 2 7 2 2" xfId="30641"/>
    <cellStyle name="Normal 3 3 4 2 7 3" xfId="30642"/>
    <cellStyle name="Normal 3 3 4 2 8" xfId="30643"/>
    <cellStyle name="Normal 3 3 4 2 8 2" xfId="30644"/>
    <cellStyle name="Normal 3 3 4 2 9" xfId="30645"/>
    <cellStyle name="Normal 3 3 4 2 9 2" xfId="30646"/>
    <cellStyle name="Normal 3 3 4 3" xfId="30647"/>
    <cellStyle name="Normal 3 3 4 3 10" xfId="30648"/>
    <cellStyle name="Normal 3 3 4 3 11" xfId="30649"/>
    <cellStyle name="Normal 3 3 4 3 2" xfId="30650"/>
    <cellStyle name="Normal 3 3 4 3 2 10" xfId="30651"/>
    <cellStyle name="Normal 3 3 4 3 2 2" xfId="30652"/>
    <cellStyle name="Normal 3 3 4 3 2 2 2" xfId="30653"/>
    <cellStyle name="Normal 3 3 4 3 2 2 2 2" xfId="30654"/>
    <cellStyle name="Normal 3 3 4 3 2 2 2 2 2" xfId="30655"/>
    <cellStyle name="Normal 3 3 4 3 2 2 2 2 2 2" xfId="30656"/>
    <cellStyle name="Normal 3 3 4 3 2 2 2 2 2 2 2" xfId="30657"/>
    <cellStyle name="Normal 3 3 4 3 2 2 2 2 2 3" xfId="30658"/>
    <cellStyle name="Normal 3 3 4 3 2 2 2 2 3" xfId="30659"/>
    <cellStyle name="Normal 3 3 4 3 2 2 2 2 3 2" xfId="30660"/>
    <cellStyle name="Normal 3 3 4 3 2 2 2 2 4" xfId="30661"/>
    <cellStyle name="Normal 3 3 4 3 2 2 2 3" xfId="30662"/>
    <cellStyle name="Normal 3 3 4 3 2 2 2 3 2" xfId="30663"/>
    <cellStyle name="Normal 3 3 4 3 2 2 2 3 2 2" xfId="30664"/>
    <cellStyle name="Normal 3 3 4 3 2 2 2 3 3" xfId="30665"/>
    <cellStyle name="Normal 3 3 4 3 2 2 2 4" xfId="30666"/>
    <cellStyle name="Normal 3 3 4 3 2 2 2 4 2" xfId="30667"/>
    <cellStyle name="Normal 3 3 4 3 2 2 2 5" xfId="30668"/>
    <cellStyle name="Normal 3 3 4 3 2 2 3" xfId="30669"/>
    <cellStyle name="Normal 3 3 4 3 2 2 3 2" xfId="30670"/>
    <cellStyle name="Normal 3 3 4 3 2 2 3 2 2" xfId="30671"/>
    <cellStyle name="Normal 3 3 4 3 2 2 3 2 2 2" xfId="30672"/>
    <cellStyle name="Normal 3 3 4 3 2 2 3 2 3" xfId="30673"/>
    <cellStyle name="Normal 3 3 4 3 2 2 3 3" xfId="30674"/>
    <cellStyle name="Normal 3 3 4 3 2 2 3 3 2" xfId="30675"/>
    <cellStyle name="Normal 3 3 4 3 2 2 3 4" xfId="30676"/>
    <cellStyle name="Normal 3 3 4 3 2 2 4" xfId="30677"/>
    <cellStyle name="Normal 3 3 4 3 2 2 4 2" xfId="30678"/>
    <cellStyle name="Normal 3 3 4 3 2 2 4 2 2" xfId="30679"/>
    <cellStyle name="Normal 3 3 4 3 2 2 4 2 2 2" xfId="30680"/>
    <cellStyle name="Normal 3 3 4 3 2 2 4 2 3" xfId="30681"/>
    <cellStyle name="Normal 3 3 4 3 2 2 4 3" xfId="30682"/>
    <cellStyle name="Normal 3 3 4 3 2 2 4 3 2" xfId="30683"/>
    <cellStyle name="Normal 3 3 4 3 2 2 4 4" xfId="30684"/>
    <cellStyle name="Normal 3 3 4 3 2 2 5" xfId="30685"/>
    <cellStyle name="Normal 3 3 4 3 2 2 5 2" xfId="30686"/>
    <cellStyle name="Normal 3 3 4 3 2 2 5 2 2" xfId="30687"/>
    <cellStyle name="Normal 3 3 4 3 2 2 5 3" xfId="30688"/>
    <cellStyle name="Normal 3 3 4 3 2 2 6" xfId="30689"/>
    <cellStyle name="Normal 3 3 4 3 2 2 6 2" xfId="30690"/>
    <cellStyle name="Normal 3 3 4 3 2 2 7" xfId="30691"/>
    <cellStyle name="Normal 3 3 4 3 2 2 7 2" xfId="30692"/>
    <cellStyle name="Normal 3 3 4 3 2 2 8" xfId="30693"/>
    <cellStyle name="Normal 3 3 4 3 2 3" xfId="30694"/>
    <cellStyle name="Normal 3 3 4 3 2 3 2" xfId="30695"/>
    <cellStyle name="Normal 3 3 4 3 2 3 2 2" xfId="30696"/>
    <cellStyle name="Normal 3 3 4 3 2 3 2 2 2" xfId="30697"/>
    <cellStyle name="Normal 3 3 4 3 2 3 2 2 2 2" xfId="30698"/>
    <cellStyle name="Normal 3 3 4 3 2 3 2 2 3" xfId="30699"/>
    <cellStyle name="Normal 3 3 4 3 2 3 2 3" xfId="30700"/>
    <cellStyle name="Normal 3 3 4 3 2 3 2 3 2" xfId="30701"/>
    <cellStyle name="Normal 3 3 4 3 2 3 2 4" xfId="30702"/>
    <cellStyle name="Normal 3 3 4 3 2 3 3" xfId="30703"/>
    <cellStyle name="Normal 3 3 4 3 2 3 3 2" xfId="30704"/>
    <cellStyle name="Normal 3 3 4 3 2 3 3 2 2" xfId="30705"/>
    <cellStyle name="Normal 3 3 4 3 2 3 3 3" xfId="30706"/>
    <cellStyle name="Normal 3 3 4 3 2 3 4" xfId="30707"/>
    <cellStyle name="Normal 3 3 4 3 2 3 4 2" xfId="30708"/>
    <cellStyle name="Normal 3 3 4 3 2 3 5" xfId="30709"/>
    <cellStyle name="Normal 3 3 4 3 2 4" xfId="30710"/>
    <cellStyle name="Normal 3 3 4 3 2 4 2" xfId="30711"/>
    <cellStyle name="Normal 3 3 4 3 2 4 2 2" xfId="30712"/>
    <cellStyle name="Normal 3 3 4 3 2 4 2 2 2" xfId="30713"/>
    <cellStyle name="Normal 3 3 4 3 2 4 2 3" xfId="30714"/>
    <cellStyle name="Normal 3 3 4 3 2 4 3" xfId="30715"/>
    <cellStyle name="Normal 3 3 4 3 2 4 3 2" xfId="30716"/>
    <cellStyle name="Normal 3 3 4 3 2 4 4" xfId="30717"/>
    <cellStyle name="Normal 3 3 4 3 2 5" xfId="30718"/>
    <cellStyle name="Normal 3 3 4 3 2 5 2" xfId="30719"/>
    <cellStyle name="Normal 3 3 4 3 2 5 2 2" xfId="30720"/>
    <cellStyle name="Normal 3 3 4 3 2 5 2 2 2" xfId="30721"/>
    <cellStyle name="Normal 3 3 4 3 2 5 2 3" xfId="30722"/>
    <cellStyle name="Normal 3 3 4 3 2 5 3" xfId="30723"/>
    <cellStyle name="Normal 3 3 4 3 2 5 3 2" xfId="30724"/>
    <cellStyle name="Normal 3 3 4 3 2 5 4" xfId="30725"/>
    <cellStyle name="Normal 3 3 4 3 2 6" xfId="30726"/>
    <cellStyle name="Normal 3 3 4 3 2 6 2" xfId="30727"/>
    <cellStyle name="Normal 3 3 4 3 2 6 2 2" xfId="30728"/>
    <cellStyle name="Normal 3 3 4 3 2 6 3" xfId="30729"/>
    <cellStyle name="Normal 3 3 4 3 2 7" xfId="30730"/>
    <cellStyle name="Normal 3 3 4 3 2 7 2" xfId="30731"/>
    <cellStyle name="Normal 3 3 4 3 2 8" xfId="30732"/>
    <cellStyle name="Normal 3 3 4 3 2 8 2" xfId="30733"/>
    <cellStyle name="Normal 3 3 4 3 2 9" xfId="30734"/>
    <cellStyle name="Normal 3 3 4 3 3" xfId="30735"/>
    <cellStyle name="Normal 3 3 4 3 3 2" xfId="30736"/>
    <cellStyle name="Normal 3 3 4 3 3 2 2" xfId="30737"/>
    <cellStyle name="Normal 3 3 4 3 3 2 2 2" xfId="30738"/>
    <cellStyle name="Normal 3 3 4 3 3 2 2 2 2" xfId="30739"/>
    <cellStyle name="Normal 3 3 4 3 3 2 2 2 2 2" xfId="30740"/>
    <cellStyle name="Normal 3 3 4 3 3 2 2 2 3" xfId="30741"/>
    <cellStyle name="Normal 3 3 4 3 3 2 2 3" xfId="30742"/>
    <cellStyle name="Normal 3 3 4 3 3 2 2 3 2" xfId="30743"/>
    <cellStyle name="Normal 3 3 4 3 3 2 2 4" xfId="30744"/>
    <cellStyle name="Normal 3 3 4 3 3 2 3" xfId="30745"/>
    <cellStyle name="Normal 3 3 4 3 3 2 3 2" xfId="30746"/>
    <cellStyle name="Normal 3 3 4 3 3 2 3 2 2" xfId="30747"/>
    <cellStyle name="Normal 3 3 4 3 3 2 3 3" xfId="30748"/>
    <cellStyle name="Normal 3 3 4 3 3 2 4" xfId="30749"/>
    <cellStyle name="Normal 3 3 4 3 3 2 4 2" xfId="30750"/>
    <cellStyle name="Normal 3 3 4 3 3 2 5" xfId="30751"/>
    <cellStyle name="Normal 3 3 4 3 3 3" xfId="30752"/>
    <cellStyle name="Normal 3 3 4 3 3 3 2" xfId="30753"/>
    <cellStyle name="Normal 3 3 4 3 3 3 2 2" xfId="30754"/>
    <cellStyle name="Normal 3 3 4 3 3 3 2 2 2" xfId="30755"/>
    <cellStyle name="Normal 3 3 4 3 3 3 2 3" xfId="30756"/>
    <cellStyle name="Normal 3 3 4 3 3 3 3" xfId="30757"/>
    <cellStyle name="Normal 3 3 4 3 3 3 3 2" xfId="30758"/>
    <cellStyle name="Normal 3 3 4 3 3 3 4" xfId="30759"/>
    <cellStyle name="Normal 3 3 4 3 3 4" xfId="30760"/>
    <cellStyle name="Normal 3 3 4 3 3 4 2" xfId="30761"/>
    <cellStyle name="Normal 3 3 4 3 3 4 2 2" xfId="30762"/>
    <cellStyle name="Normal 3 3 4 3 3 4 2 2 2" xfId="30763"/>
    <cellStyle name="Normal 3 3 4 3 3 4 2 3" xfId="30764"/>
    <cellStyle name="Normal 3 3 4 3 3 4 3" xfId="30765"/>
    <cellStyle name="Normal 3 3 4 3 3 4 3 2" xfId="30766"/>
    <cellStyle name="Normal 3 3 4 3 3 4 4" xfId="30767"/>
    <cellStyle name="Normal 3 3 4 3 3 5" xfId="30768"/>
    <cellStyle name="Normal 3 3 4 3 3 5 2" xfId="30769"/>
    <cellStyle name="Normal 3 3 4 3 3 5 2 2" xfId="30770"/>
    <cellStyle name="Normal 3 3 4 3 3 5 3" xfId="30771"/>
    <cellStyle name="Normal 3 3 4 3 3 6" xfId="30772"/>
    <cellStyle name="Normal 3 3 4 3 3 6 2" xfId="30773"/>
    <cellStyle name="Normal 3 3 4 3 3 7" xfId="30774"/>
    <cellStyle name="Normal 3 3 4 3 3 7 2" xfId="30775"/>
    <cellStyle name="Normal 3 3 4 3 3 8" xfId="30776"/>
    <cellStyle name="Normal 3 3 4 3 4" xfId="30777"/>
    <cellStyle name="Normal 3 3 4 3 4 2" xfId="30778"/>
    <cellStyle name="Normal 3 3 4 3 4 2 2" xfId="30779"/>
    <cellStyle name="Normal 3 3 4 3 4 2 2 2" xfId="30780"/>
    <cellStyle name="Normal 3 3 4 3 4 2 2 2 2" xfId="30781"/>
    <cellStyle name="Normal 3 3 4 3 4 2 2 3" xfId="30782"/>
    <cellStyle name="Normal 3 3 4 3 4 2 3" xfId="30783"/>
    <cellStyle name="Normal 3 3 4 3 4 2 3 2" xfId="30784"/>
    <cellStyle name="Normal 3 3 4 3 4 2 4" xfId="30785"/>
    <cellStyle name="Normal 3 3 4 3 4 3" xfId="30786"/>
    <cellStyle name="Normal 3 3 4 3 4 3 2" xfId="30787"/>
    <cellStyle name="Normal 3 3 4 3 4 3 2 2" xfId="30788"/>
    <cellStyle name="Normal 3 3 4 3 4 3 3" xfId="30789"/>
    <cellStyle name="Normal 3 3 4 3 4 4" xfId="30790"/>
    <cellStyle name="Normal 3 3 4 3 4 4 2" xfId="30791"/>
    <cellStyle name="Normal 3 3 4 3 4 5" xfId="30792"/>
    <cellStyle name="Normal 3 3 4 3 5" xfId="30793"/>
    <cellStyle name="Normal 3 3 4 3 5 2" xfId="30794"/>
    <cellStyle name="Normal 3 3 4 3 5 2 2" xfId="30795"/>
    <cellStyle name="Normal 3 3 4 3 5 2 2 2" xfId="30796"/>
    <cellStyle name="Normal 3 3 4 3 5 2 3" xfId="30797"/>
    <cellStyle name="Normal 3 3 4 3 5 3" xfId="30798"/>
    <cellStyle name="Normal 3 3 4 3 5 3 2" xfId="30799"/>
    <cellStyle name="Normal 3 3 4 3 5 4" xfId="30800"/>
    <cellStyle name="Normal 3 3 4 3 6" xfId="30801"/>
    <cellStyle name="Normal 3 3 4 3 6 2" xfId="30802"/>
    <cellStyle name="Normal 3 3 4 3 6 2 2" xfId="30803"/>
    <cellStyle name="Normal 3 3 4 3 6 2 2 2" xfId="30804"/>
    <cellStyle name="Normal 3 3 4 3 6 2 3" xfId="30805"/>
    <cellStyle name="Normal 3 3 4 3 6 3" xfId="30806"/>
    <cellStyle name="Normal 3 3 4 3 6 3 2" xfId="30807"/>
    <cellStyle name="Normal 3 3 4 3 6 4" xfId="30808"/>
    <cellStyle name="Normal 3 3 4 3 7" xfId="30809"/>
    <cellStyle name="Normal 3 3 4 3 7 2" xfId="30810"/>
    <cellStyle name="Normal 3 3 4 3 7 2 2" xfId="30811"/>
    <cellStyle name="Normal 3 3 4 3 7 3" xfId="30812"/>
    <cellStyle name="Normal 3 3 4 3 8" xfId="30813"/>
    <cellStyle name="Normal 3 3 4 3 8 2" xfId="30814"/>
    <cellStyle name="Normal 3 3 4 3 9" xfId="30815"/>
    <cellStyle name="Normal 3 3 4 3 9 2" xfId="30816"/>
    <cellStyle name="Normal 3 3 4 4" xfId="30817"/>
    <cellStyle name="Normal 3 3 4 4 10" xfId="30818"/>
    <cellStyle name="Normal 3 3 4 4 11" xfId="30819"/>
    <cellStyle name="Normal 3 3 4 4 2" xfId="30820"/>
    <cellStyle name="Normal 3 3 4 4 2 2" xfId="30821"/>
    <cellStyle name="Normal 3 3 4 4 2 2 2" xfId="30822"/>
    <cellStyle name="Normal 3 3 4 4 2 2 2 2" xfId="30823"/>
    <cellStyle name="Normal 3 3 4 4 2 2 2 2 2" xfId="30824"/>
    <cellStyle name="Normal 3 3 4 4 2 2 2 2 2 2" xfId="30825"/>
    <cellStyle name="Normal 3 3 4 4 2 2 2 2 2 2 2" xfId="30826"/>
    <cellStyle name="Normal 3 3 4 4 2 2 2 2 2 3" xfId="30827"/>
    <cellStyle name="Normal 3 3 4 4 2 2 2 2 3" xfId="30828"/>
    <cellStyle name="Normal 3 3 4 4 2 2 2 2 3 2" xfId="30829"/>
    <cellStyle name="Normal 3 3 4 4 2 2 2 2 4" xfId="30830"/>
    <cellStyle name="Normal 3 3 4 4 2 2 2 3" xfId="30831"/>
    <cellStyle name="Normal 3 3 4 4 2 2 2 3 2" xfId="30832"/>
    <cellStyle name="Normal 3 3 4 4 2 2 2 3 2 2" xfId="30833"/>
    <cellStyle name="Normal 3 3 4 4 2 2 2 3 3" xfId="30834"/>
    <cellStyle name="Normal 3 3 4 4 2 2 2 4" xfId="30835"/>
    <cellStyle name="Normal 3 3 4 4 2 2 2 4 2" xfId="30836"/>
    <cellStyle name="Normal 3 3 4 4 2 2 2 5" xfId="30837"/>
    <cellStyle name="Normal 3 3 4 4 2 2 3" xfId="30838"/>
    <cellStyle name="Normal 3 3 4 4 2 2 3 2" xfId="30839"/>
    <cellStyle name="Normal 3 3 4 4 2 2 3 2 2" xfId="30840"/>
    <cellStyle name="Normal 3 3 4 4 2 2 3 2 2 2" xfId="30841"/>
    <cellStyle name="Normal 3 3 4 4 2 2 3 2 3" xfId="30842"/>
    <cellStyle name="Normal 3 3 4 4 2 2 3 3" xfId="30843"/>
    <cellStyle name="Normal 3 3 4 4 2 2 3 3 2" xfId="30844"/>
    <cellStyle name="Normal 3 3 4 4 2 2 3 4" xfId="30845"/>
    <cellStyle name="Normal 3 3 4 4 2 2 4" xfId="30846"/>
    <cellStyle name="Normal 3 3 4 4 2 2 4 2" xfId="30847"/>
    <cellStyle name="Normal 3 3 4 4 2 2 4 2 2" xfId="30848"/>
    <cellStyle name="Normal 3 3 4 4 2 2 4 2 2 2" xfId="30849"/>
    <cellStyle name="Normal 3 3 4 4 2 2 4 2 3" xfId="30850"/>
    <cellStyle name="Normal 3 3 4 4 2 2 4 3" xfId="30851"/>
    <cellStyle name="Normal 3 3 4 4 2 2 4 3 2" xfId="30852"/>
    <cellStyle name="Normal 3 3 4 4 2 2 4 4" xfId="30853"/>
    <cellStyle name="Normal 3 3 4 4 2 2 5" xfId="30854"/>
    <cellStyle name="Normal 3 3 4 4 2 2 5 2" xfId="30855"/>
    <cellStyle name="Normal 3 3 4 4 2 2 5 2 2" xfId="30856"/>
    <cellStyle name="Normal 3 3 4 4 2 2 5 3" xfId="30857"/>
    <cellStyle name="Normal 3 3 4 4 2 2 6" xfId="30858"/>
    <cellStyle name="Normal 3 3 4 4 2 2 6 2" xfId="30859"/>
    <cellStyle name="Normal 3 3 4 4 2 2 7" xfId="30860"/>
    <cellStyle name="Normal 3 3 4 4 2 2 7 2" xfId="30861"/>
    <cellStyle name="Normal 3 3 4 4 2 2 8" xfId="30862"/>
    <cellStyle name="Normal 3 3 4 4 2 3" xfId="30863"/>
    <cellStyle name="Normal 3 3 4 4 2 3 2" xfId="30864"/>
    <cellStyle name="Normal 3 3 4 4 2 3 2 2" xfId="30865"/>
    <cellStyle name="Normal 3 3 4 4 2 3 2 2 2" xfId="30866"/>
    <cellStyle name="Normal 3 3 4 4 2 3 2 2 2 2" xfId="30867"/>
    <cellStyle name="Normal 3 3 4 4 2 3 2 2 3" xfId="30868"/>
    <cellStyle name="Normal 3 3 4 4 2 3 2 3" xfId="30869"/>
    <cellStyle name="Normal 3 3 4 4 2 3 2 3 2" xfId="30870"/>
    <cellStyle name="Normal 3 3 4 4 2 3 2 4" xfId="30871"/>
    <cellStyle name="Normal 3 3 4 4 2 3 3" xfId="30872"/>
    <cellStyle name="Normal 3 3 4 4 2 3 3 2" xfId="30873"/>
    <cellStyle name="Normal 3 3 4 4 2 3 3 2 2" xfId="30874"/>
    <cellStyle name="Normal 3 3 4 4 2 3 3 3" xfId="30875"/>
    <cellStyle name="Normal 3 3 4 4 2 3 4" xfId="30876"/>
    <cellStyle name="Normal 3 3 4 4 2 3 4 2" xfId="30877"/>
    <cellStyle name="Normal 3 3 4 4 2 3 5" xfId="30878"/>
    <cellStyle name="Normal 3 3 4 4 2 4" xfId="30879"/>
    <cellStyle name="Normal 3 3 4 4 2 4 2" xfId="30880"/>
    <cellStyle name="Normal 3 3 4 4 2 4 2 2" xfId="30881"/>
    <cellStyle name="Normal 3 3 4 4 2 4 2 2 2" xfId="30882"/>
    <cellStyle name="Normal 3 3 4 4 2 4 2 3" xfId="30883"/>
    <cellStyle name="Normal 3 3 4 4 2 4 3" xfId="30884"/>
    <cellStyle name="Normal 3 3 4 4 2 4 3 2" xfId="30885"/>
    <cellStyle name="Normal 3 3 4 4 2 4 4" xfId="30886"/>
    <cellStyle name="Normal 3 3 4 4 2 5" xfId="30887"/>
    <cellStyle name="Normal 3 3 4 4 2 5 2" xfId="30888"/>
    <cellStyle name="Normal 3 3 4 4 2 5 2 2" xfId="30889"/>
    <cellStyle name="Normal 3 3 4 4 2 5 2 2 2" xfId="30890"/>
    <cellStyle name="Normal 3 3 4 4 2 5 2 3" xfId="30891"/>
    <cellStyle name="Normal 3 3 4 4 2 5 3" xfId="30892"/>
    <cellStyle name="Normal 3 3 4 4 2 5 3 2" xfId="30893"/>
    <cellStyle name="Normal 3 3 4 4 2 5 4" xfId="30894"/>
    <cellStyle name="Normal 3 3 4 4 2 6" xfId="30895"/>
    <cellStyle name="Normal 3 3 4 4 2 6 2" xfId="30896"/>
    <cellStyle name="Normal 3 3 4 4 2 6 2 2" xfId="30897"/>
    <cellStyle name="Normal 3 3 4 4 2 6 3" xfId="30898"/>
    <cellStyle name="Normal 3 3 4 4 2 7" xfId="30899"/>
    <cellStyle name="Normal 3 3 4 4 2 7 2" xfId="30900"/>
    <cellStyle name="Normal 3 3 4 4 2 8" xfId="30901"/>
    <cellStyle name="Normal 3 3 4 4 2 8 2" xfId="30902"/>
    <cellStyle name="Normal 3 3 4 4 2 9" xfId="30903"/>
    <cellStyle name="Normal 3 3 4 4 3" xfId="30904"/>
    <cellStyle name="Normal 3 3 4 4 3 2" xfId="30905"/>
    <cellStyle name="Normal 3 3 4 4 3 2 2" xfId="30906"/>
    <cellStyle name="Normal 3 3 4 4 3 2 2 2" xfId="30907"/>
    <cellStyle name="Normal 3 3 4 4 3 2 2 2 2" xfId="30908"/>
    <cellStyle name="Normal 3 3 4 4 3 2 2 2 2 2" xfId="30909"/>
    <cellStyle name="Normal 3 3 4 4 3 2 2 2 3" xfId="30910"/>
    <cellStyle name="Normal 3 3 4 4 3 2 2 3" xfId="30911"/>
    <cellStyle name="Normal 3 3 4 4 3 2 2 3 2" xfId="30912"/>
    <cellStyle name="Normal 3 3 4 4 3 2 2 4" xfId="30913"/>
    <cellStyle name="Normal 3 3 4 4 3 2 3" xfId="30914"/>
    <cellStyle name="Normal 3 3 4 4 3 2 3 2" xfId="30915"/>
    <cellStyle name="Normal 3 3 4 4 3 2 3 2 2" xfId="30916"/>
    <cellStyle name="Normal 3 3 4 4 3 2 3 3" xfId="30917"/>
    <cellStyle name="Normal 3 3 4 4 3 2 4" xfId="30918"/>
    <cellStyle name="Normal 3 3 4 4 3 2 4 2" xfId="30919"/>
    <cellStyle name="Normal 3 3 4 4 3 2 5" xfId="30920"/>
    <cellStyle name="Normal 3 3 4 4 3 3" xfId="30921"/>
    <cellStyle name="Normal 3 3 4 4 3 3 2" xfId="30922"/>
    <cellStyle name="Normal 3 3 4 4 3 3 2 2" xfId="30923"/>
    <cellStyle name="Normal 3 3 4 4 3 3 2 2 2" xfId="30924"/>
    <cellStyle name="Normal 3 3 4 4 3 3 2 3" xfId="30925"/>
    <cellStyle name="Normal 3 3 4 4 3 3 3" xfId="30926"/>
    <cellStyle name="Normal 3 3 4 4 3 3 3 2" xfId="30927"/>
    <cellStyle name="Normal 3 3 4 4 3 3 4" xfId="30928"/>
    <cellStyle name="Normal 3 3 4 4 3 4" xfId="30929"/>
    <cellStyle name="Normal 3 3 4 4 3 4 2" xfId="30930"/>
    <cellStyle name="Normal 3 3 4 4 3 4 2 2" xfId="30931"/>
    <cellStyle name="Normal 3 3 4 4 3 4 2 2 2" xfId="30932"/>
    <cellStyle name="Normal 3 3 4 4 3 4 2 3" xfId="30933"/>
    <cellStyle name="Normal 3 3 4 4 3 4 3" xfId="30934"/>
    <cellStyle name="Normal 3 3 4 4 3 4 3 2" xfId="30935"/>
    <cellStyle name="Normal 3 3 4 4 3 4 4" xfId="30936"/>
    <cellStyle name="Normal 3 3 4 4 3 5" xfId="30937"/>
    <cellStyle name="Normal 3 3 4 4 3 5 2" xfId="30938"/>
    <cellStyle name="Normal 3 3 4 4 3 5 2 2" xfId="30939"/>
    <cellStyle name="Normal 3 3 4 4 3 5 3" xfId="30940"/>
    <cellStyle name="Normal 3 3 4 4 3 6" xfId="30941"/>
    <cellStyle name="Normal 3 3 4 4 3 6 2" xfId="30942"/>
    <cellStyle name="Normal 3 3 4 4 3 7" xfId="30943"/>
    <cellStyle name="Normal 3 3 4 4 3 7 2" xfId="30944"/>
    <cellStyle name="Normal 3 3 4 4 3 8" xfId="30945"/>
    <cellStyle name="Normal 3 3 4 4 4" xfId="30946"/>
    <cellStyle name="Normal 3 3 4 4 4 2" xfId="30947"/>
    <cellStyle name="Normal 3 3 4 4 4 2 2" xfId="30948"/>
    <cellStyle name="Normal 3 3 4 4 4 2 2 2" xfId="30949"/>
    <cellStyle name="Normal 3 3 4 4 4 2 2 2 2" xfId="30950"/>
    <cellStyle name="Normal 3 3 4 4 4 2 2 3" xfId="30951"/>
    <cellStyle name="Normal 3 3 4 4 4 2 3" xfId="30952"/>
    <cellStyle name="Normal 3 3 4 4 4 2 3 2" xfId="30953"/>
    <cellStyle name="Normal 3 3 4 4 4 2 4" xfId="30954"/>
    <cellStyle name="Normal 3 3 4 4 4 3" xfId="30955"/>
    <cellStyle name="Normal 3 3 4 4 4 3 2" xfId="30956"/>
    <cellStyle name="Normal 3 3 4 4 4 3 2 2" xfId="30957"/>
    <cellStyle name="Normal 3 3 4 4 4 3 3" xfId="30958"/>
    <cellStyle name="Normal 3 3 4 4 4 4" xfId="30959"/>
    <cellStyle name="Normal 3 3 4 4 4 4 2" xfId="30960"/>
    <cellStyle name="Normal 3 3 4 4 4 5" xfId="30961"/>
    <cellStyle name="Normal 3 3 4 4 5" xfId="30962"/>
    <cellStyle name="Normal 3 3 4 4 5 2" xfId="30963"/>
    <cellStyle name="Normal 3 3 4 4 5 2 2" xfId="30964"/>
    <cellStyle name="Normal 3 3 4 4 5 2 2 2" xfId="30965"/>
    <cellStyle name="Normal 3 3 4 4 5 2 3" xfId="30966"/>
    <cellStyle name="Normal 3 3 4 4 5 3" xfId="30967"/>
    <cellStyle name="Normal 3 3 4 4 5 3 2" xfId="30968"/>
    <cellStyle name="Normal 3 3 4 4 5 4" xfId="30969"/>
    <cellStyle name="Normal 3 3 4 4 6" xfId="30970"/>
    <cellStyle name="Normal 3 3 4 4 6 2" xfId="30971"/>
    <cellStyle name="Normal 3 3 4 4 6 2 2" xfId="30972"/>
    <cellStyle name="Normal 3 3 4 4 6 2 2 2" xfId="30973"/>
    <cellStyle name="Normal 3 3 4 4 6 2 3" xfId="30974"/>
    <cellStyle name="Normal 3 3 4 4 6 3" xfId="30975"/>
    <cellStyle name="Normal 3 3 4 4 6 3 2" xfId="30976"/>
    <cellStyle name="Normal 3 3 4 4 6 4" xfId="30977"/>
    <cellStyle name="Normal 3 3 4 4 7" xfId="30978"/>
    <cellStyle name="Normal 3 3 4 4 7 2" xfId="30979"/>
    <cellStyle name="Normal 3 3 4 4 7 2 2" xfId="30980"/>
    <cellStyle name="Normal 3 3 4 4 7 3" xfId="30981"/>
    <cellStyle name="Normal 3 3 4 4 8" xfId="30982"/>
    <cellStyle name="Normal 3 3 4 4 8 2" xfId="30983"/>
    <cellStyle name="Normal 3 3 4 4 9" xfId="30984"/>
    <cellStyle name="Normal 3 3 4 4 9 2" xfId="30985"/>
    <cellStyle name="Normal 3 3 4 5" xfId="30986"/>
    <cellStyle name="Normal 3 3 4 5 2" xfId="30987"/>
    <cellStyle name="Normal 3 3 4 5 2 2" xfId="30988"/>
    <cellStyle name="Normal 3 3 4 5 2 2 2" xfId="30989"/>
    <cellStyle name="Normal 3 3 4 5 2 2 2 2" xfId="30990"/>
    <cellStyle name="Normal 3 3 4 5 2 2 2 2 2" xfId="30991"/>
    <cellStyle name="Normal 3 3 4 5 2 2 2 2 2 2" xfId="30992"/>
    <cellStyle name="Normal 3 3 4 5 2 2 2 2 3" xfId="30993"/>
    <cellStyle name="Normal 3 3 4 5 2 2 2 3" xfId="30994"/>
    <cellStyle name="Normal 3 3 4 5 2 2 2 3 2" xfId="30995"/>
    <cellStyle name="Normal 3 3 4 5 2 2 2 4" xfId="30996"/>
    <cellStyle name="Normal 3 3 4 5 2 2 3" xfId="30997"/>
    <cellStyle name="Normal 3 3 4 5 2 2 3 2" xfId="30998"/>
    <cellStyle name="Normal 3 3 4 5 2 2 3 2 2" xfId="30999"/>
    <cellStyle name="Normal 3 3 4 5 2 2 3 3" xfId="31000"/>
    <cellStyle name="Normal 3 3 4 5 2 2 4" xfId="31001"/>
    <cellStyle name="Normal 3 3 4 5 2 2 4 2" xfId="31002"/>
    <cellStyle name="Normal 3 3 4 5 2 2 5" xfId="31003"/>
    <cellStyle name="Normal 3 3 4 5 2 3" xfId="31004"/>
    <cellStyle name="Normal 3 3 4 5 2 3 2" xfId="31005"/>
    <cellStyle name="Normal 3 3 4 5 2 3 2 2" xfId="31006"/>
    <cellStyle name="Normal 3 3 4 5 2 3 2 2 2" xfId="31007"/>
    <cellStyle name="Normal 3 3 4 5 2 3 2 3" xfId="31008"/>
    <cellStyle name="Normal 3 3 4 5 2 3 3" xfId="31009"/>
    <cellStyle name="Normal 3 3 4 5 2 3 3 2" xfId="31010"/>
    <cellStyle name="Normal 3 3 4 5 2 3 4" xfId="31011"/>
    <cellStyle name="Normal 3 3 4 5 2 4" xfId="31012"/>
    <cellStyle name="Normal 3 3 4 5 2 4 2" xfId="31013"/>
    <cellStyle name="Normal 3 3 4 5 2 4 2 2" xfId="31014"/>
    <cellStyle name="Normal 3 3 4 5 2 4 2 2 2" xfId="31015"/>
    <cellStyle name="Normal 3 3 4 5 2 4 2 3" xfId="31016"/>
    <cellStyle name="Normal 3 3 4 5 2 4 3" xfId="31017"/>
    <cellStyle name="Normal 3 3 4 5 2 4 3 2" xfId="31018"/>
    <cellStyle name="Normal 3 3 4 5 2 4 4" xfId="31019"/>
    <cellStyle name="Normal 3 3 4 5 2 5" xfId="31020"/>
    <cellStyle name="Normal 3 3 4 5 2 5 2" xfId="31021"/>
    <cellStyle name="Normal 3 3 4 5 2 5 2 2" xfId="31022"/>
    <cellStyle name="Normal 3 3 4 5 2 5 3" xfId="31023"/>
    <cellStyle name="Normal 3 3 4 5 2 6" xfId="31024"/>
    <cellStyle name="Normal 3 3 4 5 2 6 2" xfId="31025"/>
    <cellStyle name="Normal 3 3 4 5 2 7" xfId="31026"/>
    <cellStyle name="Normal 3 3 4 5 2 7 2" xfId="31027"/>
    <cellStyle name="Normal 3 3 4 5 2 8" xfId="31028"/>
    <cellStyle name="Normal 3 3 4 5 3" xfId="31029"/>
    <cellStyle name="Normal 3 3 4 5 3 2" xfId="31030"/>
    <cellStyle name="Normal 3 3 4 5 3 2 2" xfId="31031"/>
    <cellStyle name="Normal 3 3 4 5 3 2 2 2" xfId="31032"/>
    <cellStyle name="Normal 3 3 4 5 3 2 2 2 2" xfId="31033"/>
    <cellStyle name="Normal 3 3 4 5 3 2 2 3" xfId="31034"/>
    <cellStyle name="Normal 3 3 4 5 3 2 3" xfId="31035"/>
    <cellStyle name="Normal 3 3 4 5 3 2 3 2" xfId="31036"/>
    <cellStyle name="Normal 3 3 4 5 3 2 4" xfId="31037"/>
    <cellStyle name="Normal 3 3 4 5 3 3" xfId="31038"/>
    <cellStyle name="Normal 3 3 4 5 3 3 2" xfId="31039"/>
    <cellStyle name="Normal 3 3 4 5 3 3 2 2" xfId="31040"/>
    <cellStyle name="Normal 3 3 4 5 3 3 3" xfId="31041"/>
    <cellStyle name="Normal 3 3 4 5 3 4" xfId="31042"/>
    <cellStyle name="Normal 3 3 4 5 3 4 2" xfId="31043"/>
    <cellStyle name="Normal 3 3 4 5 3 5" xfId="31044"/>
    <cellStyle name="Normal 3 3 4 5 4" xfId="31045"/>
    <cellStyle name="Normal 3 3 4 5 4 2" xfId="31046"/>
    <cellStyle name="Normal 3 3 4 5 4 2 2" xfId="31047"/>
    <cellStyle name="Normal 3 3 4 5 4 2 2 2" xfId="31048"/>
    <cellStyle name="Normal 3 3 4 5 4 2 3" xfId="31049"/>
    <cellStyle name="Normal 3 3 4 5 4 3" xfId="31050"/>
    <cellStyle name="Normal 3 3 4 5 4 3 2" xfId="31051"/>
    <cellStyle name="Normal 3 3 4 5 4 4" xfId="31052"/>
    <cellStyle name="Normal 3 3 4 5 5" xfId="31053"/>
    <cellStyle name="Normal 3 3 4 5 5 2" xfId="31054"/>
    <cellStyle name="Normal 3 3 4 5 5 2 2" xfId="31055"/>
    <cellStyle name="Normal 3 3 4 5 5 2 2 2" xfId="31056"/>
    <cellStyle name="Normal 3 3 4 5 5 2 3" xfId="31057"/>
    <cellStyle name="Normal 3 3 4 5 5 3" xfId="31058"/>
    <cellStyle name="Normal 3 3 4 5 5 3 2" xfId="31059"/>
    <cellStyle name="Normal 3 3 4 5 5 4" xfId="31060"/>
    <cellStyle name="Normal 3 3 4 5 6" xfId="31061"/>
    <cellStyle name="Normal 3 3 4 5 6 2" xfId="31062"/>
    <cellStyle name="Normal 3 3 4 5 6 2 2" xfId="31063"/>
    <cellStyle name="Normal 3 3 4 5 6 3" xfId="31064"/>
    <cellStyle name="Normal 3 3 4 5 7" xfId="31065"/>
    <cellStyle name="Normal 3 3 4 5 7 2" xfId="31066"/>
    <cellStyle name="Normal 3 3 4 5 8" xfId="31067"/>
    <cellStyle name="Normal 3 3 4 5 8 2" xfId="31068"/>
    <cellStyle name="Normal 3 3 4 5 9" xfId="31069"/>
    <cellStyle name="Normal 3 3 4 6" xfId="31070"/>
    <cellStyle name="Normal 3 3 4 6 2" xfId="31071"/>
    <cellStyle name="Normal 3 3 4 6 2 2" xfId="31072"/>
    <cellStyle name="Normal 3 3 4 6 2 2 2" xfId="31073"/>
    <cellStyle name="Normal 3 3 4 6 2 2 2 2" xfId="31074"/>
    <cellStyle name="Normal 3 3 4 6 2 2 2 2 2" xfId="31075"/>
    <cellStyle name="Normal 3 3 4 6 2 2 2 3" xfId="31076"/>
    <cellStyle name="Normal 3 3 4 6 2 2 3" xfId="31077"/>
    <cellStyle name="Normal 3 3 4 6 2 2 3 2" xfId="31078"/>
    <cellStyle name="Normal 3 3 4 6 2 2 4" xfId="31079"/>
    <cellStyle name="Normal 3 3 4 6 2 3" xfId="31080"/>
    <cellStyle name="Normal 3 3 4 6 2 3 2" xfId="31081"/>
    <cellStyle name="Normal 3 3 4 6 2 3 2 2" xfId="31082"/>
    <cellStyle name="Normal 3 3 4 6 2 3 3" xfId="31083"/>
    <cellStyle name="Normal 3 3 4 6 2 4" xfId="31084"/>
    <cellStyle name="Normal 3 3 4 6 2 4 2" xfId="31085"/>
    <cellStyle name="Normal 3 3 4 6 2 5" xfId="31086"/>
    <cellStyle name="Normal 3 3 4 6 3" xfId="31087"/>
    <cellStyle name="Normal 3 3 4 6 3 2" xfId="31088"/>
    <cellStyle name="Normal 3 3 4 6 3 2 2" xfId="31089"/>
    <cellStyle name="Normal 3 3 4 6 3 2 2 2" xfId="31090"/>
    <cellStyle name="Normal 3 3 4 6 3 2 3" xfId="31091"/>
    <cellStyle name="Normal 3 3 4 6 3 3" xfId="31092"/>
    <cellStyle name="Normal 3 3 4 6 3 3 2" xfId="31093"/>
    <cellStyle name="Normal 3 3 4 6 3 4" xfId="31094"/>
    <cellStyle name="Normal 3 3 4 6 4" xfId="31095"/>
    <cellStyle name="Normal 3 3 4 6 4 2" xfId="31096"/>
    <cellStyle name="Normal 3 3 4 6 4 2 2" xfId="31097"/>
    <cellStyle name="Normal 3 3 4 6 4 2 2 2" xfId="31098"/>
    <cellStyle name="Normal 3 3 4 6 4 2 3" xfId="31099"/>
    <cellStyle name="Normal 3 3 4 6 4 3" xfId="31100"/>
    <cellStyle name="Normal 3 3 4 6 4 3 2" xfId="31101"/>
    <cellStyle name="Normal 3 3 4 6 4 4" xfId="31102"/>
    <cellStyle name="Normal 3 3 4 6 5" xfId="31103"/>
    <cellStyle name="Normal 3 3 4 6 5 2" xfId="31104"/>
    <cellStyle name="Normal 3 3 4 6 5 2 2" xfId="31105"/>
    <cellStyle name="Normal 3 3 4 6 5 3" xfId="31106"/>
    <cellStyle name="Normal 3 3 4 6 6" xfId="31107"/>
    <cellStyle name="Normal 3 3 4 6 6 2" xfId="31108"/>
    <cellStyle name="Normal 3 3 4 6 7" xfId="31109"/>
    <cellStyle name="Normal 3 3 4 6 7 2" xfId="31110"/>
    <cellStyle name="Normal 3 3 4 6 8" xfId="31111"/>
    <cellStyle name="Normal 3 3 4 7" xfId="31112"/>
    <cellStyle name="Normal 3 3 4 7 2" xfId="31113"/>
    <cellStyle name="Normal 3 3 4 7 2 2" xfId="31114"/>
    <cellStyle name="Normal 3 3 4 7 2 2 2" xfId="31115"/>
    <cellStyle name="Normal 3 3 4 7 2 2 2 2" xfId="31116"/>
    <cellStyle name="Normal 3 3 4 7 2 2 2 2 2" xfId="31117"/>
    <cellStyle name="Normal 3 3 4 7 2 2 2 3" xfId="31118"/>
    <cellStyle name="Normal 3 3 4 7 2 2 3" xfId="31119"/>
    <cellStyle name="Normal 3 3 4 7 2 2 3 2" xfId="31120"/>
    <cellStyle name="Normal 3 3 4 7 2 2 4" xfId="31121"/>
    <cellStyle name="Normal 3 3 4 7 2 3" xfId="31122"/>
    <cellStyle name="Normal 3 3 4 7 2 3 2" xfId="31123"/>
    <cellStyle name="Normal 3 3 4 7 2 3 2 2" xfId="31124"/>
    <cellStyle name="Normal 3 3 4 7 2 3 3" xfId="31125"/>
    <cellStyle name="Normal 3 3 4 7 2 4" xfId="31126"/>
    <cellStyle name="Normal 3 3 4 7 2 4 2" xfId="31127"/>
    <cellStyle name="Normal 3 3 4 7 2 5" xfId="31128"/>
    <cellStyle name="Normal 3 3 4 7 3" xfId="31129"/>
    <cellStyle name="Normal 3 3 4 7 3 2" xfId="31130"/>
    <cellStyle name="Normal 3 3 4 7 3 2 2" xfId="31131"/>
    <cellStyle name="Normal 3 3 4 7 3 2 2 2" xfId="31132"/>
    <cellStyle name="Normal 3 3 4 7 3 2 3" xfId="31133"/>
    <cellStyle name="Normal 3 3 4 7 3 3" xfId="31134"/>
    <cellStyle name="Normal 3 3 4 7 3 3 2" xfId="31135"/>
    <cellStyle name="Normal 3 3 4 7 3 4" xfId="31136"/>
    <cellStyle name="Normal 3 3 4 7 4" xfId="31137"/>
    <cellStyle name="Normal 3 3 4 7 4 2" xfId="31138"/>
    <cellStyle name="Normal 3 3 4 7 4 2 2" xfId="31139"/>
    <cellStyle name="Normal 3 3 4 7 4 3" xfId="31140"/>
    <cellStyle name="Normal 3 3 4 7 5" xfId="31141"/>
    <cellStyle name="Normal 3 3 4 7 5 2" xfId="31142"/>
    <cellStyle name="Normal 3 3 4 7 6" xfId="31143"/>
    <cellStyle name="Normal 3 3 4 8" xfId="31144"/>
    <cellStyle name="Normal 3 3 4 8 2" xfId="31145"/>
    <cellStyle name="Normal 3 3 4 8 2 2" xfId="31146"/>
    <cellStyle name="Normal 3 3 4 8 2 2 2" xfId="31147"/>
    <cellStyle name="Normal 3 3 4 8 2 2 2 2" xfId="31148"/>
    <cellStyle name="Normal 3 3 4 8 2 2 2 2 2" xfId="31149"/>
    <cellStyle name="Normal 3 3 4 8 2 2 2 3" xfId="31150"/>
    <cellStyle name="Normal 3 3 4 8 2 2 3" xfId="31151"/>
    <cellStyle name="Normal 3 3 4 8 2 2 3 2" xfId="31152"/>
    <cellStyle name="Normal 3 3 4 8 2 2 4" xfId="31153"/>
    <cellStyle name="Normal 3 3 4 8 2 3" xfId="31154"/>
    <cellStyle name="Normal 3 3 4 8 2 3 2" xfId="31155"/>
    <cellStyle name="Normal 3 3 4 8 2 3 2 2" xfId="31156"/>
    <cellStyle name="Normal 3 3 4 8 2 3 3" xfId="31157"/>
    <cellStyle name="Normal 3 3 4 8 2 4" xfId="31158"/>
    <cellStyle name="Normal 3 3 4 8 2 4 2" xfId="31159"/>
    <cellStyle name="Normal 3 3 4 8 2 5" xfId="31160"/>
    <cellStyle name="Normal 3 3 4 8 3" xfId="31161"/>
    <cellStyle name="Normal 3 3 4 8 3 2" xfId="31162"/>
    <cellStyle name="Normal 3 3 4 8 3 2 2" xfId="31163"/>
    <cellStyle name="Normal 3 3 4 8 3 2 2 2" xfId="31164"/>
    <cellStyle name="Normal 3 3 4 8 3 2 3" xfId="31165"/>
    <cellStyle name="Normal 3 3 4 8 3 3" xfId="31166"/>
    <cellStyle name="Normal 3 3 4 8 3 3 2" xfId="31167"/>
    <cellStyle name="Normal 3 3 4 8 3 4" xfId="31168"/>
    <cellStyle name="Normal 3 3 4 8 4" xfId="31169"/>
    <cellStyle name="Normal 3 3 4 8 4 2" xfId="31170"/>
    <cellStyle name="Normal 3 3 4 8 4 2 2" xfId="31171"/>
    <cellStyle name="Normal 3 3 4 8 4 3" xfId="31172"/>
    <cellStyle name="Normal 3 3 4 8 5" xfId="31173"/>
    <cellStyle name="Normal 3 3 4 8 5 2" xfId="31174"/>
    <cellStyle name="Normal 3 3 4 8 6" xfId="31175"/>
    <cellStyle name="Normal 3 3 4 9" xfId="31176"/>
    <cellStyle name="Normal 3 3 4 9 2" xfId="31177"/>
    <cellStyle name="Normal 3 3 4 9 2 2" xfId="31178"/>
    <cellStyle name="Normal 3 3 4 9 2 2 2" xfId="31179"/>
    <cellStyle name="Normal 3 3 4 9 2 2 2 2" xfId="31180"/>
    <cellStyle name="Normal 3 3 4 9 2 2 3" xfId="31181"/>
    <cellStyle name="Normal 3 3 4 9 2 3" xfId="31182"/>
    <cellStyle name="Normal 3 3 4 9 2 3 2" xfId="31183"/>
    <cellStyle name="Normal 3 3 4 9 2 4" xfId="31184"/>
    <cellStyle name="Normal 3 3 4 9 3" xfId="31185"/>
    <cellStyle name="Normal 3 3 4 9 3 2" xfId="31186"/>
    <cellStyle name="Normal 3 3 4 9 3 2 2" xfId="31187"/>
    <cellStyle name="Normal 3 3 4 9 3 3" xfId="31188"/>
    <cellStyle name="Normal 3 3 4 9 4" xfId="31189"/>
    <cellStyle name="Normal 3 3 4 9 4 2" xfId="31190"/>
    <cellStyle name="Normal 3 3 4 9 5" xfId="31191"/>
    <cellStyle name="Normal 3 3 4_T-straight with PEDs adjustor" xfId="31192"/>
    <cellStyle name="Normal 3 3 5" xfId="1287"/>
    <cellStyle name="Normal 3 3 5 10" xfId="31193"/>
    <cellStyle name="Normal 3 3 5 11" xfId="31194"/>
    <cellStyle name="Normal 3 3 5 2" xfId="31195"/>
    <cellStyle name="Normal 3 3 5 2 10" xfId="31196"/>
    <cellStyle name="Normal 3 3 5 2 2" xfId="31197"/>
    <cellStyle name="Normal 3 3 5 2 2 2" xfId="31198"/>
    <cellStyle name="Normal 3 3 5 2 2 2 2" xfId="31199"/>
    <cellStyle name="Normal 3 3 5 2 2 2 2 2" xfId="31200"/>
    <cellStyle name="Normal 3 3 5 2 2 2 2 2 2" xfId="31201"/>
    <cellStyle name="Normal 3 3 5 2 2 2 2 2 2 2" xfId="31202"/>
    <cellStyle name="Normal 3 3 5 2 2 2 2 2 3" xfId="31203"/>
    <cellStyle name="Normal 3 3 5 2 2 2 2 3" xfId="31204"/>
    <cellStyle name="Normal 3 3 5 2 2 2 2 3 2" xfId="31205"/>
    <cellStyle name="Normal 3 3 5 2 2 2 2 4" xfId="31206"/>
    <cellStyle name="Normal 3 3 5 2 2 2 3" xfId="31207"/>
    <cellStyle name="Normal 3 3 5 2 2 2 3 2" xfId="31208"/>
    <cellStyle name="Normal 3 3 5 2 2 2 3 2 2" xfId="31209"/>
    <cellStyle name="Normal 3 3 5 2 2 2 3 3" xfId="31210"/>
    <cellStyle name="Normal 3 3 5 2 2 2 4" xfId="31211"/>
    <cellStyle name="Normal 3 3 5 2 2 2 4 2" xfId="31212"/>
    <cellStyle name="Normal 3 3 5 2 2 2 5" xfId="31213"/>
    <cellStyle name="Normal 3 3 5 2 2 3" xfId="31214"/>
    <cellStyle name="Normal 3 3 5 2 2 3 2" xfId="31215"/>
    <cellStyle name="Normal 3 3 5 2 2 3 2 2" xfId="31216"/>
    <cellStyle name="Normal 3 3 5 2 2 3 2 2 2" xfId="31217"/>
    <cellStyle name="Normal 3 3 5 2 2 3 2 3" xfId="31218"/>
    <cellStyle name="Normal 3 3 5 2 2 3 3" xfId="31219"/>
    <cellStyle name="Normal 3 3 5 2 2 3 3 2" xfId="31220"/>
    <cellStyle name="Normal 3 3 5 2 2 3 4" xfId="31221"/>
    <cellStyle name="Normal 3 3 5 2 2 4" xfId="31222"/>
    <cellStyle name="Normal 3 3 5 2 2 4 2" xfId="31223"/>
    <cellStyle name="Normal 3 3 5 2 2 4 2 2" xfId="31224"/>
    <cellStyle name="Normal 3 3 5 2 2 4 2 2 2" xfId="31225"/>
    <cellStyle name="Normal 3 3 5 2 2 4 2 3" xfId="31226"/>
    <cellStyle name="Normal 3 3 5 2 2 4 3" xfId="31227"/>
    <cellStyle name="Normal 3 3 5 2 2 4 3 2" xfId="31228"/>
    <cellStyle name="Normal 3 3 5 2 2 4 4" xfId="31229"/>
    <cellStyle name="Normal 3 3 5 2 2 5" xfId="31230"/>
    <cellStyle name="Normal 3 3 5 2 2 5 2" xfId="31231"/>
    <cellStyle name="Normal 3 3 5 2 2 5 2 2" xfId="31232"/>
    <cellStyle name="Normal 3 3 5 2 2 5 3" xfId="31233"/>
    <cellStyle name="Normal 3 3 5 2 2 6" xfId="31234"/>
    <cellStyle name="Normal 3 3 5 2 2 6 2" xfId="31235"/>
    <cellStyle name="Normal 3 3 5 2 2 7" xfId="31236"/>
    <cellStyle name="Normal 3 3 5 2 2 7 2" xfId="31237"/>
    <cellStyle name="Normal 3 3 5 2 2 8" xfId="31238"/>
    <cellStyle name="Normal 3 3 5 2 3" xfId="31239"/>
    <cellStyle name="Normal 3 3 5 2 3 2" xfId="31240"/>
    <cellStyle name="Normal 3 3 5 2 3 2 2" xfId="31241"/>
    <cellStyle name="Normal 3 3 5 2 3 2 2 2" xfId="31242"/>
    <cellStyle name="Normal 3 3 5 2 3 2 2 2 2" xfId="31243"/>
    <cellStyle name="Normal 3 3 5 2 3 2 2 3" xfId="31244"/>
    <cellStyle name="Normal 3 3 5 2 3 2 3" xfId="31245"/>
    <cellStyle name="Normal 3 3 5 2 3 2 3 2" xfId="31246"/>
    <cellStyle name="Normal 3 3 5 2 3 2 4" xfId="31247"/>
    <cellStyle name="Normal 3 3 5 2 3 3" xfId="31248"/>
    <cellStyle name="Normal 3 3 5 2 3 3 2" xfId="31249"/>
    <cellStyle name="Normal 3 3 5 2 3 3 2 2" xfId="31250"/>
    <cellStyle name="Normal 3 3 5 2 3 3 3" xfId="31251"/>
    <cellStyle name="Normal 3 3 5 2 3 4" xfId="31252"/>
    <cellStyle name="Normal 3 3 5 2 3 4 2" xfId="31253"/>
    <cellStyle name="Normal 3 3 5 2 3 5" xfId="31254"/>
    <cellStyle name="Normal 3 3 5 2 4" xfId="31255"/>
    <cellStyle name="Normal 3 3 5 2 4 2" xfId="31256"/>
    <cellStyle name="Normal 3 3 5 2 4 2 2" xfId="31257"/>
    <cellStyle name="Normal 3 3 5 2 4 2 2 2" xfId="31258"/>
    <cellStyle name="Normal 3 3 5 2 4 2 3" xfId="31259"/>
    <cellStyle name="Normal 3 3 5 2 4 3" xfId="31260"/>
    <cellStyle name="Normal 3 3 5 2 4 3 2" xfId="31261"/>
    <cellStyle name="Normal 3 3 5 2 4 4" xfId="31262"/>
    <cellStyle name="Normal 3 3 5 2 5" xfId="31263"/>
    <cellStyle name="Normal 3 3 5 2 5 2" xfId="31264"/>
    <cellStyle name="Normal 3 3 5 2 5 2 2" xfId="31265"/>
    <cellStyle name="Normal 3 3 5 2 5 2 2 2" xfId="31266"/>
    <cellStyle name="Normal 3 3 5 2 5 2 3" xfId="31267"/>
    <cellStyle name="Normal 3 3 5 2 5 3" xfId="31268"/>
    <cellStyle name="Normal 3 3 5 2 5 3 2" xfId="31269"/>
    <cellStyle name="Normal 3 3 5 2 5 4" xfId="31270"/>
    <cellStyle name="Normal 3 3 5 2 6" xfId="31271"/>
    <cellStyle name="Normal 3 3 5 2 6 2" xfId="31272"/>
    <cellStyle name="Normal 3 3 5 2 6 2 2" xfId="31273"/>
    <cellStyle name="Normal 3 3 5 2 6 3" xfId="31274"/>
    <cellStyle name="Normal 3 3 5 2 7" xfId="31275"/>
    <cellStyle name="Normal 3 3 5 2 7 2" xfId="31276"/>
    <cellStyle name="Normal 3 3 5 2 8" xfId="31277"/>
    <cellStyle name="Normal 3 3 5 2 8 2" xfId="31278"/>
    <cellStyle name="Normal 3 3 5 2 9" xfId="31279"/>
    <cellStyle name="Normal 3 3 5 3" xfId="31280"/>
    <cellStyle name="Normal 3 3 5 3 2" xfId="31281"/>
    <cellStyle name="Normal 3 3 5 3 2 2" xfId="31282"/>
    <cellStyle name="Normal 3 3 5 3 2 2 2" xfId="31283"/>
    <cellStyle name="Normal 3 3 5 3 2 2 2 2" xfId="31284"/>
    <cellStyle name="Normal 3 3 5 3 2 2 2 2 2" xfId="31285"/>
    <cellStyle name="Normal 3 3 5 3 2 2 2 3" xfId="31286"/>
    <cellStyle name="Normal 3 3 5 3 2 2 3" xfId="31287"/>
    <cellStyle name="Normal 3 3 5 3 2 2 3 2" xfId="31288"/>
    <cellStyle name="Normal 3 3 5 3 2 2 4" xfId="31289"/>
    <cellStyle name="Normal 3 3 5 3 2 3" xfId="31290"/>
    <cellStyle name="Normal 3 3 5 3 2 3 2" xfId="31291"/>
    <cellStyle name="Normal 3 3 5 3 2 3 2 2" xfId="31292"/>
    <cellStyle name="Normal 3 3 5 3 2 3 3" xfId="31293"/>
    <cellStyle name="Normal 3 3 5 3 2 4" xfId="31294"/>
    <cellStyle name="Normal 3 3 5 3 2 4 2" xfId="31295"/>
    <cellStyle name="Normal 3 3 5 3 2 5" xfId="31296"/>
    <cellStyle name="Normal 3 3 5 3 3" xfId="31297"/>
    <cellStyle name="Normal 3 3 5 3 3 2" xfId="31298"/>
    <cellStyle name="Normal 3 3 5 3 3 2 2" xfId="31299"/>
    <cellStyle name="Normal 3 3 5 3 3 2 2 2" xfId="31300"/>
    <cellStyle name="Normal 3 3 5 3 3 2 3" xfId="31301"/>
    <cellStyle name="Normal 3 3 5 3 3 3" xfId="31302"/>
    <cellStyle name="Normal 3 3 5 3 3 3 2" xfId="31303"/>
    <cellStyle name="Normal 3 3 5 3 3 4" xfId="31304"/>
    <cellStyle name="Normal 3 3 5 3 4" xfId="31305"/>
    <cellStyle name="Normal 3 3 5 3 4 2" xfId="31306"/>
    <cellStyle name="Normal 3 3 5 3 4 2 2" xfId="31307"/>
    <cellStyle name="Normal 3 3 5 3 4 2 2 2" xfId="31308"/>
    <cellStyle name="Normal 3 3 5 3 4 2 3" xfId="31309"/>
    <cellStyle name="Normal 3 3 5 3 4 3" xfId="31310"/>
    <cellStyle name="Normal 3 3 5 3 4 3 2" xfId="31311"/>
    <cellStyle name="Normal 3 3 5 3 4 4" xfId="31312"/>
    <cellStyle name="Normal 3 3 5 3 5" xfId="31313"/>
    <cellStyle name="Normal 3 3 5 3 5 2" xfId="31314"/>
    <cellStyle name="Normal 3 3 5 3 5 2 2" xfId="31315"/>
    <cellStyle name="Normal 3 3 5 3 5 3" xfId="31316"/>
    <cellStyle name="Normal 3 3 5 3 6" xfId="31317"/>
    <cellStyle name="Normal 3 3 5 3 6 2" xfId="31318"/>
    <cellStyle name="Normal 3 3 5 3 7" xfId="31319"/>
    <cellStyle name="Normal 3 3 5 3 7 2" xfId="31320"/>
    <cellStyle name="Normal 3 3 5 3 8" xfId="31321"/>
    <cellStyle name="Normal 3 3 5 4" xfId="31322"/>
    <cellStyle name="Normal 3 3 5 4 2" xfId="31323"/>
    <cellStyle name="Normal 3 3 5 4 2 2" xfId="31324"/>
    <cellStyle name="Normal 3 3 5 4 2 2 2" xfId="31325"/>
    <cellStyle name="Normal 3 3 5 4 2 2 2 2" xfId="31326"/>
    <cellStyle name="Normal 3 3 5 4 2 2 3" xfId="31327"/>
    <cellStyle name="Normal 3 3 5 4 2 3" xfId="31328"/>
    <cellStyle name="Normal 3 3 5 4 2 3 2" xfId="31329"/>
    <cellStyle name="Normal 3 3 5 4 2 4" xfId="31330"/>
    <cellStyle name="Normal 3 3 5 4 3" xfId="31331"/>
    <cellStyle name="Normal 3 3 5 4 3 2" xfId="31332"/>
    <cellStyle name="Normal 3 3 5 4 3 2 2" xfId="31333"/>
    <cellStyle name="Normal 3 3 5 4 3 3" xfId="31334"/>
    <cellStyle name="Normal 3 3 5 4 4" xfId="31335"/>
    <cellStyle name="Normal 3 3 5 4 4 2" xfId="31336"/>
    <cellStyle name="Normal 3 3 5 4 5" xfId="31337"/>
    <cellStyle name="Normal 3 3 5 5" xfId="31338"/>
    <cellStyle name="Normal 3 3 5 5 2" xfId="31339"/>
    <cellStyle name="Normal 3 3 5 5 2 2" xfId="31340"/>
    <cellStyle name="Normal 3 3 5 5 2 2 2" xfId="31341"/>
    <cellStyle name="Normal 3 3 5 5 2 3" xfId="31342"/>
    <cellStyle name="Normal 3 3 5 5 3" xfId="31343"/>
    <cellStyle name="Normal 3 3 5 5 3 2" xfId="31344"/>
    <cellStyle name="Normal 3 3 5 5 4" xfId="31345"/>
    <cellStyle name="Normal 3 3 5 6" xfId="31346"/>
    <cellStyle name="Normal 3 3 5 6 2" xfId="31347"/>
    <cellStyle name="Normal 3 3 5 6 2 2" xfId="31348"/>
    <cellStyle name="Normal 3 3 5 6 2 2 2" xfId="31349"/>
    <cellStyle name="Normal 3 3 5 6 2 3" xfId="31350"/>
    <cellStyle name="Normal 3 3 5 6 3" xfId="31351"/>
    <cellStyle name="Normal 3 3 5 6 3 2" xfId="31352"/>
    <cellStyle name="Normal 3 3 5 6 4" xfId="31353"/>
    <cellStyle name="Normal 3 3 5 7" xfId="31354"/>
    <cellStyle name="Normal 3 3 5 7 2" xfId="31355"/>
    <cellStyle name="Normal 3 3 5 7 2 2" xfId="31356"/>
    <cellStyle name="Normal 3 3 5 7 3" xfId="31357"/>
    <cellStyle name="Normal 3 3 5 8" xfId="31358"/>
    <cellStyle name="Normal 3 3 5 8 2" xfId="31359"/>
    <cellStyle name="Normal 3 3 5 9" xfId="31360"/>
    <cellStyle name="Normal 3 3 5 9 2" xfId="31361"/>
    <cellStyle name="Normal 3 3 6" xfId="31362"/>
    <cellStyle name="Normal 3 3 6 10" xfId="31363"/>
    <cellStyle name="Normal 3 3 6 11" xfId="31364"/>
    <cellStyle name="Normal 3 3 6 2" xfId="31365"/>
    <cellStyle name="Normal 3 3 6 2 10" xfId="31366"/>
    <cellStyle name="Normal 3 3 6 2 2" xfId="31367"/>
    <cellStyle name="Normal 3 3 6 2 2 2" xfId="31368"/>
    <cellStyle name="Normal 3 3 6 2 2 2 2" xfId="31369"/>
    <cellStyle name="Normal 3 3 6 2 2 2 2 2" xfId="31370"/>
    <cellStyle name="Normal 3 3 6 2 2 2 2 2 2" xfId="31371"/>
    <cellStyle name="Normal 3 3 6 2 2 2 2 2 2 2" xfId="31372"/>
    <cellStyle name="Normal 3 3 6 2 2 2 2 2 3" xfId="31373"/>
    <cellStyle name="Normal 3 3 6 2 2 2 2 3" xfId="31374"/>
    <cellStyle name="Normal 3 3 6 2 2 2 2 3 2" xfId="31375"/>
    <cellStyle name="Normal 3 3 6 2 2 2 2 4" xfId="31376"/>
    <cellStyle name="Normal 3 3 6 2 2 2 3" xfId="31377"/>
    <cellStyle name="Normal 3 3 6 2 2 2 3 2" xfId="31378"/>
    <cellStyle name="Normal 3 3 6 2 2 2 3 2 2" xfId="31379"/>
    <cellStyle name="Normal 3 3 6 2 2 2 3 3" xfId="31380"/>
    <cellStyle name="Normal 3 3 6 2 2 2 4" xfId="31381"/>
    <cellStyle name="Normal 3 3 6 2 2 2 4 2" xfId="31382"/>
    <cellStyle name="Normal 3 3 6 2 2 2 5" xfId="31383"/>
    <cellStyle name="Normal 3 3 6 2 2 3" xfId="31384"/>
    <cellStyle name="Normal 3 3 6 2 2 3 2" xfId="31385"/>
    <cellStyle name="Normal 3 3 6 2 2 3 2 2" xfId="31386"/>
    <cellStyle name="Normal 3 3 6 2 2 3 2 2 2" xfId="31387"/>
    <cellStyle name="Normal 3 3 6 2 2 3 2 3" xfId="31388"/>
    <cellStyle name="Normal 3 3 6 2 2 3 3" xfId="31389"/>
    <cellStyle name="Normal 3 3 6 2 2 3 3 2" xfId="31390"/>
    <cellStyle name="Normal 3 3 6 2 2 3 4" xfId="31391"/>
    <cellStyle name="Normal 3 3 6 2 2 4" xfId="31392"/>
    <cellStyle name="Normal 3 3 6 2 2 4 2" xfId="31393"/>
    <cellStyle name="Normal 3 3 6 2 2 4 2 2" xfId="31394"/>
    <cellStyle name="Normal 3 3 6 2 2 4 2 2 2" xfId="31395"/>
    <cellStyle name="Normal 3 3 6 2 2 4 2 3" xfId="31396"/>
    <cellStyle name="Normal 3 3 6 2 2 4 3" xfId="31397"/>
    <cellStyle name="Normal 3 3 6 2 2 4 3 2" xfId="31398"/>
    <cellStyle name="Normal 3 3 6 2 2 4 4" xfId="31399"/>
    <cellStyle name="Normal 3 3 6 2 2 5" xfId="31400"/>
    <cellStyle name="Normal 3 3 6 2 2 5 2" xfId="31401"/>
    <cellStyle name="Normal 3 3 6 2 2 5 2 2" xfId="31402"/>
    <cellStyle name="Normal 3 3 6 2 2 5 3" xfId="31403"/>
    <cellStyle name="Normal 3 3 6 2 2 6" xfId="31404"/>
    <cellStyle name="Normal 3 3 6 2 2 6 2" xfId="31405"/>
    <cellStyle name="Normal 3 3 6 2 2 7" xfId="31406"/>
    <cellStyle name="Normal 3 3 6 2 2 7 2" xfId="31407"/>
    <cellStyle name="Normal 3 3 6 2 2 8" xfId="31408"/>
    <cellStyle name="Normal 3 3 6 2 3" xfId="31409"/>
    <cellStyle name="Normal 3 3 6 2 3 2" xfId="31410"/>
    <cellStyle name="Normal 3 3 6 2 3 2 2" xfId="31411"/>
    <cellStyle name="Normal 3 3 6 2 3 2 2 2" xfId="31412"/>
    <cellStyle name="Normal 3 3 6 2 3 2 2 2 2" xfId="31413"/>
    <cellStyle name="Normal 3 3 6 2 3 2 2 3" xfId="31414"/>
    <cellStyle name="Normal 3 3 6 2 3 2 3" xfId="31415"/>
    <cellStyle name="Normal 3 3 6 2 3 2 3 2" xfId="31416"/>
    <cellStyle name="Normal 3 3 6 2 3 2 4" xfId="31417"/>
    <cellStyle name="Normal 3 3 6 2 3 3" xfId="31418"/>
    <cellStyle name="Normal 3 3 6 2 3 3 2" xfId="31419"/>
    <cellStyle name="Normal 3 3 6 2 3 3 2 2" xfId="31420"/>
    <cellStyle name="Normal 3 3 6 2 3 3 3" xfId="31421"/>
    <cellStyle name="Normal 3 3 6 2 3 4" xfId="31422"/>
    <cellStyle name="Normal 3 3 6 2 3 4 2" xfId="31423"/>
    <cellStyle name="Normal 3 3 6 2 3 5" xfId="31424"/>
    <cellStyle name="Normal 3 3 6 2 4" xfId="31425"/>
    <cellStyle name="Normal 3 3 6 2 4 2" xfId="31426"/>
    <cellStyle name="Normal 3 3 6 2 4 2 2" xfId="31427"/>
    <cellStyle name="Normal 3 3 6 2 4 2 2 2" xfId="31428"/>
    <cellStyle name="Normal 3 3 6 2 4 2 3" xfId="31429"/>
    <cellStyle name="Normal 3 3 6 2 4 3" xfId="31430"/>
    <cellStyle name="Normal 3 3 6 2 4 3 2" xfId="31431"/>
    <cellStyle name="Normal 3 3 6 2 4 4" xfId="31432"/>
    <cellStyle name="Normal 3 3 6 2 5" xfId="31433"/>
    <cellStyle name="Normal 3 3 6 2 5 2" xfId="31434"/>
    <cellStyle name="Normal 3 3 6 2 5 2 2" xfId="31435"/>
    <cellStyle name="Normal 3 3 6 2 5 2 2 2" xfId="31436"/>
    <cellStyle name="Normal 3 3 6 2 5 2 3" xfId="31437"/>
    <cellStyle name="Normal 3 3 6 2 5 3" xfId="31438"/>
    <cellStyle name="Normal 3 3 6 2 5 3 2" xfId="31439"/>
    <cellStyle name="Normal 3 3 6 2 5 4" xfId="31440"/>
    <cellStyle name="Normal 3 3 6 2 6" xfId="31441"/>
    <cellStyle name="Normal 3 3 6 2 6 2" xfId="31442"/>
    <cellStyle name="Normal 3 3 6 2 6 2 2" xfId="31443"/>
    <cellStyle name="Normal 3 3 6 2 6 3" xfId="31444"/>
    <cellStyle name="Normal 3 3 6 2 7" xfId="31445"/>
    <cellStyle name="Normal 3 3 6 2 7 2" xfId="31446"/>
    <cellStyle name="Normal 3 3 6 2 8" xfId="31447"/>
    <cellStyle name="Normal 3 3 6 2 8 2" xfId="31448"/>
    <cellStyle name="Normal 3 3 6 2 9" xfId="31449"/>
    <cellStyle name="Normal 3 3 6 3" xfId="31450"/>
    <cellStyle name="Normal 3 3 6 3 2" xfId="31451"/>
    <cellStyle name="Normal 3 3 6 3 2 2" xfId="31452"/>
    <cellStyle name="Normal 3 3 6 3 2 2 2" xfId="31453"/>
    <cellStyle name="Normal 3 3 6 3 2 2 2 2" xfId="31454"/>
    <cellStyle name="Normal 3 3 6 3 2 2 2 2 2" xfId="31455"/>
    <cellStyle name="Normal 3 3 6 3 2 2 2 3" xfId="31456"/>
    <cellStyle name="Normal 3 3 6 3 2 2 3" xfId="31457"/>
    <cellStyle name="Normal 3 3 6 3 2 2 3 2" xfId="31458"/>
    <cellStyle name="Normal 3 3 6 3 2 2 4" xfId="31459"/>
    <cellStyle name="Normal 3 3 6 3 2 3" xfId="31460"/>
    <cellStyle name="Normal 3 3 6 3 2 3 2" xfId="31461"/>
    <cellStyle name="Normal 3 3 6 3 2 3 2 2" xfId="31462"/>
    <cellStyle name="Normal 3 3 6 3 2 3 3" xfId="31463"/>
    <cellStyle name="Normal 3 3 6 3 2 4" xfId="31464"/>
    <cellStyle name="Normal 3 3 6 3 2 4 2" xfId="31465"/>
    <cellStyle name="Normal 3 3 6 3 2 5" xfId="31466"/>
    <cellStyle name="Normal 3 3 6 3 3" xfId="31467"/>
    <cellStyle name="Normal 3 3 6 3 3 2" xfId="31468"/>
    <cellStyle name="Normal 3 3 6 3 3 2 2" xfId="31469"/>
    <cellStyle name="Normal 3 3 6 3 3 2 2 2" xfId="31470"/>
    <cellStyle name="Normal 3 3 6 3 3 2 3" xfId="31471"/>
    <cellStyle name="Normal 3 3 6 3 3 3" xfId="31472"/>
    <cellStyle name="Normal 3 3 6 3 3 3 2" xfId="31473"/>
    <cellStyle name="Normal 3 3 6 3 3 4" xfId="31474"/>
    <cellStyle name="Normal 3 3 6 3 4" xfId="31475"/>
    <cellStyle name="Normal 3 3 6 3 4 2" xfId="31476"/>
    <cellStyle name="Normal 3 3 6 3 4 2 2" xfId="31477"/>
    <cellStyle name="Normal 3 3 6 3 4 2 2 2" xfId="31478"/>
    <cellStyle name="Normal 3 3 6 3 4 2 3" xfId="31479"/>
    <cellStyle name="Normal 3 3 6 3 4 3" xfId="31480"/>
    <cellStyle name="Normal 3 3 6 3 4 3 2" xfId="31481"/>
    <cellStyle name="Normal 3 3 6 3 4 4" xfId="31482"/>
    <cellStyle name="Normal 3 3 6 3 5" xfId="31483"/>
    <cellStyle name="Normal 3 3 6 3 5 2" xfId="31484"/>
    <cellStyle name="Normal 3 3 6 3 5 2 2" xfId="31485"/>
    <cellStyle name="Normal 3 3 6 3 5 3" xfId="31486"/>
    <cellStyle name="Normal 3 3 6 3 6" xfId="31487"/>
    <cellStyle name="Normal 3 3 6 3 6 2" xfId="31488"/>
    <cellStyle name="Normal 3 3 6 3 7" xfId="31489"/>
    <cellStyle name="Normal 3 3 6 3 7 2" xfId="31490"/>
    <cellStyle name="Normal 3 3 6 3 8" xfId="31491"/>
    <cellStyle name="Normal 3 3 6 4" xfId="31492"/>
    <cellStyle name="Normal 3 3 6 4 2" xfId="31493"/>
    <cellStyle name="Normal 3 3 6 4 2 2" xfId="31494"/>
    <cellStyle name="Normal 3 3 6 4 2 2 2" xfId="31495"/>
    <cellStyle name="Normal 3 3 6 4 2 2 2 2" xfId="31496"/>
    <cellStyle name="Normal 3 3 6 4 2 2 3" xfId="31497"/>
    <cellStyle name="Normal 3 3 6 4 2 3" xfId="31498"/>
    <cellStyle name="Normal 3 3 6 4 2 3 2" xfId="31499"/>
    <cellStyle name="Normal 3 3 6 4 2 4" xfId="31500"/>
    <cellStyle name="Normal 3 3 6 4 3" xfId="31501"/>
    <cellStyle name="Normal 3 3 6 4 3 2" xfId="31502"/>
    <cellStyle name="Normal 3 3 6 4 3 2 2" xfId="31503"/>
    <cellStyle name="Normal 3 3 6 4 3 3" xfId="31504"/>
    <cellStyle name="Normal 3 3 6 4 4" xfId="31505"/>
    <cellStyle name="Normal 3 3 6 4 4 2" xfId="31506"/>
    <cellStyle name="Normal 3 3 6 4 5" xfId="31507"/>
    <cellStyle name="Normal 3 3 6 5" xfId="31508"/>
    <cellStyle name="Normal 3 3 6 5 2" xfId="31509"/>
    <cellStyle name="Normal 3 3 6 5 2 2" xfId="31510"/>
    <cellStyle name="Normal 3 3 6 5 2 2 2" xfId="31511"/>
    <cellStyle name="Normal 3 3 6 5 2 3" xfId="31512"/>
    <cellStyle name="Normal 3 3 6 5 3" xfId="31513"/>
    <cellStyle name="Normal 3 3 6 5 3 2" xfId="31514"/>
    <cellStyle name="Normal 3 3 6 5 4" xfId="31515"/>
    <cellStyle name="Normal 3 3 6 6" xfId="31516"/>
    <cellStyle name="Normal 3 3 6 6 2" xfId="31517"/>
    <cellStyle name="Normal 3 3 6 6 2 2" xfId="31518"/>
    <cellStyle name="Normal 3 3 6 6 2 2 2" xfId="31519"/>
    <cellStyle name="Normal 3 3 6 6 2 3" xfId="31520"/>
    <cellStyle name="Normal 3 3 6 6 3" xfId="31521"/>
    <cellStyle name="Normal 3 3 6 6 3 2" xfId="31522"/>
    <cellStyle name="Normal 3 3 6 6 4" xfId="31523"/>
    <cellStyle name="Normal 3 3 6 7" xfId="31524"/>
    <cellStyle name="Normal 3 3 6 7 2" xfId="31525"/>
    <cellStyle name="Normal 3 3 6 7 2 2" xfId="31526"/>
    <cellStyle name="Normal 3 3 6 7 3" xfId="31527"/>
    <cellStyle name="Normal 3 3 6 8" xfId="31528"/>
    <cellStyle name="Normal 3 3 6 8 2" xfId="31529"/>
    <cellStyle name="Normal 3 3 6 9" xfId="31530"/>
    <cellStyle name="Normal 3 3 6 9 2" xfId="31531"/>
    <cellStyle name="Normal 3 3 7" xfId="31532"/>
    <cellStyle name="Normal 3 3 7 10" xfId="31533"/>
    <cellStyle name="Normal 3 3 7 11" xfId="31534"/>
    <cellStyle name="Normal 3 3 7 2" xfId="31535"/>
    <cellStyle name="Normal 3 3 7 2 2" xfId="31536"/>
    <cellStyle name="Normal 3 3 7 2 2 2" xfId="31537"/>
    <cellStyle name="Normal 3 3 7 2 2 2 2" xfId="31538"/>
    <cellStyle name="Normal 3 3 7 2 2 2 2 2" xfId="31539"/>
    <cellStyle name="Normal 3 3 7 2 2 2 2 2 2" xfId="31540"/>
    <cellStyle name="Normal 3 3 7 2 2 2 2 2 2 2" xfId="31541"/>
    <cellStyle name="Normal 3 3 7 2 2 2 2 2 3" xfId="31542"/>
    <cellStyle name="Normal 3 3 7 2 2 2 2 3" xfId="31543"/>
    <cellStyle name="Normal 3 3 7 2 2 2 2 3 2" xfId="31544"/>
    <cellStyle name="Normal 3 3 7 2 2 2 2 4" xfId="31545"/>
    <cellStyle name="Normal 3 3 7 2 2 2 3" xfId="31546"/>
    <cellStyle name="Normal 3 3 7 2 2 2 3 2" xfId="31547"/>
    <cellStyle name="Normal 3 3 7 2 2 2 3 2 2" xfId="31548"/>
    <cellStyle name="Normal 3 3 7 2 2 2 3 3" xfId="31549"/>
    <cellStyle name="Normal 3 3 7 2 2 2 4" xfId="31550"/>
    <cellStyle name="Normal 3 3 7 2 2 2 4 2" xfId="31551"/>
    <cellStyle name="Normal 3 3 7 2 2 2 5" xfId="31552"/>
    <cellStyle name="Normal 3 3 7 2 2 3" xfId="31553"/>
    <cellStyle name="Normal 3 3 7 2 2 3 2" xfId="31554"/>
    <cellStyle name="Normal 3 3 7 2 2 3 2 2" xfId="31555"/>
    <cellStyle name="Normal 3 3 7 2 2 3 2 2 2" xfId="31556"/>
    <cellStyle name="Normal 3 3 7 2 2 3 2 3" xfId="31557"/>
    <cellStyle name="Normal 3 3 7 2 2 3 3" xfId="31558"/>
    <cellStyle name="Normal 3 3 7 2 2 3 3 2" xfId="31559"/>
    <cellStyle name="Normal 3 3 7 2 2 3 4" xfId="31560"/>
    <cellStyle name="Normal 3 3 7 2 2 4" xfId="31561"/>
    <cellStyle name="Normal 3 3 7 2 2 4 2" xfId="31562"/>
    <cellStyle name="Normal 3 3 7 2 2 4 2 2" xfId="31563"/>
    <cellStyle name="Normal 3 3 7 2 2 4 2 2 2" xfId="31564"/>
    <cellStyle name="Normal 3 3 7 2 2 4 2 3" xfId="31565"/>
    <cellStyle name="Normal 3 3 7 2 2 4 3" xfId="31566"/>
    <cellStyle name="Normal 3 3 7 2 2 4 3 2" xfId="31567"/>
    <cellStyle name="Normal 3 3 7 2 2 4 4" xfId="31568"/>
    <cellStyle name="Normal 3 3 7 2 2 5" xfId="31569"/>
    <cellStyle name="Normal 3 3 7 2 2 5 2" xfId="31570"/>
    <cellStyle name="Normal 3 3 7 2 2 5 2 2" xfId="31571"/>
    <cellStyle name="Normal 3 3 7 2 2 5 3" xfId="31572"/>
    <cellStyle name="Normal 3 3 7 2 2 6" xfId="31573"/>
    <cellStyle name="Normal 3 3 7 2 2 6 2" xfId="31574"/>
    <cellStyle name="Normal 3 3 7 2 2 7" xfId="31575"/>
    <cellStyle name="Normal 3 3 7 2 2 7 2" xfId="31576"/>
    <cellStyle name="Normal 3 3 7 2 2 8" xfId="31577"/>
    <cellStyle name="Normal 3 3 7 2 3" xfId="31578"/>
    <cellStyle name="Normal 3 3 7 2 3 2" xfId="31579"/>
    <cellStyle name="Normal 3 3 7 2 3 2 2" xfId="31580"/>
    <cellStyle name="Normal 3 3 7 2 3 2 2 2" xfId="31581"/>
    <cellStyle name="Normal 3 3 7 2 3 2 2 2 2" xfId="31582"/>
    <cellStyle name="Normal 3 3 7 2 3 2 2 3" xfId="31583"/>
    <cellStyle name="Normal 3 3 7 2 3 2 3" xfId="31584"/>
    <cellStyle name="Normal 3 3 7 2 3 2 3 2" xfId="31585"/>
    <cellStyle name="Normal 3 3 7 2 3 2 4" xfId="31586"/>
    <cellStyle name="Normal 3 3 7 2 3 3" xfId="31587"/>
    <cellStyle name="Normal 3 3 7 2 3 3 2" xfId="31588"/>
    <cellStyle name="Normal 3 3 7 2 3 3 2 2" xfId="31589"/>
    <cellStyle name="Normal 3 3 7 2 3 3 3" xfId="31590"/>
    <cellStyle name="Normal 3 3 7 2 3 4" xfId="31591"/>
    <cellStyle name="Normal 3 3 7 2 3 4 2" xfId="31592"/>
    <cellStyle name="Normal 3 3 7 2 3 5" xfId="31593"/>
    <cellStyle name="Normal 3 3 7 2 4" xfId="31594"/>
    <cellStyle name="Normal 3 3 7 2 4 2" xfId="31595"/>
    <cellStyle name="Normal 3 3 7 2 4 2 2" xfId="31596"/>
    <cellStyle name="Normal 3 3 7 2 4 2 2 2" xfId="31597"/>
    <cellStyle name="Normal 3 3 7 2 4 2 3" xfId="31598"/>
    <cellStyle name="Normal 3 3 7 2 4 3" xfId="31599"/>
    <cellStyle name="Normal 3 3 7 2 4 3 2" xfId="31600"/>
    <cellStyle name="Normal 3 3 7 2 4 4" xfId="31601"/>
    <cellStyle name="Normal 3 3 7 2 5" xfId="31602"/>
    <cellStyle name="Normal 3 3 7 2 5 2" xfId="31603"/>
    <cellStyle name="Normal 3 3 7 2 5 2 2" xfId="31604"/>
    <cellStyle name="Normal 3 3 7 2 5 2 2 2" xfId="31605"/>
    <cellStyle name="Normal 3 3 7 2 5 2 3" xfId="31606"/>
    <cellStyle name="Normal 3 3 7 2 5 3" xfId="31607"/>
    <cellStyle name="Normal 3 3 7 2 5 3 2" xfId="31608"/>
    <cellStyle name="Normal 3 3 7 2 5 4" xfId="31609"/>
    <cellStyle name="Normal 3 3 7 2 6" xfId="31610"/>
    <cellStyle name="Normal 3 3 7 2 6 2" xfId="31611"/>
    <cellStyle name="Normal 3 3 7 2 6 2 2" xfId="31612"/>
    <cellStyle name="Normal 3 3 7 2 6 3" xfId="31613"/>
    <cellStyle name="Normal 3 3 7 2 7" xfId="31614"/>
    <cellStyle name="Normal 3 3 7 2 7 2" xfId="31615"/>
    <cellStyle name="Normal 3 3 7 2 8" xfId="31616"/>
    <cellStyle name="Normal 3 3 7 2 8 2" xfId="31617"/>
    <cellStyle name="Normal 3 3 7 2 9" xfId="31618"/>
    <cellStyle name="Normal 3 3 7 3" xfId="31619"/>
    <cellStyle name="Normal 3 3 7 3 2" xfId="31620"/>
    <cellStyle name="Normal 3 3 7 3 2 2" xfId="31621"/>
    <cellStyle name="Normal 3 3 7 3 2 2 2" xfId="31622"/>
    <cellStyle name="Normal 3 3 7 3 2 2 2 2" xfId="31623"/>
    <cellStyle name="Normal 3 3 7 3 2 2 2 2 2" xfId="31624"/>
    <cellStyle name="Normal 3 3 7 3 2 2 2 3" xfId="31625"/>
    <cellStyle name="Normal 3 3 7 3 2 2 3" xfId="31626"/>
    <cellStyle name="Normal 3 3 7 3 2 2 3 2" xfId="31627"/>
    <cellStyle name="Normal 3 3 7 3 2 2 4" xfId="31628"/>
    <cellStyle name="Normal 3 3 7 3 2 3" xfId="31629"/>
    <cellStyle name="Normal 3 3 7 3 2 3 2" xfId="31630"/>
    <cellStyle name="Normal 3 3 7 3 2 3 2 2" xfId="31631"/>
    <cellStyle name="Normal 3 3 7 3 2 3 3" xfId="31632"/>
    <cellStyle name="Normal 3 3 7 3 2 4" xfId="31633"/>
    <cellStyle name="Normal 3 3 7 3 2 4 2" xfId="31634"/>
    <cellStyle name="Normal 3 3 7 3 2 5" xfId="31635"/>
    <cellStyle name="Normal 3 3 7 3 3" xfId="31636"/>
    <cellStyle name="Normal 3 3 7 3 3 2" xfId="31637"/>
    <cellStyle name="Normal 3 3 7 3 3 2 2" xfId="31638"/>
    <cellStyle name="Normal 3 3 7 3 3 2 2 2" xfId="31639"/>
    <cellStyle name="Normal 3 3 7 3 3 2 3" xfId="31640"/>
    <cellStyle name="Normal 3 3 7 3 3 3" xfId="31641"/>
    <cellStyle name="Normal 3 3 7 3 3 3 2" xfId="31642"/>
    <cellStyle name="Normal 3 3 7 3 3 4" xfId="31643"/>
    <cellStyle name="Normal 3 3 7 3 4" xfId="31644"/>
    <cellStyle name="Normal 3 3 7 3 4 2" xfId="31645"/>
    <cellStyle name="Normal 3 3 7 3 4 2 2" xfId="31646"/>
    <cellStyle name="Normal 3 3 7 3 4 2 2 2" xfId="31647"/>
    <cellStyle name="Normal 3 3 7 3 4 2 3" xfId="31648"/>
    <cellStyle name="Normal 3 3 7 3 4 3" xfId="31649"/>
    <cellStyle name="Normal 3 3 7 3 4 3 2" xfId="31650"/>
    <cellStyle name="Normal 3 3 7 3 4 4" xfId="31651"/>
    <cellStyle name="Normal 3 3 7 3 5" xfId="31652"/>
    <cellStyle name="Normal 3 3 7 3 5 2" xfId="31653"/>
    <cellStyle name="Normal 3 3 7 3 5 2 2" xfId="31654"/>
    <cellStyle name="Normal 3 3 7 3 5 3" xfId="31655"/>
    <cellStyle name="Normal 3 3 7 3 6" xfId="31656"/>
    <cellStyle name="Normal 3 3 7 3 6 2" xfId="31657"/>
    <cellStyle name="Normal 3 3 7 3 7" xfId="31658"/>
    <cellStyle name="Normal 3 3 7 3 7 2" xfId="31659"/>
    <cellStyle name="Normal 3 3 7 3 8" xfId="31660"/>
    <cellStyle name="Normal 3 3 7 4" xfId="31661"/>
    <cellStyle name="Normal 3 3 7 4 2" xfId="31662"/>
    <cellStyle name="Normal 3 3 7 4 2 2" xfId="31663"/>
    <cellStyle name="Normal 3 3 7 4 2 2 2" xfId="31664"/>
    <cellStyle name="Normal 3 3 7 4 2 2 2 2" xfId="31665"/>
    <cellStyle name="Normal 3 3 7 4 2 2 3" xfId="31666"/>
    <cellStyle name="Normal 3 3 7 4 2 3" xfId="31667"/>
    <cellStyle name="Normal 3 3 7 4 2 3 2" xfId="31668"/>
    <cellStyle name="Normal 3 3 7 4 2 4" xfId="31669"/>
    <cellStyle name="Normal 3 3 7 4 3" xfId="31670"/>
    <cellStyle name="Normal 3 3 7 4 3 2" xfId="31671"/>
    <cellStyle name="Normal 3 3 7 4 3 2 2" xfId="31672"/>
    <cellStyle name="Normal 3 3 7 4 3 3" xfId="31673"/>
    <cellStyle name="Normal 3 3 7 4 4" xfId="31674"/>
    <cellStyle name="Normal 3 3 7 4 4 2" xfId="31675"/>
    <cellStyle name="Normal 3 3 7 4 5" xfId="31676"/>
    <cellStyle name="Normal 3 3 7 5" xfId="31677"/>
    <cellStyle name="Normal 3 3 7 5 2" xfId="31678"/>
    <cellStyle name="Normal 3 3 7 5 2 2" xfId="31679"/>
    <cellStyle name="Normal 3 3 7 5 2 2 2" xfId="31680"/>
    <cellStyle name="Normal 3 3 7 5 2 3" xfId="31681"/>
    <cellStyle name="Normal 3 3 7 5 3" xfId="31682"/>
    <cellStyle name="Normal 3 3 7 5 3 2" xfId="31683"/>
    <cellStyle name="Normal 3 3 7 5 4" xfId="31684"/>
    <cellStyle name="Normal 3 3 7 6" xfId="31685"/>
    <cellStyle name="Normal 3 3 7 6 2" xfId="31686"/>
    <cellStyle name="Normal 3 3 7 6 2 2" xfId="31687"/>
    <cellStyle name="Normal 3 3 7 6 2 2 2" xfId="31688"/>
    <cellStyle name="Normal 3 3 7 6 2 3" xfId="31689"/>
    <cellStyle name="Normal 3 3 7 6 3" xfId="31690"/>
    <cellStyle name="Normal 3 3 7 6 3 2" xfId="31691"/>
    <cellStyle name="Normal 3 3 7 6 4" xfId="31692"/>
    <cellStyle name="Normal 3 3 7 7" xfId="31693"/>
    <cellStyle name="Normal 3 3 7 7 2" xfId="31694"/>
    <cellStyle name="Normal 3 3 7 7 2 2" xfId="31695"/>
    <cellStyle name="Normal 3 3 7 7 3" xfId="31696"/>
    <cellStyle name="Normal 3 3 7 8" xfId="31697"/>
    <cellStyle name="Normal 3 3 7 8 2" xfId="31698"/>
    <cellStyle name="Normal 3 3 7 9" xfId="31699"/>
    <cellStyle name="Normal 3 3 7 9 2" xfId="31700"/>
    <cellStyle name="Normal 3 3 8" xfId="31701"/>
    <cellStyle name="Normal 3 3 8 2" xfId="31702"/>
    <cellStyle name="Normal 3 3 8 2 2" xfId="31703"/>
    <cellStyle name="Normal 3 3 8 2 2 2" xfId="31704"/>
    <cellStyle name="Normal 3 3 8 2 2 2 2" xfId="31705"/>
    <cellStyle name="Normal 3 3 8 2 2 2 2 2" xfId="31706"/>
    <cellStyle name="Normal 3 3 8 2 2 2 2 2 2" xfId="31707"/>
    <cellStyle name="Normal 3 3 8 2 2 2 2 3" xfId="31708"/>
    <cellStyle name="Normal 3 3 8 2 2 2 3" xfId="31709"/>
    <cellStyle name="Normal 3 3 8 2 2 2 3 2" xfId="31710"/>
    <cellStyle name="Normal 3 3 8 2 2 2 4" xfId="31711"/>
    <cellStyle name="Normal 3 3 8 2 2 3" xfId="31712"/>
    <cellStyle name="Normal 3 3 8 2 2 3 2" xfId="31713"/>
    <cellStyle name="Normal 3 3 8 2 2 3 2 2" xfId="31714"/>
    <cellStyle name="Normal 3 3 8 2 2 3 3" xfId="31715"/>
    <cellStyle name="Normal 3 3 8 2 2 4" xfId="31716"/>
    <cellStyle name="Normal 3 3 8 2 2 4 2" xfId="31717"/>
    <cellStyle name="Normal 3 3 8 2 2 5" xfId="31718"/>
    <cellStyle name="Normal 3 3 8 2 3" xfId="31719"/>
    <cellStyle name="Normal 3 3 8 2 3 2" xfId="31720"/>
    <cellStyle name="Normal 3 3 8 2 3 2 2" xfId="31721"/>
    <cellStyle name="Normal 3 3 8 2 3 2 2 2" xfId="31722"/>
    <cellStyle name="Normal 3 3 8 2 3 2 3" xfId="31723"/>
    <cellStyle name="Normal 3 3 8 2 3 3" xfId="31724"/>
    <cellStyle name="Normal 3 3 8 2 3 3 2" xfId="31725"/>
    <cellStyle name="Normal 3 3 8 2 3 4" xfId="31726"/>
    <cellStyle name="Normal 3 3 8 2 4" xfId="31727"/>
    <cellStyle name="Normal 3 3 8 2 4 2" xfId="31728"/>
    <cellStyle name="Normal 3 3 8 2 4 2 2" xfId="31729"/>
    <cellStyle name="Normal 3 3 8 2 4 2 2 2" xfId="31730"/>
    <cellStyle name="Normal 3 3 8 2 4 2 3" xfId="31731"/>
    <cellStyle name="Normal 3 3 8 2 4 3" xfId="31732"/>
    <cellStyle name="Normal 3 3 8 2 4 3 2" xfId="31733"/>
    <cellStyle name="Normal 3 3 8 2 4 4" xfId="31734"/>
    <cellStyle name="Normal 3 3 8 2 5" xfId="31735"/>
    <cellStyle name="Normal 3 3 8 2 5 2" xfId="31736"/>
    <cellStyle name="Normal 3 3 8 2 5 2 2" xfId="31737"/>
    <cellStyle name="Normal 3 3 8 2 5 3" xfId="31738"/>
    <cellStyle name="Normal 3 3 8 2 6" xfId="31739"/>
    <cellStyle name="Normal 3 3 8 2 6 2" xfId="31740"/>
    <cellStyle name="Normal 3 3 8 2 7" xfId="31741"/>
    <cellStyle name="Normal 3 3 8 2 7 2" xfId="31742"/>
    <cellStyle name="Normal 3 3 8 2 8" xfId="31743"/>
    <cellStyle name="Normal 3 3 8 3" xfId="31744"/>
    <cellStyle name="Normal 3 3 8 3 2" xfId="31745"/>
    <cellStyle name="Normal 3 3 8 3 2 2" xfId="31746"/>
    <cellStyle name="Normal 3 3 8 3 2 2 2" xfId="31747"/>
    <cellStyle name="Normal 3 3 8 3 2 2 2 2" xfId="31748"/>
    <cellStyle name="Normal 3 3 8 3 2 2 3" xfId="31749"/>
    <cellStyle name="Normal 3 3 8 3 2 3" xfId="31750"/>
    <cellStyle name="Normal 3 3 8 3 2 3 2" xfId="31751"/>
    <cellStyle name="Normal 3 3 8 3 2 4" xfId="31752"/>
    <cellStyle name="Normal 3 3 8 3 3" xfId="31753"/>
    <cellStyle name="Normal 3 3 8 3 3 2" xfId="31754"/>
    <cellStyle name="Normal 3 3 8 3 3 2 2" xfId="31755"/>
    <cellStyle name="Normal 3 3 8 3 3 3" xfId="31756"/>
    <cellStyle name="Normal 3 3 8 3 4" xfId="31757"/>
    <cellStyle name="Normal 3 3 8 3 4 2" xfId="31758"/>
    <cellStyle name="Normal 3 3 8 3 5" xfId="31759"/>
    <cellStyle name="Normal 3 3 8 4" xfId="31760"/>
    <cellStyle name="Normal 3 3 8 4 2" xfId="31761"/>
    <cellStyle name="Normal 3 3 8 4 2 2" xfId="31762"/>
    <cellStyle name="Normal 3 3 8 4 2 2 2" xfId="31763"/>
    <cellStyle name="Normal 3 3 8 4 2 3" xfId="31764"/>
    <cellStyle name="Normal 3 3 8 4 3" xfId="31765"/>
    <cellStyle name="Normal 3 3 8 4 3 2" xfId="31766"/>
    <cellStyle name="Normal 3 3 8 4 4" xfId="31767"/>
    <cellStyle name="Normal 3 3 8 5" xfId="31768"/>
    <cellStyle name="Normal 3 3 8 5 2" xfId="31769"/>
    <cellStyle name="Normal 3 3 8 5 2 2" xfId="31770"/>
    <cellStyle name="Normal 3 3 8 5 2 2 2" xfId="31771"/>
    <cellStyle name="Normal 3 3 8 5 2 3" xfId="31772"/>
    <cellStyle name="Normal 3 3 8 5 3" xfId="31773"/>
    <cellStyle name="Normal 3 3 8 5 3 2" xfId="31774"/>
    <cellStyle name="Normal 3 3 8 5 4" xfId="31775"/>
    <cellStyle name="Normal 3 3 8 6" xfId="31776"/>
    <cellStyle name="Normal 3 3 8 6 2" xfId="31777"/>
    <cellStyle name="Normal 3 3 8 6 2 2" xfId="31778"/>
    <cellStyle name="Normal 3 3 8 6 3" xfId="31779"/>
    <cellStyle name="Normal 3 3 8 7" xfId="31780"/>
    <cellStyle name="Normal 3 3 8 7 2" xfId="31781"/>
    <cellStyle name="Normal 3 3 8 8" xfId="31782"/>
    <cellStyle name="Normal 3 3 8 8 2" xfId="31783"/>
    <cellStyle name="Normal 3 3 8 9" xfId="31784"/>
    <cellStyle name="Normal 3 3 9" xfId="31785"/>
    <cellStyle name="Normal 3 3 9 2" xfId="31786"/>
    <cellStyle name="Normal 3 3 9 2 2" xfId="31787"/>
    <cellStyle name="Normal 3 3 9 2 2 2" xfId="31788"/>
    <cellStyle name="Normal 3 3 9 2 2 2 2" xfId="31789"/>
    <cellStyle name="Normal 3 3 9 2 2 2 2 2" xfId="31790"/>
    <cellStyle name="Normal 3 3 9 2 2 2 3" xfId="31791"/>
    <cellStyle name="Normal 3 3 9 2 2 3" xfId="31792"/>
    <cellStyle name="Normal 3 3 9 2 2 3 2" xfId="31793"/>
    <cellStyle name="Normal 3 3 9 2 2 4" xfId="31794"/>
    <cellStyle name="Normal 3 3 9 2 3" xfId="31795"/>
    <cellStyle name="Normal 3 3 9 2 3 2" xfId="31796"/>
    <cellStyle name="Normal 3 3 9 2 3 2 2" xfId="31797"/>
    <cellStyle name="Normal 3 3 9 2 3 3" xfId="31798"/>
    <cellStyle name="Normal 3 3 9 2 4" xfId="31799"/>
    <cellStyle name="Normal 3 3 9 2 4 2" xfId="31800"/>
    <cellStyle name="Normal 3 3 9 2 5" xfId="31801"/>
    <cellStyle name="Normal 3 3 9 3" xfId="31802"/>
    <cellStyle name="Normal 3 3 9 3 2" xfId="31803"/>
    <cellStyle name="Normal 3 3 9 3 2 2" xfId="31804"/>
    <cellStyle name="Normal 3 3 9 3 2 2 2" xfId="31805"/>
    <cellStyle name="Normal 3 3 9 3 2 3" xfId="31806"/>
    <cellStyle name="Normal 3 3 9 3 3" xfId="31807"/>
    <cellStyle name="Normal 3 3 9 3 3 2" xfId="31808"/>
    <cellStyle name="Normal 3 3 9 3 4" xfId="31809"/>
    <cellStyle name="Normal 3 3 9 4" xfId="31810"/>
    <cellStyle name="Normal 3 3 9 4 2" xfId="31811"/>
    <cellStyle name="Normal 3 3 9 4 2 2" xfId="31812"/>
    <cellStyle name="Normal 3 3 9 4 2 2 2" xfId="31813"/>
    <cellStyle name="Normal 3 3 9 4 2 3" xfId="31814"/>
    <cellStyle name="Normal 3 3 9 4 3" xfId="31815"/>
    <cellStyle name="Normal 3 3 9 4 3 2" xfId="31816"/>
    <cellStyle name="Normal 3 3 9 4 4" xfId="31817"/>
    <cellStyle name="Normal 3 3 9 5" xfId="31818"/>
    <cellStyle name="Normal 3 3 9 5 2" xfId="31819"/>
    <cellStyle name="Normal 3 3 9 5 2 2" xfId="31820"/>
    <cellStyle name="Normal 3 3 9 5 3" xfId="31821"/>
    <cellStyle name="Normal 3 3 9 6" xfId="31822"/>
    <cellStyle name="Normal 3 3 9 6 2" xfId="31823"/>
    <cellStyle name="Normal 3 3 9 7" xfId="31824"/>
    <cellStyle name="Normal 3 3 9 7 2" xfId="31825"/>
    <cellStyle name="Normal 3 3 9 8" xfId="31826"/>
    <cellStyle name="Normal 3 3_Sheet1" xfId="31827"/>
    <cellStyle name="Normal 3 30" xfId="31828"/>
    <cellStyle name="Normal 3 31" xfId="31829"/>
    <cellStyle name="Normal 3 32" xfId="31830"/>
    <cellStyle name="Normal 3 33" xfId="31831"/>
    <cellStyle name="Normal 3 34" xfId="31832"/>
    <cellStyle name="Normal 3 4" xfId="1288"/>
    <cellStyle name="Normal 3 4 10" xfId="31833"/>
    <cellStyle name="Normal 3 4 10 2" xfId="31834"/>
    <cellStyle name="Normal 3 4 10 2 2" xfId="31835"/>
    <cellStyle name="Normal 3 4 10 2 2 2" xfId="31836"/>
    <cellStyle name="Normal 3 4 10 2 2 2 2" xfId="31837"/>
    <cellStyle name="Normal 3 4 10 2 2 2 2 2" xfId="31838"/>
    <cellStyle name="Normal 3 4 10 2 2 2 3" xfId="31839"/>
    <cellStyle name="Normal 3 4 10 2 2 3" xfId="31840"/>
    <cellStyle name="Normal 3 4 10 2 2 3 2" xfId="31841"/>
    <cellStyle name="Normal 3 4 10 2 2 4" xfId="31842"/>
    <cellStyle name="Normal 3 4 10 2 3" xfId="31843"/>
    <cellStyle name="Normal 3 4 10 2 3 2" xfId="31844"/>
    <cellStyle name="Normal 3 4 10 2 3 2 2" xfId="31845"/>
    <cellStyle name="Normal 3 4 10 2 3 3" xfId="31846"/>
    <cellStyle name="Normal 3 4 10 2 4" xfId="31847"/>
    <cellStyle name="Normal 3 4 10 2 4 2" xfId="31848"/>
    <cellStyle name="Normal 3 4 10 2 5" xfId="31849"/>
    <cellStyle name="Normal 3 4 10 3" xfId="31850"/>
    <cellStyle name="Normal 3 4 10 3 2" xfId="31851"/>
    <cellStyle name="Normal 3 4 10 3 2 2" xfId="31852"/>
    <cellStyle name="Normal 3 4 10 3 2 2 2" xfId="31853"/>
    <cellStyle name="Normal 3 4 10 3 2 3" xfId="31854"/>
    <cellStyle name="Normal 3 4 10 3 3" xfId="31855"/>
    <cellStyle name="Normal 3 4 10 3 3 2" xfId="31856"/>
    <cellStyle name="Normal 3 4 10 3 4" xfId="31857"/>
    <cellStyle name="Normal 3 4 10 4" xfId="31858"/>
    <cellStyle name="Normal 3 4 10 4 2" xfId="31859"/>
    <cellStyle name="Normal 3 4 10 4 2 2" xfId="31860"/>
    <cellStyle name="Normal 3 4 10 4 3" xfId="31861"/>
    <cellStyle name="Normal 3 4 10 5" xfId="31862"/>
    <cellStyle name="Normal 3 4 10 5 2" xfId="31863"/>
    <cellStyle name="Normal 3 4 10 6" xfId="31864"/>
    <cellStyle name="Normal 3 4 11" xfId="31865"/>
    <cellStyle name="Normal 3 4 11 2" xfId="31866"/>
    <cellStyle name="Normal 3 4 11 2 2" xfId="31867"/>
    <cellStyle name="Normal 3 4 11 2 2 2" xfId="31868"/>
    <cellStyle name="Normal 3 4 11 2 2 2 2" xfId="31869"/>
    <cellStyle name="Normal 3 4 11 2 2 2 2 2" xfId="31870"/>
    <cellStyle name="Normal 3 4 11 2 2 2 3" xfId="31871"/>
    <cellStyle name="Normal 3 4 11 2 2 3" xfId="31872"/>
    <cellStyle name="Normal 3 4 11 2 2 3 2" xfId="31873"/>
    <cellStyle name="Normal 3 4 11 2 2 4" xfId="31874"/>
    <cellStyle name="Normal 3 4 11 2 3" xfId="31875"/>
    <cellStyle name="Normal 3 4 11 2 3 2" xfId="31876"/>
    <cellStyle name="Normal 3 4 11 2 3 2 2" xfId="31877"/>
    <cellStyle name="Normal 3 4 11 2 3 3" xfId="31878"/>
    <cellStyle name="Normal 3 4 11 2 4" xfId="31879"/>
    <cellStyle name="Normal 3 4 11 2 4 2" xfId="31880"/>
    <cellStyle name="Normal 3 4 11 2 5" xfId="31881"/>
    <cellStyle name="Normal 3 4 11 3" xfId="31882"/>
    <cellStyle name="Normal 3 4 11 3 2" xfId="31883"/>
    <cellStyle name="Normal 3 4 11 3 2 2" xfId="31884"/>
    <cellStyle name="Normal 3 4 11 3 2 2 2" xfId="31885"/>
    <cellStyle name="Normal 3 4 11 3 2 3" xfId="31886"/>
    <cellStyle name="Normal 3 4 11 3 3" xfId="31887"/>
    <cellStyle name="Normal 3 4 11 3 3 2" xfId="31888"/>
    <cellStyle name="Normal 3 4 11 3 4" xfId="31889"/>
    <cellStyle name="Normal 3 4 11 4" xfId="31890"/>
    <cellStyle name="Normal 3 4 11 4 2" xfId="31891"/>
    <cellStyle name="Normal 3 4 11 4 2 2" xfId="31892"/>
    <cellStyle name="Normal 3 4 11 4 3" xfId="31893"/>
    <cellStyle name="Normal 3 4 11 5" xfId="31894"/>
    <cellStyle name="Normal 3 4 11 5 2" xfId="31895"/>
    <cellStyle name="Normal 3 4 11 6" xfId="31896"/>
    <cellStyle name="Normal 3 4 12" xfId="31897"/>
    <cellStyle name="Normal 3 4 12 2" xfId="31898"/>
    <cellStyle name="Normal 3 4 12 2 2" xfId="31899"/>
    <cellStyle name="Normal 3 4 12 2 2 2" xfId="31900"/>
    <cellStyle name="Normal 3 4 12 2 2 2 2" xfId="31901"/>
    <cellStyle name="Normal 3 4 12 2 2 3" xfId="31902"/>
    <cellStyle name="Normal 3 4 12 2 3" xfId="31903"/>
    <cellStyle name="Normal 3 4 12 2 3 2" xfId="31904"/>
    <cellStyle name="Normal 3 4 12 2 4" xfId="31905"/>
    <cellStyle name="Normal 3 4 12 3" xfId="31906"/>
    <cellStyle name="Normal 3 4 12 3 2" xfId="31907"/>
    <cellStyle name="Normal 3 4 12 3 2 2" xfId="31908"/>
    <cellStyle name="Normal 3 4 12 3 3" xfId="31909"/>
    <cellStyle name="Normal 3 4 12 4" xfId="31910"/>
    <cellStyle name="Normal 3 4 12 4 2" xfId="31911"/>
    <cellStyle name="Normal 3 4 12 5" xfId="31912"/>
    <cellStyle name="Normal 3 4 13" xfId="31913"/>
    <cellStyle name="Normal 3 4 13 2" xfId="31914"/>
    <cellStyle name="Normal 3 4 13 2 2" xfId="31915"/>
    <cellStyle name="Normal 3 4 13 2 2 2" xfId="31916"/>
    <cellStyle name="Normal 3 4 13 2 3" xfId="31917"/>
    <cellStyle name="Normal 3 4 13 3" xfId="31918"/>
    <cellStyle name="Normal 3 4 13 3 2" xfId="31919"/>
    <cellStyle name="Normal 3 4 13 4" xfId="31920"/>
    <cellStyle name="Normal 3 4 14" xfId="31921"/>
    <cellStyle name="Normal 3 4 14 2" xfId="31922"/>
    <cellStyle name="Normal 3 4 14 2 2" xfId="31923"/>
    <cellStyle name="Normal 3 4 14 2 2 2" xfId="31924"/>
    <cellStyle name="Normal 3 4 14 2 3" xfId="31925"/>
    <cellStyle name="Normal 3 4 14 3" xfId="31926"/>
    <cellStyle name="Normal 3 4 14 3 2" xfId="31927"/>
    <cellStyle name="Normal 3 4 14 4" xfId="31928"/>
    <cellStyle name="Normal 3 4 15" xfId="31929"/>
    <cellStyle name="Normal 3 4 15 2" xfId="31930"/>
    <cellStyle name="Normal 3 4 15 2 2" xfId="31931"/>
    <cellStyle name="Normal 3 4 15 2 2 2" xfId="31932"/>
    <cellStyle name="Normal 3 4 15 2 3" xfId="31933"/>
    <cellStyle name="Normal 3 4 15 3" xfId="31934"/>
    <cellStyle name="Normal 3 4 15 3 2" xfId="31935"/>
    <cellStyle name="Normal 3 4 15 4" xfId="31936"/>
    <cellStyle name="Normal 3 4 16" xfId="31937"/>
    <cellStyle name="Normal 3 4 16 2" xfId="31938"/>
    <cellStyle name="Normal 3 4 16 2 2" xfId="31939"/>
    <cellStyle name="Normal 3 4 16 3" xfId="31940"/>
    <cellStyle name="Normal 3 4 17" xfId="31941"/>
    <cellStyle name="Normal 3 4 17 2" xfId="31942"/>
    <cellStyle name="Normal 3 4 18" xfId="31943"/>
    <cellStyle name="Normal 3 4 18 2" xfId="31944"/>
    <cellStyle name="Normal 3 4 19" xfId="31945"/>
    <cellStyle name="Normal 3 4 2" xfId="1289"/>
    <cellStyle name="Normal 3 4 2 10" xfId="31946"/>
    <cellStyle name="Normal 3 4 2 10 2" xfId="31947"/>
    <cellStyle name="Normal 3 4 2 10 2 2" xfId="31948"/>
    <cellStyle name="Normal 3 4 2 10 2 2 2" xfId="31949"/>
    <cellStyle name="Normal 3 4 2 10 2 2 2 2" xfId="31950"/>
    <cellStyle name="Normal 3 4 2 10 2 2 2 2 2" xfId="31951"/>
    <cellStyle name="Normal 3 4 2 10 2 2 2 3" xfId="31952"/>
    <cellStyle name="Normal 3 4 2 10 2 2 3" xfId="31953"/>
    <cellStyle name="Normal 3 4 2 10 2 2 3 2" xfId="31954"/>
    <cellStyle name="Normal 3 4 2 10 2 2 4" xfId="31955"/>
    <cellStyle name="Normal 3 4 2 10 2 3" xfId="31956"/>
    <cellStyle name="Normal 3 4 2 10 2 3 2" xfId="31957"/>
    <cellStyle name="Normal 3 4 2 10 2 3 2 2" xfId="31958"/>
    <cellStyle name="Normal 3 4 2 10 2 3 3" xfId="31959"/>
    <cellStyle name="Normal 3 4 2 10 2 4" xfId="31960"/>
    <cellStyle name="Normal 3 4 2 10 2 4 2" xfId="31961"/>
    <cellStyle name="Normal 3 4 2 10 2 5" xfId="31962"/>
    <cellStyle name="Normal 3 4 2 10 3" xfId="31963"/>
    <cellStyle name="Normal 3 4 2 10 3 2" xfId="31964"/>
    <cellStyle name="Normal 3 4 2 10 3 2 2" xfId="31965"/>
    <cellStyle name="Normal 3 4 2 10 3 2 2 2" xfId="31966"/>
    <cellStyle name="Normal 3 4 2 10 3 2 3" xfId="31967"/>
    <cellStyle name="Normal 3 4 2 10 3 3" xfId="31968"/>
    <cellStyle name="Normal 3 4 2 10 3 3 2" xfId="31969"/>
    <cellStyle name="Normal 3 4 2 10 3 4" xfId="31970"/>
    <cellStyle name="Normal 3 4 2 10 4" xfId="31971"/>
    <cellStyle name="Normal 3 4 2 10 4 2" xfId="31972"/>
    <cellStyle name="Normal 3 4 2 10 4 2 2" xfId="31973"/>
    <cellStyle name="Normal 3 4 2 10 4 3" xfId="31974"/>
    <cellStyle name="Normal 3 4 2 10 5" xfId="31975"/>
    <cellStyle name="Normal 3 4 2 10 5 2" xfId="31976"/>
    <cellStyle name="Normal 3 4 2 10 6" xfId="31977"/>
    <cellStyle name="Normal 3 4 2 11" xfId="31978"/>
    <cellStyle name="Normal 3 4 2 11 2" xfId="31979"/>
    <cellStyle name="Normal 3 4 2 11 2 2" xfId="31980"/>
    <cellStyle name="Normal 3 4 2 11 2 2 2" xfId="31981"/>
    <cellStyle name="Normal 3 4 2 11 2 2 2 2" xfId="31982"/>
    <cellStyle name="Normal 3 4 2 11 2 2 3" xfId="31983"/>
    <cellStyle name="Normal 3 4 2 11 2 3" xfId="31984"/>
    <cellStyle name="Normal 3 4 2 11 2 3 2" xfId="31985"/>
    <cellStyle name="Normal 3 4 2 11 2 4" xfId="31986"/>
    <cellStyle name="Normal 3 4 2 11 3" xfId="31987"/>
    <cellStyle name="Normal 3 4 2 11 3 2" xfId="31988"/>
    <cellStyle name="Normal 3 4 2 11 3 2 2" xfId="31989"/>
    <cellStyle name="Normal 3 4 2 11 3 3" xfId="31990"/>
    <cellStyle name="Normal 3 4 2 11 4" xfId="31991"/>
    <cellStyle name="Normal 3 4 2 11 4 2" xfId="31992"/>
    <cellStyle name="Normal 3 4 2 11 5" xfId="31993"/>
    <cellStyle name="Normal 3 4 2 12" xfId="31994"/>
    <cellStyle name="Normal 3 4 2 12 2" xfId="31995"/>
    <cellStyle name="Normal 3 4 2 12 2 2" xfId="31996"/>
    <cellStyle name="Normal 3 4 2 12 2 2 2" xfId="31997"/>
    <cellStyle name="Normal 3 4 2 12 2 3" xfId="31998"/>
    <cellStyle name="Normal 3 4 2 12 3" xfId="31999"/>
    <cellStyle name="Normal 3 4 2 12 3 2" xfId="32000"/>
    <cellStyle name="Normal 3 4 2 12 4" xfId="32001"/>
    <cellStyle name="Normal 3 4 2 13" xfId="32002"/>
    <cellStyle name="Normal 3 4 2 13 2" xfId="32003"/>
    <cellStyle name="Normal 3 4 2 13 2 2" xfId="32004"/>
    <cellStyle name="Normal 3 4 2 13 2 2 2" xfId="32005"/>
    <cellStyle name="Normal 3 4 2 13 2 3" xfId="32006"/>
    <cellStyle name="Normal 3 4 2 13 3" xfId="32007"/>
    <cellStyle name="Normal 3 4 2 13 3 2" xfId="32008"/>
    <cellStyle name="Normal 3 4 2 13 4" xfId="32009"/>
    <cellStyle name="Normal 3 4 2 14" xfId="32010"/>
    <cellStyle name="Normal 3 4 2 14 2" xfId="32011"/>
    <cellStyle name="Normal 3 4 2 14 2 2" xfId="32012"/>
    <cellStyle name="Normal 3 4 2 14 2 2 2" xfId="32013"/>
    <cellStyle name="Normal 3 4 2 14 2 3" xfId="32014"/>
    <cellStyle name="Normal 3 4 2 14 3" xfId="32015"/>
    <cellStyle name="Normal 3 4 2 14 3 2" xfId="32016"/>
    <cellStyle name="Normal 3 4 2 14 4" xfId="32017"/>
    <cellStyle name="Normal 3 4 2 15" xfId="32018"/>
    <cellStyle name="Normal 3 4 2 15 2" xfId="32019"/>
    <cellStyle name="Normal 3 4 2 15 2 2" xfId="32020"/>
    <cellStyle name="Normal 3 4 2 15 3" xfId="32021"/>
    <cellStyle name="Normal 3 4 2 16" xfId="32022"/>
    <cellStyle name="Normal 3 4 2 16 2" xfId="32023"/>
    <cellStyle name="Normal 3 4 2 17" xfId="32024"/>
    <cellStyle name="Normal 3 4 2 17 2" xfId="32025"/>
    <cellStyle name="Normal 3 4 2 18" xfId="32026"/>
    <cellStyle name="Normal 3 4 2 19" xfId="32027"/>
    <cellStyle name="Normal 3 4 2 2" xfId="1290"/>
    <cellStyle name="Normal 3 4 2 2 10" xfId="32028"/>
    <cellStyle name="Normal 3 4 2 2 10 2" xfId="32029"/>
    <cellStyle name="Normal 3 4 2 2 10 2 2" xfId="32030"/>
    <cellStyle name="Normal 3 4 2 2 10 2 2 2" xfId="32031"/>
    <cellStyle name="Normal 3 4 2 2 10 2 3" xfId="32032"/>
    <cellStyle name="Normal 3 4 2 2 10 3" xfId="32033"/>
    <cellStyle name="Normal 3 4 2 2 10 3 2" xfId="32034"/>
    <cellStyle name="Normal 3 4 2 2 10 4" xfId="32035"/>
    <cellStyle name="Normal 3 4 2 2 11" xfId="32036"/>
    <cellStyle name="Normal 3 4 2 2 11 2" xfId="32037"/>
    <cellStyle name="Normal 3 4 2 2 11 2 2" xfId="32038"/>
    <cellStyle name="Normal 3 4 2 2 11 2 2 2" xfId="32039"/>
    <cellStyle name="Normal 3 4 2 2 11 2 3" xfId="32040"/>
    <cellStyle name="Normal 3 4 2 2 11 3" xfId="32041"/>
    <cellStyle name="Normal 3 4 2 2 11 3 2" xfId="32042"/>
    <cellStyle name="Normal 3 4 2 2 11 4" xfId="32043"/>
    <cellStyle name="Normal 3 4 2 2 12" xfId="32044"/>
    <cellStyle name="Normal 3 4 2 2 12 2" xfId="32045"/>
    <cellStyle name="Normal 3 4 2 2 12 2 2" xfId="32046"/>
    <cellStyle name="Normal 3 4 2 2 12 2 2 2" xfId="32047"/>
    <cellStyle name="Normal 3 4 2 2 12 2 3" xfId="32048"/>
    <cellStyle name="Normal 3 4 2 2 12 3" xfId="32049"/>
    <cellStyle name="Normal 3 4 2 2 12 3 2" xfId="32050"/>
    <cellStyle name="Normal 3 4 2 2 12 4" xfId="32051"/>
    <cellStyle name="Normal 3 4 2 2 13" xfId="32052"/>
    <cellStyle name="Normal 3 4 2 2 13 2" xfId="32053"/>
    <cellStyle name="Normal 3 4 2 2 13 2 2" xfId="32054"/>
    <cellStyle name="Normal 3 4 2 2 13 3" xfId="32055"/>
    <cellStyle name="Normal 3 4 2 2 14" xfId="32056"/>
    <cellStyle name="Normal 3 4 2 2 14 2" xfId="32057"/>
    <cellStyle name="Normal 3 4 2 2 15" xfId="32058"/>
    <cellStyle name="Normal 3 4 2 2 15 2" xfId="32059"/>
    <cellStyle name="Normal 3 4 2 2 16" xfId="32060"/>
    <cellStyle name="Normal 3 4 2 2 17" xfId="32061"/>
    <cellStyle name="Normal 3 4 2 2 2" xfId="1291"/>
    <cellStyle name="Normal 3 4 2 2 2 10" xfId="32062"/>
    <cellStyle name="Normal 3 4 2 2 2 11" xfId="32063"/>
    <cellStyle name="Normal 3 4 2 2 2 2" xfId="32064"/>
    <cellStyle name="Normal 3 4 2 2 2 2 10" xfId="32065"/>
    <cellStyle name="Normal 3 4 2 2 2 2 2" xfId="32066"/>
    <cellStyle name="Normal 3 4 2 2 2 2 2 2" xfId="32067"/>
    <cellStyle name="Normal 3 4 2 2 2 2 2 2 2" xfId="32068"/>
    <cellStyle name="Normal 3 4 2 2 2 2 2 2 2 2" xfId="32069"/>
    <cellStyle name="Normal 3 4 2 2 2 2 2 2 2 2 2" xfId="32070"/>
    <cellStyle name="Normal 3 4 2 2 2 2 2 2 2 2 2 2" xfId="32071"/>
    <cellStyle name="Normal 3 4 2 2 2 2 2 2 2 2 3" xfId="32072"/>
    <cellStyle name="Normal 3 4 2 2 2 2 2 2 2 3" xfId="32073"/>
    <cellStyle name="Normal 3 4 2 2 2 2 2 2 2 3 2" xfId="32074"/>
    <cellStyle name="Normal 3 4 2 2 2 2 2 2 2 4" xfId="32075"/>
    <cellStyle name="Normal 3 4 2 2 2 2 2 2 3" xfId="32076"/>
    <cellStyle name="Normal 3 4 2 2 2 2 2 2 3 2" xfId="32077"/>
    <cellStyle name="Normal 3 4 2 2 2 2 2 2 3 2 2" xfId="32078"/>
    <cellStyle name="Normal 3 4 2 2 2 2 2 2 3 3" xfId="32079"/>
    <cellStyle name="Normal 3 4 2 2 2 2 2 2 4" xfId="32080"/>
    <cellStyle name="Normal 3 4 2 2 2 2 2 2 4 2" xfId="32081"/>
    <cellStyle name="Normal 3 4 2 2 2 2 2 2 5" xfId="32082"/>
    <cellStyle name="Normal 3 4 2 2 2 2 2 3" xfId="32083"/>
    <cellStyle name="Normal 3 4 2 2 2 2 2 3 2" xfId="32084"/>
    <cellStyle name="Normal 3 4 2 2 2 2 2 3 2 2" xfId="32085"/>
    <cellStyle name="Normal 3 4 2 2 2 2 2 3 2 2 2" xfId="32086"/>
    <cellStyle name="Normal 3 4 2 2 2 2 2 3 2 3" xfId="32087"/>
    <cellStyle name="Normal 3 4 2 2 2 2 2 3 3" xfId="32088"/>
    <cellStyle name="Normal 3 4 2 2 2 2 2 3 3 2" xfId="32089"/>
    <cellStyle name="Normal 3 4 2 2 2 2 2 3 4" xfId="32090"/>
    <cellStyle name="Normal 3 4 2 2 2 2 2 4" xfId="32091"/>
    <cellStyle name="Normal 3 4 2 2 2 2 2 4 2" xfId="32092"/>
    <cellStyle name="Normal 3 4 2 2 2 2 2 4 2 2" xfId="32093"/>
    <cellStyle name="Normal 3 4 2 2 2 2 2 4 2 2 2" xfId="32094"/>
    <cellStyle name="Normal 3 4 2 2 2 2 2 4 2 3" xfId="32095"/>
    <cellStyle name="Normal 3 4 2 2 2 2 2 4 3" xfId="32096"/>
    <cellStyle name="Normal 3 4 2 2 2 2 2 4 3 2" xfId="32097"/>
    <cellStyle name="Normal 3 4 2 2 2 2 2 4 4" xfId="32098"/>
    <cellStyle name="Normal 3 4 2 2 2 2 2 5" xfId="32099"/>
    <cellStyle name="Normal 3 4 2 2 2 2 2 5 2" xfId="32100"/>
    <cellStyle name="Normal 3 4 2 2 2 2 2 5 2 2" xfId="32101"/>
    <cellStyle name="Normal 3 4 2 2 2 2 2 5 3" xfId="32102"/>
    <cellStyle name="Normal 3 4 2 2 2 2 2 6" xfId="32103"/>
    <cellStyle name="Normal 3 4 2 2 2 2 2 6 2" xfId="32104"/>
    <cellStyle name="Normal 3 4 2 2 2 2 2 7" xfId="32105"/>
    <cellStyle name="Normal 3 4 2 2 2 2 2 7 2" xfId="32106"/>
    <cellStyle name="Normal 3 4 2 2 2 2 2 8" xfId="32107"/>
    <cellStyle name="Normal 3 4 2 2 2 2 3" xfId="32108"/>
    <cellStyle name="Normal 3 4 2 2 2 2 3 2" xfId="32109"/>
    <cellStyle name="Normal 3 4 2 2 2 2 3 2 2" xfId="32110"/>
    <cellStyle name="Normal 3 4 2 2 2 2 3 2 2 2" xfId="32111"/>
    <cellStyle name="Normal 3 4 2 2 2 2 3 2 2 2 2" xfId="32112"/>
    <cellStyle name="Normal 3 4 2 2 2 2 3 2 2 3" xfId="32113"/>
    <cellStyle name="Normal 3 4 2 2 2 2 3 2 3" xfId="32114"/>
    <cellStyle name="Normal 3 4 2 2 2 2 3 2 3 2" xfId="32115"/>
    <cellStyle name="Normal 3 4 2 2 2 2 3 2 4" xfId="32116"/>
    <cellStyle name="Normal 3 4 2 2 2 2 3 3" xfId="32117"/>
    <cellStyle name="Normal 3 4 2 2 2 2 3 3 2" xfId="32118"/>
    <cellStyle name="Normal 3 4 2 2 2 2 3 3 2 2" xfId="32119"/>
    <cellStyle name="Normal 3 4 2 2 2 2 3 3 3" xfId="32120"/>
    <cellStyle name="Normal 3 4 2 2 2 2 3 4" xfId="32121"/>
    <cellStyle name="Normal 3 4 2 2 2 2 3 4 2" xfId="32122"/>
    <cellStyle name="Normal 3 4 2 2 2 2 3 5" xfId="32123"/>
    <cellStyle name="Normal 3 4 2 2 2 2 4" xfId="32124"/>
    <cellStyle name="Normal 3 4 2 2 2 2 4 2" xfId="32125"/>
    <cellStyle name="Normal 3 4 2 2 2 2 4 2 2" xfId="32126"/>
    <cellStyle name="Normal 3 4 2 2 2 2 4 2 2 2" xfId="32127"/>
    <cellStyle name="Normal 3 4 2 2 2 2 4 2 3" xfId="32128"/>
    <cellStyle name="Normal 3 4 2 2 2 2 4 3" xfId="32129"/>
    <cellStyle name="Normal 3 4 2 2 2 2 4 3 2" xfId="32130"/>
    <cellStyle name="Normal 3 4 2 2 2 2 4 4" xfId="32131"/>
    <cellStyle name="Normal 3 4 2 2 2 2 5" xfId="32132"/>
    <cellStyle name="Normal 3 4 2 2 2 2 5 2" xfId="32133"/>
    <cellStyle name="Normal 3 4 2 2 2 2 5 2 2" xfId="32134"/>
    <cellStyle name="Normal 3 4 2 2 2 2 5 2 2 2" xfId="32135"/>
    <cellStyle name="Normal 3 4 2 2 2 2 5 2 3" xfId="32136"/>
    <cellStyle name="Normal 3 4 2 2 2 2 5 3" xfId="32137"/>
    <cellStyle name="Normal 3 4 2 2 2 2 5 3 2" xfId="32138"/>
    <cellStyle name="Normal 3 4 2 2 2 2 5 4" xfId="32139"/>
    <cellStyle name="Normal 3 4 2 2 2 2 6" xfId="32140"/>
    <cellStyle name="Normal 3 4 2 2 2 2 6 2" xfId="32141"/>
    <cellStyle name="Normal 3 4 2 2 2 2 6 2 2" xfId="32142"/>
    <cellStyle name="Normal 3 4 2 2 2 2 6 3" xfId="32143"/>
    <cellStyle name="Normal 3 4 2 2 2 2 7" xfId="32144"/>
    <cellStyle name="Normal 3 4 2 2 2 2 7 2" xfId="32145"/>
    <cellStyle name="Normal 3 4 2 2 2 2 8" xfId="32146"/>
    <cellStyle name="Normal 3 4 2 2 2 2 8 2" xfId="32147"/>
    <cellStyle name="Normal 3 4 2 2 2 2 9" xfId="32148"/>
    <cellStyle name="Normal 3 4 2 2 2 3" xfId="32149"/>
    <cellStyle name="Normal 3 4 2 2 2 3 2" xfId="32150"/>
    <cellStyle name="Normal 3 4 2 2 2 3 2 2" xfId="32151"/>
    <cellStyle name="Normal 3 4 2 2 2 3 2 2 2" xfId="32152"/>
    <cellStyle name="Normal 3 4 2 2 2 3 2 2 2 2" xfId="32153"/>
    <cellStyle name="Normal 3 4 2 2 2 3 2 2 2 2 2" xfId="32154"/>
    <cellStyle name="Normal 3 4 2 2 2 3 2 2 2 3" xfId="32155"/>
    <cellStyle name="Normal 3 4 2 2 2 3 2 2 3" xfId="32156"/>
    <cellStyle name="Normal 3 4 2 2 2 3 2 2 3 2" xfId="32157"/>
    <cellStyle name="Normal 3 4 2 2 2 3 2 2 4" xfId="32158"/>
    <cellStyle name="Normal 3 4 2 2 2 3 2 3" xfId="32159"/>
    <cellStyle name="Normal 3 4 2 2 2 3 2 3 2" xfId="32160"/>
    <cellStyle name="Normal 3 4 2 2 2 3 2 3 2 2" xfId="32161"/>
    <cellStyle name="Normal 3 4 2 2 2 3 2 3 3" xfId="32162"/>
    <cellStyle name="Normal 3 4 2 2 2 3 2 4" xfId="32163"/>
    <cellStyle name="Normal 3 4 2 2 2 3 2 4 2" xfId="32164"/>
    <cellStyle name="Normal 3 4 2 2 2 3 2 5" xfId="32165"/>
    <cellStyle name="Normal 3 4 2 2 2 3 3" xfId="32166"/>
    <cellStyle name="Normal 3 4 2 2 2 3 3 2" xfId="32167"/>
    <cellStyle name="Normal 3 4 2 2 2 3 3 2 2" xfId="32168"/>
    <cellStyle name="Normal 3 4 2 2 2 3 3 2 2 2" xfId="32169"/>
    <cellStyle name="Normal 3 4 2 2 2 3 3 2 3" xfId="32170"/>
    <cellStyle name="Normal 3 4 2 2 2 3 3 3" xfId="32171"/>
    <cellStyle name="Normal 3 4 2 2 2 3 3 3 2" xfId="32172"/>
    <cellStyle name="Normal 3 4 2 2 2 3 3 4" xfId="32173"/>
    <cellStyle name="Normal 3 4 2 2 2 3 4" xfId="32174"/>
    <cellStyle name="Normal 3 4 2 2 2 3 4 2" xfId="32175"/>
    <cellStyle name="Normal 3 4 2 2 2 3 4 2 2" xfId="32176"/>
    <cellStyle name="Normal 3 4 2 2 2 3 4 2 2 2" xfId="32177"/>
    <cellStyle name="Normal 3 4 2 2 2 3 4 2 3" xfId="32178"/>
    <cellStyle name="Normal 3 4 2 2 2 3 4 3" xfId="32179"/>
    <cellStyle name="Normal 3 4 2 2 2 3 4 3 2" xfId="32180"/>
    <cellStyle name="Normal 3 4 2 2 2 3 4 4" xfId="32181"/>
    <cellStyle name="Normal 3 4 2 2 2 3 5" xfId="32182"/>
    <cellStyle name="Normal 3 4 2 2 2 3 5 2" xfId="32183"/>
    <cellStyle name="Normal 3 4 2 2 2 3 5 2 2" xfId="32184"/>
    <cellStyle name="Normal 3 4 2 2 2 3 5 3" xfId="32185"/>
    <cellStyle name="Normal 3 4 2 2 2 3 6" xfId="32186"/>
    <cellStyle name="Normal 3 4 2 2 2 3 6 2" xfId="32187"/>
    <cellStyle name="Normal 3 4 2 2 2 3 7" xfId="32188"/>
    <cellStyle name="Normal 3 4 2 2 2 3 7 2" xfId="32189"/>
    <cellStyle name="Normal 3 4 2 2 2 3 8" xfId="32190"/>
    <cellStyle name="Normal 3 4 2 2 2 4" xfId="32191"/>
    <cellStyle name="Normal 3 4 2 2 2 4 2" xfId="32192"/>
    <cellStyle name="Normal 3 4 2 2 2 4 2 2" xfId="32193"/>
    <cellStyle name="Normal 3 4 2 2 2 4 2 2 2" xfId="32194"/>
    <cellStyle name="Normal 3 4 2 2 2 4 2 2 2 2" xfId="32195"/>
    <cellStyle name="Normal 3 4 2 2 2 4 2 2 3" xfId="32196"/>
    <cellStyle name="Normal 3 4 2 2 2 4 2 3" xfId="32197"/>
    <cellStyle name="Normal 3 4 2 2 2 4 2 3 2" xfId="32198"/>
    <cellStyle name="Normal 3 4 2 2 2 4 2 4" xfId="32199"/>
    <cellStyle name="Normal 3 4 2 2 2 4 3" xfId="32200"/>
    <cellStyle name="Normal 3 4 2 2 2 4 3 2" xfId="32201"/>
    <cellStyle name="Normal 3 4 2 2 2 4 3 2 2" xfId="32202"/>
    <cellStyle name="Normal 3 4 2 2 2 4 3 3" xfId="32203"/>
    <cellStyle name="Normal 3 4 2 2 2 4 4" xfId="32204"/>
    <cellStyle name="Normal 3 4 2 2 2 4 4 2" xfId="32205"/>
    <cellStyle name="Normal 3 4 2 2 2 4 5" xfId="32206"/>
    <cellStyle name="Normal 3 4 2 2 2 5" xfId="32207"/>
    <cellStyle name="Normal 3 4 2 2 2 5 2" xfId="32208"/>
    <cellStyle name="Normal 3 4 2 2 2 5 2 2" xfId="32209"/>
    <cellStyle name="Normal 3 4 2 2 2 5 2 2 2" xfId="32210"/>
    <cellStyle name="Normal 3 4 2 2 2 5 2 3" xfId="32211"/>
    <cellStyle name="Normal 3 4 2 2 2 5 3" xfId="32212"/>
    <cellStyle name="Normal 3 4 2 2 2 5 3 2" xfId="32213"/>
    <cellStyle name="Normal 3 4 2 2 2 5 4" xfId="32214"/>
    <cellStyle name="Normal 3 4 2 2 2 6" xfId="32215"/>
    <cellStyle name="Normal 3 4 2 2 2 6 2" xfId="32216"/>
    <cellStyle name="Normal 3 4 2 2 2 6 2 2" xfId="32217"/>
    <cellStyle name="Normal 3 4 2 2 2 6 2 2 2" xfId="32218"/>
    <cellStyle name="Normal 3 4 2 2 2 6 2 3" xfId="32219"/>
    <cellStyle name="Normal 3 4 2 2 2 6 3" xfId="32220"/>
    <cellStyle name="Normal 3 4 2 2 2 6 3 2" xfId="32221"/>
    <cellStyle name="Normal 3 4 2 2 2 6 4" xfId="32222"/>
    <cellStyle name="Normal 3 4 2 2 2 7" xfId="32223"/>
    <cellStyle name="Normal 3 4 2 2 2 7 2" xfId="32224"/>
    <cellStyle name="Normal 3 4 2 2 2 7 2 2" xfId="32225"/>
    <cellStyle name="Normal 3 4 2 2 2 7 3" xfId="32226"/>
    <cellStyle name="Normal 3 4 2 2 2 8" xfId="32227"/>
    <cellStyle name="Normal 3 4 2 2 2 8 2" xfId="32228"/>
    <cellStyle name="Normal 3 4 2 2 2 9" xfId="32229"/>
    <cellStyle name="Normal 3 4 2 2 2 9 2" xfId="32230"/>
    <cellStyle name="Normal 3 4 2 2 3" xfId="32231"/>
    <cellStyle name="Normal 3 4 2 2 3 10" xfId="32232"/>
    <cellStyle name="Normal 3 4 2 2 3 11" xfId="32233"/>
    <cellStyle name="Normal 3 4 2 2 3 2" xfId="32234"/>
    <cellStyle name="Normal 3 4 2 2 3 2 10" xfId="32235"/>
    <cellStyle name="Normal 3 4 2 2 3 2 2" xfId="32236"/>
    <cellStyle name="Normal 3 4 2 2 3 2 2 2" xfId="32237"/>
    <cellStyle name="Normal 3 4 2 2 3 2 2 2 2" xfId="32238"/>
    <cellStyle name="Normal 3 4 2 2 3 2 2 2 2 2" xfId="32239"/>
    <cellStyle name="Normal 3 4 2 2 3 2 2 2 2 2 2" xfId="32240"/>
    <cellStyle name="Normal 3 4 2 2 3 2 2 2 2 2 2 2" xfId="32241"/>
    <cellStyle name="Normal 3 4 2 2 3 2 2 2 2 2 3" xfId="32242"/>
    <cellStyle name="Normal 3 4 2 2 3 2 2 2 2 3" xfId="32243"/>
    <cellStyle name="Normal 3 4 2 2 3 2 2 2 2 3 2" xfId="32244"/>
    <cellStyle name="Normal 3 4 2 2 3 2 2 2 2 4" xfId="32245"/>
    <cellStyle name="Normal 3 4 2 2 3 2 2 2 3" xfId="32246"/>
    <cellStyle name="Normal 3 4 2 2 3 2 2 2 3 2" xfId="32247"/>
    <cellStyle name="Normal 3 4 2 2 3 2 2 2 3 2 2" xfId="32248"/>
    <cellStyle name="Normal 3 4 2 2 3 2 2 2 3 3" xfId="32249"/>
    <cellStyle name="Normal 3 4 2 2 3 2 2 2 4" xfId="32250"/>
    <cellStyle name="Normal 3 4 2 2 3 2 2 2 4 2" xfId="32251"/>
    <cellStyle name="Normal 3 4 2 2 3 2 2 2 5" xfId="32252"/>
    <cellStyle name="Normal 3 4 2 2 3 2 2 3" xfId="32253"/>
    <cellStyle name="Normal 3 4 2 2 3 2 2 3 2" xfId="32254"/>
    <cellStyle name="Normal 3 4 2 2 3 2 2 3 2 2" xfId="32255"/>
    <cellStyle name="Normal 3 4 2 2 3 2 2 3 2 2 2" xfId="32256"/>
    <cellStyle name="Normal 3 4 2 2 3 2 2 3 2 3" xfId="32257"/>
    <cellStyle name="Normal 3 4 2 2 3 2 2 3 3" xfId="32258"/>
    <cellStyle name="Normal 3 4 2 2 3 2 2 3 3 2" xfId="32259"/>
    <cellStyle name="Normal 3 4 2 2 3 2 2 3 4" xfId="32260"/>
    <cellStyle name="Normal 3 4 2 2 3 2 2 4" xfId="32261"/>
    <cellStyle name="Normal 3 4 2 2 3 2 2 4 2" xfId="32262"/>
    <cellStyle name="Normal 3 4 2 2 3 2 2 4 2 2" xfId="32263"/>
    <cellStyle name="Normal 3 4 2 2 3 2 2 4 2 2 2" xfId="32264"/>
    <cellStyle name="Normal 3 4 2 2 3 2 2 4 2 3" xfId="32265"/>
    <cellStyle name="Normal 3 4 2 2 3 2 2 4 3" xfId="32266"/>
    <cellStyle name="Normal 3 4 2 2 3 2 2 4 3 2" xfId="32267"/>
    <cellStyle name="Normal 3 4 2 2 3 2 2 4 4" xfId="32268"/>
    <cellStyle name="Normal 3 4 2 2 3 2 2 5" xfId="32269"/>
    <cellStyle name="Normal 3 4 2 2 3 2 2 5 2" xfId="32270"/>
    <cellStyle name="Normal 3 4 2 2 3 2 2 5 2 2" xfId="32271"/>
    <cellStyle name="Normal 3 4 2 2 3 2 2 5 3" xfId="32272"/>
    <cellStyle name="Normal 3 4 2 2 3 2 2 6" xfId="32273"/>
    <cellStyle name="Normal 3 4 2 2 3 2 2 6 2" xfId="32274"/>
    <cellStyle name="Normal 3 4 2 2 3 2 2 7" xfId="32275"/>
    <cellStyle name="Normal 3 4 2 2 3 2 2 7 2" xfId="32276"/>
    <cellStyle name="Normal 3 4 2 2 3 2 2 8" xfId="32277"/>
    <cellStyle name="Normal 3 4 2 2 3 2 3" xfId="32278"/>
    <cellStyle name="Normal 3 4 2 2 3 2 3 2" xfId="32279"/>
    <cellStyle name="Normal 3 4 2 2 3 2 3 2 2" xfId="32280"/>
    <cellStyle name="Normal 3 4 2 2 3 2 3 2 2 2" xfId="32281"/>
    <cellStyle name="Normal 3 4 2 2 3 2 3 2 2 2 2" xfId="32282"/>
    <cellStyle name="Normal 3 4 2 2 3 2 3 2 2 3" xfId="32283"/>
    <cellStyle name="Normal 3 4 2 2 3 2 3 2 3" xfId="32284"/>
    <cellStyle name="Normal 3 4 2 2 3 2 3 2 3 2" xfId="32285"/>
    <cellStyle name="Normal 3 4 2 2 3 2 3 2 4" xfId="32286"/>
    <cellStyle name="Normal 3 4 2 2 3 2 3 3" xfId="32287"/>
    <cellStyle name="Normal 3 4 2 2 3 2 3 3 2" xfId="32288"/>
    <cellStyle name="Normal 3 4 2 2 3 2 3 3 2 2" xfId="32289"/>
    <cellStyle name="Normal 3 4 2 2 3 2 3 3 3" xfId="32290"/>
    <cellStyle name="Normal 3 4 2 2 3 2 3 4" xfId="32291"/>
    <cellStyle name="Normal 3 4 2 2 3 2 3 4 2" xfId="32292"/>
    <cellStyle name="Normal 3 4 2 2 3 2 3 5" xfId="32293"/>
    <cellStyle name="Normal 3 4 2 2 3 2 4" xfId="32294"/>
    <cellStyle name="Normal 3 4 2 2 3 2 4 2" xfId="32295"/>
    <cellStyle name="Normal 3 4 2 2 3 2 4 2 2" xfId="32296"/>
    <cellStyle name="Normal 3 4 2 2 3 2 4 2 2 2" xfId="32297"/>
    <cellStyle name="Normal 3 4 2 2 3 2 4 2 3" xfId="32298"/>
    <cellStyle name="Normal 3 4 2 2 3 2 4 3" xfId="32299"/>
    <cellStyle name="Normal 3 4 2 2 3 2 4 3 2" xfId="32300"/>
    <cellStyle name="Normal 3 4 2 2 3 2 4 4" xfId="32301"/>
    <cellStyle name="Normal 3 4 2 2 3 2 5" xfId="32302"/>
    <cellStyle name="Normal 3 4 2 2 3 2 5 2" xfId="32303"/>
    <cellStyle name="Normal 3 4 2 2 3 2 5 2 2" xfId="32304"/>
    <cellStyle name="Normal 3 4 2 2 3 2 5 2 2 2" xfId="32305"/>
    <cellStyle name="Normal 3 4 2 2 3 2 5 2 3" xfId="32306"/>
    <cellStyle name="Normal 3 4 2 2 3 2 5 3" xfId="32307"/>
    <cellStyle name="Normal 3 4 2 2 3 2 5 3 2" xfId="32308"/>
    <cellStyle name="Normal 3 4 2 2 3 2 5 4" xfId="32309"/>
    <cellStyle name="Normal 3 4 2 2 3 2 6" xfId="32310"/>
    <cellStyle name="Normal 3 4 2 2 3 2 6 2" xfId="32311"/>
    <cellStyle name="Normal 3 4 2 2 3 2 6 2 2" xfId="32312"/>
    <cellStyle name="Normal 3 4 2 2 3 2 6 3" xfId="32313"/>
    <cellStyle name="Normal 3 4 2 2 3 2 7" xfId="32314"/>
    <cellStyle name="Normal 3 4 2 2 3 2 7 2" xfId="32315"/>
    <cellStyle name="Normal 3 4 2 2 3 2 8" xfId="32316"/>
    <cellStyle name="Normal 3 4 2 2 3 2 8 2" xfId="32317"/>
    <cellStyle name="Normal 3 4 2 2 3 2 9" xfId="32318"/>
    <cellStyle name="Normal 3 4 2 2 3 3" xfId="32319"/>
    <cellStyle name="Normal 3 4 2 2 3 3 2" xfId="32320"/>
    <cellStyle name="Normal 3 4 2 2 3 3 2 2" xfId="32321"/>
    <cellStyle name="Normal 3 4 2 2 3 3 2 2 2" xfId="32322"/>
    <cellStyle name="Normal 3 4 2 2 3 3 2 2 2 2" xfId="32323"/>
    <cellStyle name="Normal 3 4 2 2 3 3 2 2 2 2 2" xfId="32324"/>
    <cellStyle name="Normal 3 4 2 2 3 3 2 2 2 3" xfId="32325"/>
    <cellStyle name="Normal 3 4 2 2 3 3 2 2 3" xfId="32326"/>
    <cellStyle name="Normal 3 4 2 2 3 3 2 2 3 2" xfId="32327"/>
    <cellStyle name="Normal 3 4 2 2 3 3 2 2 4" xfId="32328"/>
    <cellStyle name="Normal 3 4 2 2 3 3 2 3" xfId="32329"/>
    <cellStyle name="Normal 3 4 2 2 3 3 2 3 2" xfId="32330"/>
    <cellStyle name="Normal 3 4 2 2 3 3 2 3 2 2" xfId="32331"/>
    <cellStyle name="Normal 3 4 2 2 3 3 2 3 3" xfId="32332"/>
    <cellStyle name="Normal 3 4 2 2 3 3 2 4" xfId="32333"/>
    <cellStyle name="Normal 3 4 2 2 3 3 2 4 2" xfId="32334"/>
    <cellStyle name="Normal 3 4 2 2 3 3 2 5" xfId="32335"/>
    <cellStyle name="Normal 3 4 2 2 3 3 3" xfId="32336"/>
    <cellStyle name="Normal 3 4 2 2 3 3 3 2" xfId="32337"/>
    <cellStyle name="Normal 3 4 2 2 3 3 3 2 2" xfId="32338"/>
    <cellStyle name="Normal 3 4 2 2 3 3 3 2 2 2" xfId="32339"/>
    <cellStyle name="Normal 3 4 2 2 3 3 3 2 3" xfId="32340"/>
    <cellStyle name="Normal 3 4 2 2 3 3 3 3" xfId="32341"/>
    <cellStyle name="Normal 3 4 2 2 3 3 3 3 2" xfId="32342"/>
    <cellStyle name="Normal 3 4 2 2 3 3 3 4" xfId="32343"/>
    <cellStyle name="Normal 3 4 2 2 3 3 4" xfId="32344"/>
    <cellStyle name="Normal 3 4 2 2 3 3 4 2" xfId="32345"/>
    <cellStyle name="Normal 3 4 2 2 3 3 4 2 2" xfId="32346"/>
    <cellStyle name="Normal 3 4 2 2 3 3 4 2 2 2" xfId="32347"/>
    <cellStyle name="Normal 3 4 2 2 3 3 4 2 3" xfId="32348"/>
    <cellStyle name="Normal 3 4 2 2 3 3 4 3" xfId="32349"/>
    <cellStyle name="Normal 3 4 2 2 3 3 4 3 2" xfId="32350"/>
    <cellStyle name="Normal 3 4 2 2 3 3 4 4" xfId="32351"/>
    <cellStyle name="Normal 3 4 2 2 3 3 5" xfId="32352"/>
    <cellStyle name="Normal 3 4 2 2 3 3 5 2" xfId="32353"/>
    <cellStyle name="Normal 3 4 2 2 3 3 5 2 2" xfId="32354"/>
    <cellStyle name="Normal 3 4 2 2 3 3 5 3" xfId="32355"/>
    <cellStyle name="Normal 3 4 2 2 3 3 6" xfId="32356"/>
    <cellStyle name="Normal 3 4 2 2 3 3 6 2" xfId="32357"/>
    <cellStyle name="Normal 3 4 2 2 3 3 7" xfId="32358"/>
    <cellStyle name="Normal 3 4 2 2 3 3 7 2" xfId="32359"/>
    <cellStyle name="Normal 3 4 2 2 3 3 8" xfId="32360"/>
    <cellStyle name="Normal 3 4 2 2 3 4" xfId="32361"/>
    <cellStyle name="Normal 3 4 2 2 3 4 2" xfId="32362"/>
    <cellStyle name="Normal 3 4 2 2 3 4 2 2" xfId="32363"/>
    <cellStyle name="Normal 3 4 2 2 3 4 2 2 2" xfId="32364"/>
    <cellStyle name="Normal 3 4 2 2 3 4 2 2 2 2" xfId="32365"/>
    <cellStyle name="Normal 3 4 2 2 3 4 2 2 3" xfId="32366"/>
    <cellStyle name="Normal 3 4 2 2 3 4 2 3" xfId="32367"/>
    <cellStyle name="Normal 3 4 2 2 3 4 2 3 2" xfId="32368"/>
    <cellStyle name="Normal 3 4 2 2 3 4 2 4" xfId="32369"/>
    <cellStyle name="Normal 3 4 2 2 3 4 3" xfId="32370"/>
    <cellStyle name="Normal 3 4 2 2 3 4 3 2" xfId="32371"/>
    <cellStyle name="Normal 3 4 2 2 3 4 3 2 2" xfId="32372"/>
    <cellStyle name="Normal 3 4 2 2 3 4 3 3" xfId="32373"/>
    <cellStyle name="Normal 3 4 2 2 3 4 4" xfId="32374"/>
    <cellStyle name="Normal 3 4 2 2 3 4 4 2" xfId="32375"/>
    <cellStyle name="Normal 3 4 2 2 3 4 5" xfId="32376"/>
    <cellStyle name="Normal 3 4 2 2 3 5" xfId="32377"/>
    <cellStyle name="Normal 3 4 2 2 3 5 2" xfId="32378"/>
    <cellStyle name="Normal 3 4 2 2 3 5 2 2" xfId="32379"/>
    <cellStyle name="Normal 3 4 2 2 3 5 2 2 2" xfId="32380"/>
    <cellStyle name="Normal 3 4 2 2 3 5 2 3" xfId="32381"/>
    <cellStyle name="Normal 3 4 2 2 3 5 3" xfId="32382"/>
    <cellStyle name="Normal 3 4 2 2 3 5 3 2" xfId="32383"/>
    <cellStyle name="Normal 3 4 2 2 3 5 4" xfId="32384"/>
    <cellStyle name="Normal 3 4 2 2 3 6" xfId="32385"/>
    <cellStyle name="Normal 3 4 2 2 3 6 2" xfId="32386"/>
    <cellStyle name="Normal 3 4 2 2 3 6 2 2" xfId="32387"/>
    <cellStyle name="Normal 3 4 2 2 3 6 2 2 2" xfId="32388"/>
    <cellStyle name="Normal 3 4 2 2 3 6 2 3" xfId="32389"/>
    <cellStyle name="Normal 3 4 2 2 3 6 3" xfId="32390"/>
    <cellStyle name="Normal 3 4 2 2 3 6 3 2" xfId="32391"/>
    <cellStyle name="Normal 3 4 2 2 3 6 4" xfId="32392"/>
    <cellStyle name="Normal 3 4 2 2 3 7" xfId="32393"/>
    <cellStyle name="Normal 3 4 2 2 3 7 2" xfId="32394"/>
    <cellStyle name="Normal 3 4 2 2 3 7 2 2" xfId="32395"/>
    <cellStyle name="Normal 3 4 2 2 3 7 3" xfId="32396"/>
    <cellStyle name="Normal 3 4 2 2 3 8" xfId="32397"/>
    <cellStyle name="Normal 3 4 2 2 3 8 2" xfId="32398"/>
    <cellStyle name="Normal 3 4 2 2 3 9" xfId="32399"/>
    <cellStyle name="Normal 3 4 2 2 3 9 2" xfId="32400"/>
    <cellStyle name="Normal 3 4 2 2 4" xfId="32401"/>
    <cellStyle name="Normal 3 4 2 2 4 10" xfId="32402"/>
    <cellStyle name="Normal 3 4 2 2 4 11" xfId="32403"/>
    <cellStyle name="Normal 3 4 2 2 4 2" xfId="32404"/>
    <cellStyle name="Normal 3 4 2 2 4 2 2" xfId="32405"/>
    <cellStyle name="Normal 3 4 2 2 4 2 2 2" xfId="32406"/>
    <cellStyle name="Normal 3 4 2 2 4 2 2 2 2" xfId="32407"/>
    <cellStyle name="Normal 3 4 2 2 4 2 2 2 2 2" xfId="32408"/>
    <cellStyle name="Normal 3 4 2 2 4 2 2 2 2 2 2" xfId="32409"/>
    <cellStyle name="Normal 3 4 2 2 4 2 2 2 2 2 2 2" xfId="32410"/>
    <cellStyle name="Normal 3 4 2 2 4 2 2 2 2 2 3" xfId="32411"/>
    <cellStyle name="Normal 3 4 2 2 4 2 2 2 2 3" xfId="32412"/>
    <cellStyle name="Normal 3 4 2 2 4 2 2 2 2 3 2" xfId="32413"/>
    <cellStyle name="Normal 3 4 2 2 4 2 2 2 2 4" xfId="32414"/>
    <cellStyle name="Normal 3 4 2 2 4 2 2 2 3" xfId="32415"/>
    <cellStyle name="Normal 3 4 2 2 4 2 2 2 3 2" xfId="32416"/>
    <cellStyle name="Normal 3 4 2 2 4 2 2 2 3 2 2" xfId="32417"/>
    <cellStyle name="Normal 3 4 2 2 4 2 2 2 3 3" xfId="32418"/>
    <cellStyle name="Normal 3 4 2 2 4 2 2 2 4" xfId="32419"/>
    <cellStyle name="Normal 3 4 2 2 4 2 2 2 4 2" xfId="32420"/>
    <cellStyle name="Normal 3 4 2 2 4 2 2 2 5" xfId="32421"/>
    <cellStyle name="Normal 3 4 2 2 4 2 2 3" xfId="32422"/>
    <cellStyle name="Normal 3 4 2 2 4 2 2 3 2" xfId="32423"/>
    <cellStyle name="Normal 3 4 2 2 4 2 2 3 2 2" xfId="32424"/>
    <cellStyle name="Normal 3 4 2 2 4 2 2 3 2 2 2" xfId="32425"/>
    <cellStyle name="Normal 3 4 2 2 4 2 2 3 2 3" xfId="32426"/>
    <cellStyle name="Normal 3 4 2 2 4 2 2 3 3" xfId="32427"/>
    <cellStyle name="Normal 3 4 2 2 4 2 2 3 3 2" xfId="32428"/>
    <cellStyle name="Normal 3 4 2 2 4 2 2 3 4" xfId="32429"/>
    <cellStyle name="Normal 3 4 2 2 4 2 2 4" xfId="32430"/>
    <cellStyle name="Normal 3 4 2 2 4 2 2 4 2" xfId="32431"/>
    <cellStyle name="Normal 3 4 2 2 4 2 2 4 2 2" xfId="32432"/>
    <cellStyle name="Normal 3 4 2 2 4 2 2 4 2 2 2" xfId="32433"/>
    <cellStyle name="Normal 3 4 2 2 4 2 2 4 2 3" xfId="32434"/>
    <cellStyle name="Normal 3 4 2 2 4 2 2 4 3" xfId="32435"/>
    <cellStyle name="Normal 3 4 2 2 4 2 2 4 3 2" xfId="32436"/>
    <cellStyle name="Normal 3 4 2 2 4 2 2 4 4" xfId="32437"/>
    <cellStyle name="Normal 3 4 2 2 4 2 2 5" xfId="32438"/>
    <cellStyle name="Normal 3 4 2 2 4 2 2 5 2" xfId="32439"/>
    <cellStyle name="Normal 3 4 2 2 4 2 2 5 2 2" xfId="32440"/>
    <cellStyle name="Normal 3 4 2 2 4 2 2 5 3" xfId="32441"/>
    <cellStyle name="Normal 3 4 2 2 4 2 2 6" xfId="32442"/>
    <cellStyle name="Normal 3 4 2 2 4 2 2 6 2" xfId="32443"/>
    <cellStyle name="Normal 3 4 2 2 4 2 2 7" xfId="32444"/>
    <cellStyle name="Normal 3 4 2 2 4 2 2 7 2" xfId="32445"/>
    <cellStyle name="Normal 3 4 2 2 4 2 2 8" xfId="32446"/>
    <cellStyle name="Normal 3 4 2 2 4 2 3" xfId="32447"/>
    <cellStyle name="Normal 3 4 2 2 4 2 3 2" xfId="32448"/>
    <cellStyle name="Normal 3 4 2 2 4 2 3 2 2" xfId="32449"/>
    <cellStyle name="Normal 3 4 2 2 4 2 3 2 2 2" xfId="32450"/>
    <cellStyle name="Normal 3 4 2 2 4 2 3 2 2 2 2" xfId="32451"/>
    <cellStyle name="Normal 3 4 2 2 4 2 3 2 2 3" xfId="32452"/>
    <cellStyle name="Normal 3 4 2 2 4 2 3 2 3" xfId="32453"/>
    <cellStyle name="Normal 3 4 2 2 4 2 3 2 3 2" xfId="32454"/>
    <cellStyle name="Normal 3 4 2 2 4 2 3 2 4" xfId="32455"/>
    <cellStyle name="Normal 3 4 2 2 4 2 3 3" xfId="32456"/>
    <cellStyle name="Normal 3 4 2 2 4 2 3 3 2" xfId="32457"/>
    <cellStyle name="Normal 3 4 2 2 4 2 3 3 2 2" xfId="32458"/>
    <cellStyle name="Normal 3 4 2 2 4 2 3 3 3" xfId="32459"/>
    <cellStyle name="Normal 3 4 2 2 4 2 3 4" xfId="32460"/>
    <cellStyle name="Normal 3 4 2 2 4 2 3 4 2" xfId="32461"/>
    <cellStyle name="Normal 3 4 2 2 4 2 3 5" xfId="32462"/>
    <cellStyle name="Normal 3 4 2 2 4 2 4" xfId="32463"/>
    <cellStyle name="Normal 3 4 2 2 4 2 4 2" xfId="32464"/>
    <cellStyle name="Normal 3 4 2 2 4 2 4 2 2" xfId="32465"/>
    <cellStyle name="Normal 3 4 2 2 4 2 4 2 2 2" xfId="32466"/>
    <cellStyle name="Normal 3 4 2 2 4 2 4 2 3" xfId="32467"/>
    <cellStyle name="Normal 3 4 2 2 4 2 4 3" xfId="32468"/>
    <cellStyle name="Normal 3 4 2 2 4 2 4 3 2" xfId="32469"/>
    <cellStyle name="Normal 3 4 2 2 4 2 4 4" xfId="32470"/>
    <cellStyle name="Normal 3 4 2 2 4 2 5" xfId="32471"/>
    <cellStyle name="Normal 3 4 2 2 4 2 5 2" xfId="32472"/>
    <cellStyle name="Normal 3 4 2 2 4 2 5 2 2" xfId="32473"/>
    <cellStyle name="Normal 3 4 2 2 4 2 5 2 2 2" xfId="32474"/>
    <cellStyle name="Normal 3 4 2 2 4 2 5 2 3" xfId="32475"/>
    <cellStyle name="Normal 3 4 2 2 4 2 5 3" xfId="32476"/>
    <cellStyle name="Normal 3 4 2 2 4 2 5 3 2" xfId="32477"/>
    <cellStyle name="Normal 3 4 2 2 4 2 5 4" xfId="32478"/>
    <cellStyle name="Normal 3 4 2 2 4 2 6" xfId="32479"/>
    <cellStyle name="Normal 3 4 2 2 4 2 6 2" xfId="32480"/>
    <cellStyle name="Normal 3 4 2 2 4 2 6 2 2" xfId="32481"/>
    <cellStyle name="Normal 3 4 2 2 4 2 6 3" xfId="32482"/>
    <cellStyle name="Normal 3 4 2 2 4 2 7" xfId="32483"/>
    <cellStyle name="Normal 3 4 2 2 4 2 7 2" xfId="32484"/>
    <cellStyle name="Normal 3 4 2 2 4 2 8" xfId="32485"/>
    <cellStyle name="Normal 3 4 2 2 4 2 8 2" xfId="32486"/>
    <cellStyle name="Normal 3 4 2 2 4 2 9" xfId="32487"/>
    <cellStyle name="Normal 3 4 2 2 4 3" xfId="32488"/>
    <cellStyle name="Normal 3 4 2 2 4 3 2" xfId="32489"/>
    <cellStyle name="Normal 3 4 2 2 4 3 2 2" xfId="32490"/>
    <cellStyle name="Normal 3 4 2 2 4 3 2 2 2" xfId="32491"/>
    <cellStyle name="Normal 3 4 2 2 4 3 2 2 2 2" xfId="32492"/>
    <cellStyle name="Normal 3 4 2 2 4 3 2 2 2 2 2" xfId="32493"/>
    <cellStyle name="Normal 3 4 2 2 4 3 2 2 2 3" xfId="32494"/>
    <cellStyle name="Normal 3 4 2 2 4 3 2 2 3" xfId="32495"/>
    <cellStyle name="Normal 3 4 2 2 4 3 2 2 3 2" xfId="32496"/>
    <cellStyle name="Normal 3 4 2 2 4 3 2 2 4" xfId="32497"/>
    <cellStyle name="Normal 3 4 2 2 4 3 2 3" xfId="32498"/>
    <cellStyle name="Normal 3 4 2 2 4 3 2 3 2" xfId="32499"/>
    <cellStyle name="Normal 3 4 2 2 4 3 2 3 2 2" xfId="32500"/>
    <cellStyle name="Normal 3 4 2 2 4 3 2 3 3" xfId="32501"/>
    <cellStyle name="Normal 3 4 2 2 4 3 2 4" xfId="32502"/>
    <cellStyle name="Normal 3 4 2 2 4 3 2 4 2" xfId="32503"/>
    <cellStyle name="Normal 3 4 2 2 4 3 2 5" xfId="32504"/>
    <cellStyle name="Normal 3 4 2 2 4 3 3" xfId="32505"/>
    <cellStyle name="Normal 3 4 2 2 4 3 3 2" xfId="32506"/>
    <cellStyle name="Normal 3 4 2 2 4 3 3 2 2" xfId="32507"/>
    <cellStyle name="Normal 3 4 2 2 4 3 3 2 2 2" xfId="32508"/>
    <cellStyle name="Normal 3 4 2 2 4 3 3 2 3" xfId="32509"/>
    <cellStyle name="Normal 3 4 2 2 4 3 3 3" xfId="32510"/>
    <cellStyle name="Normal 3 4 2 2 4 3 3 3 2" xfId="32511"/>
    <cellStyle name="Normal 3 4 2 2 4 3 3 4" xfId="32512"/>
    <cellStyle name="Normal 3 4 2 2 4 3 4" xfId="32513"/>
    <cellStyle name="Normal 3 4 2 2 4 3 4 2" xfId="32514"/>
    <cellStyle name="Normal 3 4 2 2 4 3 4 2 2" xfId="32515"/>
    <cellStyle name="Normal 3 4 2 2 4 3 4 2 2 2" xfId="32516"/>
    <cellStyle name="Normal 3 4 2 2 4 3 4 2 3" xfId="32517"/>
    <cellStyle name="Normal 3 4 2 2 4 3 4 3" xfId="32518"/>
    <cellStyle name="Normal 3 4 2 2 4 3 4 3 2" xfId="32519"/>
    <cellStyle name="Normal 3 4 2 2 4 3 4 4" xfId="32520"/>
    <cellStyle name="Normal 3 4 2 2 4 3 5" xfId="32521"/>
    <cellStyle name="Normal 3 4 2 2 4 3 5 2" xfId="32522"/>
    <cellStyle name="Normal 3 4 2 2 4 3 5 2 2" xfId="32523"/>
    <cellStyle name="Normal 3 4 2 2 4 3 5 3" xfId="32524"/>
    <cellStyle name="Normal 3 4 2 2 4 3 6" xfId="32525"/>
    <cellStyle name="Normal 3 4 2 2 4 3 6 2" xfId="32526"/>
    <cellStyle name="Normal 3 4 2 2 4 3 7" xfId="32527"/>
    <cellStyle name="Normal 3 4 2 2 4 3 7 2" xfId="32528"/>
    <cellStyle name="Normal 3 4 2 2 4 3 8" xfId="32529"/>
    <cellStyle name="Normal 3 4 2 2 4 4" xfId="32530"/>
    <cellStyle name="Normal 3 4 2 2 4 4 2" xfId="32531"/>
    <cellStyle name="Normal 3 4 2 2 4 4 2 2" xfId="32532"/>
    <cellStyle name="Normal 3 4 2 2 4 4 2 2 2" xfId="32533"/>
    <cellStyle name="Normal 3 4 2 2 4 4 2 2 2 2" xfId="32534"/>
    <cellStyle name="Normal 3 4 2 2 4 4 2 2 3" xfId="32535"/>
    <cellStyle name="Normal 3 4 2 2 4 4 2 3" xfId="32536"/>
    <cellStyle name="Normal 3 4 2 2 4 4 2 3 2" xfId="32537"/>
    <cellStyle name="Normal 3 4 2 2 4 4 2 4" xfId="32538"/>
    <cellStyle name="Normal 3 4 2 2 4 4 3" xfId="32539"/>
    <cellStyle name="Normal 3 4 2 2 4 4 3 2" xfId="32540"/>
    <cellStyle name="Normal 3 4 2 2 4 4 3 2 2" xfId="32541"/>
    <cellStyle name="Normal 3 4 2 2 4 4 3 3" xfId="32542"/>
    <cellStyle name="Normal 3 4 2 2 4 4 4" xfId="32543"/>
    <cellStyle name="Normal 3 4 2 2 4 4 4 2" xfId="32544"/>
    <cellStyle name="Normal 3 4 2 2 4 4 5" xfId="32545"/>
    <cellStyle name="Normal 3 4 2 2 4 5" xfId="32546"/>
    <cellStyle name="Normal 3 4 2 2 4 5 2" xfId="32547"/>
    <cellStyle name="Normal 3 4 2 2 4 5 2 2" xfId="32548"/>
    <cellStyle name="Normal 3 4 2 2 4 5 2 2 2" xfId="32549"/>
    <cellStyle name="Normal 3 4 2 2 4 5 2 3" xfId="32550"/>
    <cellStyle name="Normal 3 4 2 2 4 5 3" xfId="32551"/>
    <cellStyle name="Normal 3 4 2 2 4 5 3 2" xfId="32552"/>
    <cellStyle name="Normal 3 4 2 2 4 5 4" xfId="32553"/>
    <cellStyle name="Normal 3 4 2 2 4 6" xfId="32554"/>
    <cellStyle name="Normal 3 4 2 2 4 6 2" xfId="32555"/>
    <cellStyle name="Normal 3 4 2 2 4 6 2 2" xfId="32556"/>
    <cellStyle name="Normal 3 4 2 2 4 6 2 2 2" xfId="32557"/>
    <cellStyle name="Normal 3 4 2 2 4 6 2 3" xfId="32558"/>
    <cellStyle name="Normal 3 4 2 2 4 6 3" xfId="32559"/>
    <cellStyle name="Normal 3 4 2 2 4 6 3 2" xfId="32560"/>
    <cellStyle name="Normal 3 4 2 2 4 6 4" xfId="32561"/>
    <cellStyle name="Normal 3 4 2 2 4 7" xfId="32562"/>
    <cellStyle name="Normal 3 4 2 2 4 7 2" xfId="32563"/>
    <cellStyle name="Normal 3 4 2 2 4 7 2 2" xfId="32564"/>
    <cellStyle name="Normal 3 4 2 2 4 7 3" xfId="32565"/>
    <cellStyle name="Normal 3 4 2 2 4 8" xfId="32566"/>
    <cellStyle name="Normal 3 4 2 2 4 8 2" xfId="32567"/>
    <cellStyle name="Normal 3 4 2 2 4 9" xfId="32568"/>
    <cellStyle name="Normal 3 4 2 2 4 9 2" xfId="32569"/>
    <cellStyle name="Normal 3 4 2 2 5" xfId="32570"/>
    <cellStyle name="Normal 3 4 2 2 5 2" xfId="32571"/>
    <cellStyle name="Normal 3 4 2 2 5 2 2" xfId="32572"/>
    <cellStyle name="Normal 3 4 2 2 5 2 2 2" xfId="32573"/>
    <cellStyle name="Normal 3 4 2 2 5 2 2 2 2" xfId="32574"/>
    <cellStyle name="Normal 3 4 2 2 5 2 2 2 2 2" xfId="32575"/>
    <cellStyle name="Normal 3 4 2 2 5 2 2 2 2 2 2" xfId="32576"/>
    <cellStyle name="Normal 3 4 2 2 5 2 2 2 2 3" xfId="32577"/>
    <cellStyle name="Normal 3 4 2 2 5 2 2 2 3" xfId="32578"/>
    <cellStyle name="Normal 3 4 2 2 5 2 2 2 3 2" xfId="32579"/>
    <cellStyle name="Normal 3 4 2 2 5 2 2 2 4" xfId="32580"/>
    <cellStyle name="Normal 3 4 2 2 5 2 2 3" xfId="32581"/>
    <cellStyle name="Normal 3 4 2 2 5 2 2 3 2" xfId="32582"/>
    <cellStyle name="Normal 3 4 2 2 5 2 2 3 2 2" xfId="32583"/>
    <cellStyle name="Normal 3 4 2 2 5 2 2 3 3" xfId="32584"/>
    <cellStyle name="Normal 3 4 2 2 5 2 2 4" xfId="32585"/>
    <cellStyle name="Normal 3 4 2 2 5 2 2 4 2" xfId="32586"/>
    <cellStyle name="Normal 3 4 2 2 5 2 2 5" xfId="32587"/>
    <cellStyle name="Normal 3 4 2 2 5 2 3" xfId="32588"/>
    <cellStyle name="Normal 3 4 2 2 5 2 3 2" xfId="32589"/>
    <cellStyle name="Normal 3 4 2 2 5 2 3 2 2" xfId="32590"/>
    <cellStyle name="Normal 3 4 2 2 5 2 3 2 2 2" xfId="32591"/>
    <cellStyle name="Normal 3 4 2 2 5 2 3 2 3" xfId="32592"/>
    <cellStyle name="Normal 3 4 2 2 5 2 3 3" xfId="32593"/>
    <cellStyle name="Normal 3 4 2 2 5 2 3 3 2" xfId="32594"/>
    <cellStyle name="Normal 3 4 2 2 5 2 3 4" xfId="32595"/>
    <cellStyle name="Normal 3 4 2 2 5 2 4" xfId="32596"/>
    <cellStyle name="Normal 3 4 2 2 5 2 4 2" xfId="32597"/>
    <cellStyle name="Normal 3 4 2 2 5 2 4 2 2" xfId="32598"/>
    <cellStyle name="Normal 3 4 2 2 5 2 4 2 2 2" xfId="32599"/>
    <cellStyle name="Normal 3 4 2 2 5 2 4 2 3" xfId="32600"/>
    <cellStyle name="Normal 3 4 2 2 5 2 4 3" xfId="32601"/>
    <cellStyle name="Normal 3 4 2 2 5 2 4 3 2" xfId="32602"/>
    <cellStyle name="Normal 3 4 2 2 5 2 4 4" xfId="32603"/>
    <cellStyle name="Normal 3 4 2 2 5 2 5" xfId="32604"/>
    <cellStyle name="Normal 3 4 2 2 5 2 5 2" xfId="32605"/>
    <cellStyle name="Normal 3 4 2 2 5 2 5 2 2" xfId="32606"/>
    <cellStyle name="Normal 3 4 2 2 5 2 5 3" xfId="32607"/>
    <cellStyle name="Normal 3 4 2 2 5 2 6" xfId="32608"/>
    <cellStyle name="Normal 3 4 2 2 5 2 6 2" xfId="32609"/>
    <cellStyle name="Normal 3 4 2 2 5 2 7" xfId="32610"/>
    <cellStyle name="Normal 3 4 2 2 5 2 7 2" xfId="32611"/>
    <cellStyle name="Normal 3 4 2 2 5 2 8" xfId="32612"/>
    <cellStyle name="Normal 3 4 2 2 5 3" xfId="32613"/>
    <cellStyle name="Normal 3 4 2 2 5 3 2" xfId="32614"/>
    <cellStyle name="Normal 3 4 2 2 5 3 2 2" xfId="32615"/>
    <cellStyle name="Normal 3 4 2 2 5 3 2 2 2" xfId="32616"/>
    <cellStyle name="Normal 3 4 2 2 5 3 2 2 2 2" xfId="32617"/>
    <cellStyle name="Normal 3 4 2 2 5 3 2 2 3" xfId="32618"/>
    <cellStyle name="Normal 3 4 2 2 5 3 2 3" xfId="32619"/>
    <cellStyle name="Normal 3 4 2 2 5 3 2 3 2" xfId="32620"/>
    <cellStyle name="Normal 3 4 2 2 5 3 2 4" xfId="32621"/>
    <cellStyle name="Normal 3 4 2 2 5 3 3" xfId="32622"/>
    <cellStyle name="Normal 3 4 2 2 5 3 3 2" xfId="32623"/>
    <cellStyle name="Normal 3 4 2 2 5 3 3 2 2" xfId="32624"/>
    <cellStyle name="Normal 3 4 2 2 5 3 3 3" xfId="32625"/>
    <cellStyle name="Normal 3 4 2 2 5 3 4" xfId="32626"/>
    <cellStyle name="Normal 3 4 2 2 5 3 4 2" xfId="32627"/>
    <cellStyle name="Normal 3 4 2 2 5 3 5" xfId="32628"/>
    <cellStyle name="Normal 3 4 2 2 5 4" xfId="32629"/>
    <cellStyle name="Normal 3 4 2 2 5 4 2" xfId="32630"/>
    <cellStyle name="Normal 3 4 2 2 5 4 2 2" xfId="32631"/>
    <cellStyle name="Normal 3 4 2 2 5 4 2 2 2" xfId="32632"/>
    <cellStyle name="Normal 3 4 2 2 5 4 2 3" xfId="32633"/>
    <cellStyle name="Normal 3 4 2 2 5 4 3" xfId="32634"/>
    <cellStyle name="Normal 3 4 2 2 5 4 3 2" xfId="32635"/>
    <cellStyle name="Normal 3 4 2 2 5 4 4" xfId="32636"/>
    <cellStyle name="Normal 3 4 2 2 5 5" xfId="32637"/>
    <cellStyle name="Normal 3 4 2 2 5 5 2" xfId="32638"/>
    <cellStyle name="Normal 3 4 2 2 5 5 2 2" xfId="32639"/>
    <cellStyle name="Normal 3 4 2 2 5 5 2 2 2" xfId="32640"/>
    <cellStyle name="Normal 3 4 2 2 5 5 2 3" xfId="32641"/>
    <cellStyle name="Normal 3 4 2 2 5 5 3" xfId="32642"/>
    <cellStyle name="Normal 3 4 2 2 5 5 3 2" xfId="32643"/>
    <cellStyle name="Normal 3 4 2 2 5 5 4" xfId="32644"/>
    <cellStyle name="Normal 3 4 2 2 5 6" xfId="32645"/>
    <cellStyle name="Normal 3 4 2 2 5 6 2" xfId="32646"/>
    <cellStyle name="Normal 3 4 2 2 5 6 2 2" xfId="32647"/>
    <cellStyle name="Normal 3 4 2 2 5 6 3" xfId="32648"/>
    <cellStyle name="Normal 3 4 2 2 5 7" xfId="32649"/>
    <cellStyle name="Normal 3 4 2 2 5 7 2" xfId="32650"/>
    <cellStyle name="Normal 3 4 2 2 5 8" xfId="32651"/>
    <cellStyle name="Normal 3 4 2 2 5 8 2" xfId="32652"/>
    <cellStyle name="Normal 3 4 2 2 5 9" xfId="32653"/>
    <cellStyle name="Normal 3 4 2 2 6" xfId="32654"/>
    <cellStyle name="Normal 3 4 2 2 6 2" xfId="32655"/>
    <cellStyle name="Normal 3 4 2 2 6 2 2" xfId="32656"/>
    <cellStyle name="Normal 3 4 2 2 6 2 2 2" xfId="32657"/>
    <cellStyle name="Normal 3 4 2 2 6 2 2 2 2" xfId="32658"/>
    <cellStyle name="Normal 3 4 2 2 6 2 2 2 2 2" xfId="32659"/>
    <cellStyle name="Normal 3 4 2 2 6 2 2 2 3" xfId="32660"/>
    <cellStyle name="Normal 3 4 2 2 6 2 2 3" xfId="32661"/>
    <cellStyle name="Normal 3 4 2 2 6 2 2 3 2" xfId="32662"/>
    <cellStyle name="Normal 3 4 2 2 6 2 2 4" xfId="32663"/>
    <cellStyle name="Normal 3 4 2 2 6 2 3" xfId="32664"/>
    <cellStyle name="Normal 3 4 2 2 6 2 3 2" xfId="32665"/>
    <cellStyle name="Normal 3 4 2 2 6 2 3 2 2" xfId="32666"/>
    <cellStyle name="Normal 3 4 2 2 6 2 3 3" xfId="32667"/>
    <cellStyle name="Normal 3 4 2 2 6 2 4" xfId="32668"/>
    <cellStyle name="Normal 3 4 2 2 6 2 4 2" xfId="32669"/>
    <cellStyle name="Normal 3 4 2 2 6 2 5" xfId="32670"/>
    <cellStyle name="Normal 3 4 2 2 6 3" xfId="32671"/>
    <cellStyle name="Normal 3 4 2 2 6 3 2" xfId="32672"/>
    <cellStyle name="Normal 3 4 2 2 6 3 2 2" xfId="32673"/>
    <cellStyle name="Normal 3 4 2 2 6 3 2 2 2" xfId="32674"/>
    <cellStyle name="Normal 3 4 2 2 6 3 2 3" xfId="32675"/>
    <cellStyle name="Normal 3 4 2 2 6 3 3" xfId="32676"/>
    <cellStyle name="Normal 3 4 2 2 6 3 3 2" xfId="32677"/>
    <cellStyle name="Normal 3 4 2 2 6 3 4" xfId="32678"/>
    <cellStyle name="Normal 3 4 2 2 6 4" xfId="32679"/>
    <cellStyle name="Normal 3 4 2 2 6 4 2" xfId="32680"/>
    <cellStyle name="Normal 3 4 2 2 6 4 2 2" xfId="32681"/>
    <cellStyle name="Normal 3 4 2 2 6 4 2 2 2" xfId="32682"/>
    <cellStyle name="Normal 3 4 2 2 6 4 2 3" xfId="32683"/>
    <cellStyle name="Normal 3 4 2 2 6 4 3" xfId="32684"/>
    <cellStyle name="Normal 3 4 2 2 6 4 3 2" xfId="32685"/>
    <cellStyle name="Normal 3 4 2 2 6 4 4" xfId="32686"/>
    <cellStyle name="Normal 3 4 2 2 6 5" xfId="32687"/>
    <cellStyle name="Normal 3 4 2 2 6 5 2" xfId="32688"/>
    <cellStyle name="Normal 3 4 2 2 6 5 2 2" xfId="32689"/>
    <cellStyle name="Normal 3 4 2 2 6 5 3" xfId="32690"/>
    <cellStyle name="Normal 3 4 2 2 6 6" xfId="32691"/>
    <cellStyle name="Normal 3 4 2 2 6 6 2" xfId="32692"/>
    <cellStyle name="Normal 3 4 2 2 6 7" xfId="32693"/>
    <cellStyle name="Normal 3 4 2 2 6 7 2" xfId="32694"/>
    <cellStyle name="Normal 3 4 2 2 6 8" xfId="32695"/>
    <cellStyle name="Normal 3 4 2 2 7" xfId="32696"/>
    <cellStyle name="Normal 3 4 2 2 7 2" xfId="32697"/>
    <cellStyle name="Normal 3 4 2 2 7 2 2" xfId="32698"/>
    <cellStyle name="Normal 3 4 2 2 7 2 2 2" xfId="32699"/>
    <cellStyle name="Normal 3 4 2 2 7 2 2 2 2" xfId="32700"/>
    <cellStyle name="Normal 3 4 2 2 7 2 2 2 2 2" xfId="32701"/>
    <cellStyle name="Normal 3 4 2 2 7 2 2 2 3" xfId="32702"/>
    <cellStyle name="Normal 3 4 2 2 7 2 2 3" xfId="32703"/>
    <cellStyle name="Normal 3 4 2 2 7 2 2 3 2" xfId="32704"/>
    <cellStyle name="Normal 3 4 2 2 7 2 2 4" xfId="32705"/>
    <cellStyle name="Normal 3 4 2 2 7 2 3" xfId="32706"/>
    <cellStyle name="Normal 3 4 2 2 7 2 3 2" xfId="32707"/>
    <cellStyle name="Normal 3 4 2 2 7 2 3 2 2" xfId="32708"/>
    <cellStyle name="Normal 3 4 2 2 7 2 3 3" xfId="32709"/>
    <cellStyle name="Normal 3 4 2 2 7 2 4" xfId="32710"/>
    <cellStyle name="Normal 3 4 2 2 7 2 4 2" xfId="32711"/>
    <cellStyle name="Normal 3 4 2 2 7 2 5" xfId="32712"/>
    <cellStyle name="Normal 3 4 2 2 7 3" xfId="32713"/>
    <cellStyle name="Normal 3 4 2 2 7 3 2" xfId="32714"/>
    <cellStyle name="Normal 3 4 2 2 7 3 2 2" xfId="32715"/>
    <cellStyle name="Normal 3 4 2 2 7 3 2 2 2" xfId="32716"/>
    <cellStyle name="Normal 3 4 2 2 7 3 2 3" xfId="32717"/>
    <cellStyle name="Normal 3 4 2 2 7 3 3" xfId="32718"/>
    <cellStyle name="Normal 3 4 2 2 7 3 3 2" xfId="32719"/>
    <cellStyle name="Normal 3 4 2 2 7 3 4" xfId="32720"/>
    <cellStyle name="Normal 3 4 2 2 7 4" xfId="32721"/>
    <cellStyle name="Normal 3 4 2 2 7 4 2" xfId="32722"/>
    <cellStyle name="Normal 3 4 2 2 7 4 2 2" xfId="32723"/>
    <cellStyle name="Normal 3 4 2 2 7 4 3" xfId="32724"/>
    <cellStyle name="Normal 3 4 2 2 7 5" xfId="32725"/>
    <cellStyle name="Normal 3 4 2 2 7 5 2" xfId="32726"/>
    <cellStyle name="Normal 3 4 2 2 7 6" xfId="32727"/>
    <cellStyle name="Normal 3 4 2 2 8" xfId="32728"/>
    <cellStyle name="Normal 3 4 2 2 8 2" xfId="32729"/>
    <cellStyle name="Normal 3 4 2 2 8 2 2" xfId="32730"/>
    <cellStyle name="Normal 3 4 2 2 8 2 2 2" xfId="32731"/>
    <cellStyle name="Normal 3 4 2 2 8 2 2 2 2" xfId="32732"/>
    <cellStyle name="Normal 3 4 2 2 8 2 2 2 2 2" xfId="32733"/>
    <cellStyle name="Normal 3 4 2 2 8 2 2 2 3" xfId="32734"/>
    <cellStyle name="Normal 3 4 2 2 8 2 2 3" xfId="32735"/>
    <cellStyle name="Normal 3 4 2 2 8 2 2 3 2" xfId="32736"/>
    <cellStyle name="Normal 3 4 2 2 8 2 2 4" xfId="32737"/>
    <cellStyle name="Normal 3 4 2 2 8 2 3" xfId="32738"/>
    <cellStyle name="Normal 3 4 2 2 8 2 3 2" xfId="32739"/>
    <cellStyle name="Normal 3 4 2 2 8 2 3 2 2" xfId="32740"/>
    <cellStyle name="Normal 3 4 2 2 8 2 3 3" xfId="32741"/>
    <cellStyle name="Normal 3 4 2 2 8 2 4" xfId="32742"/>
    <cellStyle name="Normal 3 4 2 2 8 2 4 2" xfId="32743"/>
    <cellStyle name="Normal 3 4 2 2 8 2 5" xfId="32744"/>
    <cellStyle name="Normal 3 4 2 2 8 3" xfId="32745"/>
    <cellStyle name="Normal 3 4 2 2 8 3 2" xfId="32746"/>
    <cellStyle name="Normal 3 4 2 2 8 3 2 2" xfId="32747"/>
    <cellStyle name="Normal 3 4 2 2 8 3 2 2 2" xfId="32748"/>
    <cellStyle name="Normal 3 4 2 2 8 3 2 3" xfId="32749"/>
    <cellStyle name="Normal 3 4 2 2 8 3 3" xfId="32750"/>
    <cellStyle name="Normal 3 4 2 2 8 3 3 2" xfId="32751"/>
    <cellStyle name="Normal 3 4 2 2 8 3 4" xfId="32752"/>
    <cellStyle name="Normal 3 4 2 2 8 4" xfId="32753"/>
    <cellStyle name="Normal 3 4 2 2 8 4 2" xfId="32754"/>
    <cellStyle name="Normal 3 4 2 2 8 4 2 2" xfId="32755"/>
    <cellStyle name="Normal 3 4 2 2 8 4 3" xfId="32756"/>
    <cellStyle name="Normal 3 4 2 2 8 5" xfId="32757"/>
    <cellStyle name="Normal 3 4 2 2 8 5 2" xfId="32758"/>
    <cellStyle name="Normal 3 4 2 2 8 6" xfId="32759"/>
    <cellStyle name="Normal 3 4 2 2 9" xfId="32760"/>
    <cellStyle name="Normal 3 4 2 2 9 2" xfId="32761"/>
    <cellStyle name="Normal 3 4 2 2 9 2 2" xfId="32762"/>
    <cellStyle name="Normal 3 4 2 2 9 2 2 2" xfId="32763"/>
    <cellStyle name="Normal 3 4 2 2 9 2 2 2 2" xfId="32764"/>
    <cellStyle name="Normal 3 4 2 2 9 2 2 3" xfId="32765"/>
    <cellStyle name="Normal 3 4 2 2 9 2 3" xfId="32766"/>
    <cellStyle name="Normal 3 4 2 2 9 2 3 2" xfId="32767"/>
    <cellStyle name="Normal 3 4 2 2 9 2 4" xfId="32768"/>
    <cellStyle name="Normal 3 4 2 2 9 3" xfId="32769"/>
    <cellStyle name="Normal 3 4 2 2 9 3 2" xfId="32770"/>
    <cellStyle name="Normal 3 4 2 2 9 3 2 2" xfId="32771"/>
    <cellStyle name="Normal 3 4 2 2 9 3 3" xfId="32772"/>
    <cellStyle name="Normal 3 4 2 2 9 4" xfId="32773"/>
    <cellStyle name="Normal 3 4 2 2 9 4 2" xfId="32774"/>
    <cellStyle name="Normal 3 4 2 2 9 5" xfId="32775"/>
    <cellStyle name="Normal 3 4 2 2_T-straight with PEDs adjustor" xfId="32776"/>
    <cellStyle name="Normal 3 4 2 3" xfId="1292"/>
    <cellStyle name="Normal 3 4 2 3 10" xfId="32777"/>
    <cellStyle name="Normal 3 4 2 3 11" xfId="32778"/>
    <cellStyle name="Normal 3 4 2 3 2" xfId="32779"/>
    <cellStyle name="Normal 3 4 2 3 2 10" xfId="32780"/>
    <cellStyle name="Normal 3 4 2 3 2 2" xfId="32781"/>
    <cellStyle name="Normal 3 4 2 3 2 2 2" xfId="32782"/>
    <cellStyle name="Normal 3 4 2 3 2 2 2 2" xfId="32783"/>
    <cellStyle name="Normal 3 4 2 3 2 2 2 2 2" xfId="32784"/>
    <cellStyle name="Normal 3 4 2 3 2 2 2 2 2 2" xfId="32785"/>
    <cellStyle name="Normal 3 4 2 3 2 2 2 2 2 2 2" xfId="32786"/>
    <cellStyle name="Normal 3 4 2 3 2 2 2 2 2 3" xfId="32787"/>
    <cellStyle name="Normal 3 4 2 3 2 2 2 2 3" xfId="32788"/>
    <cellStyle name="Normal 3 4 2 3 2 2 2 2 3 2" xfId="32789"/>
    <cellStyle name="Normal 3 4 2 3 2 2 2 2 4" xfId="32790"/>
    <cellStyle name="Normal 3 4 2 3 2 2 2 3" xfId="32791"/>
    <cellStyle name="Normal 3 4 2 3 2 2 2 3 2" xfId="32792"/>
    <cellStyle name="Normal 3 4 2 3 2 2 2 3 2 2" xfId="32793"/>
    <cellStyle name="Normal 3 4 2 3 2 2 2 3 3" xfId="32794"/>
    <cellStyle name="Normal 3 4 2 3 2 2 2 4" xfId="32795"/>
    <cellStyle name="Normal 3 4 2 3 2 2 2 4 2" xfId="32796"/>
    <cellStyle name="Normal 3 4 2 3 2 2 2 5" xfId="32797"/>
    <cellStyle name="Normal 3 4 2 3 2 2 3" xfId="32798"/>
    <cellStyle name="Normal 3 4 2 3 2 2 3 2" xfId="32799"/>
    <cellStyle name="Normal 3 4 2 3 2 2 3 2 2" xfId="32800"/>
    <cellStyle name="Normal 3 4 2 3 2 2 3 2 2 2" xfId="32801"/>
    <cellStyle name="Normal 3 4 2 3 2 2 3 2 3" xfId="32802"/>
    <cellStyle name="Normal 3 4 2 3 2 2 3 3" xfId="32803"/>
    <cellStyle name="Normal 3 4 2 3 2 2 3 3 2" xfId="32804"/>
    <cellStyle name="Normal 3 4 2 3 2 2 3 4" xfId="32805"/>
    <cellStyle name="Normal 3 4 2 3 2 2 4" xfId="32806"/>
    <cellStyle name="Normal 3 4 2 3 2 2 4 2" xfId="32807"/>
    <cellStyle name="Normal 3 4 2 3 2 2 4 2 2" xfId="32808"/>
    <cellStyle name="Normal 3 4 2 3 2 2 4 2 2 2" xfId="32809"/>
    <cellStyle name="Normal 3 4 2 3 2 2 4 2 3" xfId="32810"/>
    <cellStyle name="Normal 3 4 2 3 2 2 4 3" xfId="32811"/>
    <cellStyle name="Normal 3 4 2 3 2 2 4 3 2" xfId="32812"/>
    <cellStyle name="Normal 3 4 2 3 2 2 4 4" xfId="32813"/>
    <cellStyle name="Normal 3 4 2 3 2 2 5" xfId="32814"/>
    <cellStyle name="Normal 3 4 2 3 2 2 5 2" xfId="32815"/>
    <cellStyle name="Normal 3 4 2 3 2 2 5 2 2" xfId="32816"/>
    <cellStyle name="Normal 3 4 2 3 2 2 5 3" xfId="32817"/>
    <cellStyle name="Normal 3 4 2 3 2 2 6" xfId="32818"/>
    <cellStyle name="Normal 3 4 2 3 2 2 6 2" xfId="32819"/>
    <cellStyle name="Normal 3 4 2 3 2 2 7" xfId="32820"/>
    <cellStyle name="Normal 3 4 2 3 2 2 7 2" xfId="32821"/>
    <cellStyle name="Normal 3 4 2 3 2 2 8" xfId="32822"/>
    <cellStyle name="Normal 3 4 2 3 2 3" xfId="32823"/>
    <cellStyle name="Normal 3 4 2 3 2 3 2" xfId="32824"/>
    <cellStyle name="Normal 3 4 2 3 2 3 2 2" xfId="32825"/>
    <cellStyle name="Normal 3 4 2 3 2 3 2 2 2" xfId="32826"/>
    <cellStyle name="Normal 3 4 2 3 2 3 2 2 2 2" xfId="32827"/>
    <cellStyle name="Normal 3 4 2 3 2 3 2 2 3" xfId="32828"/>
    <cellStyle name="Normal 3 4 2 3 2 3 2 3" xfId="32829"/>
    <cellStyle name="Normal 3 4 2 3 2 3 2 3 2" xfId="32830"/>
    <cellStyle name="Normal 3 4 2 3 2 3 2 4" xfId="32831"/>
    <cellStyle name="Normal 3 4 2 3 2 3 3" xfId="32832"/>
    <cellStyle name="Normal 3 4 2 3 2 3 3 2" xfId="32833"/>
    <cellStyle name="Normal 3 4 2 3 2 3 3 2 2" xfId="32834"/>
    <cellStyle name="Normal 3 4 2 3 2 3 3 3" xfId="32835"/>
    <cellStyle name="Normal 3 4 2 3 2 3 4" xfId="32836"/>
    <cellStyle name="Normal 3 4 2 3 2 3 4 2" xfId="32837"/>
    <cellStyle name="Normal 3 4 2 3 2 3 5" xfId="32838"/>
    <cellStyle name="Normal 3 4 2 3 2 4" xfId="32839"/>
    <cellStyle name="Normal 3 4 2 3 2 4 2" xfId="32840"/>
    <cellStyle name="Normal 3 4 2 3 2 4 2 2" xfId="32841"/>
    <cellStyle name="Normal 3 4 2 3 2 4 2 2 2" xfId="32842"/>
    <cellStyle name="Normal 3 4 2 3 2 4 2 3" xfId="32843"/>
    <cellStyle name="Normal 3 4 2 3 2 4 3" xfId="32844"/>
    <cellStyle name="Normal 3 4 2 3 2 4 3 2" xfId="32845"/>
    <cellStyle name="Normal 3 4 2 3 2 4 4" xfId="32846"/>
    <cellStyle name="Normal 3 4 2 3 2 5" xfId="32847"/>
    <cellStyle name="Normal 3 4 2 3 2 5 2" xfId="32848"/>
    <cellStyle name="Normal 3 4 2 3 2 5 2 2" xfId="32849"/>
    <cellStyle name="Normal 3 4 2 3 2 5 2 2 2" xfId="32850"/>
    <cellStyle name="Normal 3 4 2 3 2 5 2 3" xfId="32851"/>
    <cellStyle name="Normal 3 4 2 3 2 5 3" xfId="32852"/>
    <cellStyle name="Normal 3 4 2 3 2 5 3 2" xfId="32853"/>
    <cellStyle name="Normal 3 4 2 3 2 5 4" xfId="32854"/>
    <cellStyle name="Normal 3 4 2 3 2 6" xfId="32855"/>
    <cellStyle name="Normal 3 4 2 3 2 6 2" xfId="32856"/>
    <cellStyle name="Normal 3 4 2 3 2 6 2 2" xfId="32857"/>
    <cellStyle name="Normal 3 4 2 3 2 6 3" xfId="32858"/>
    <cellStyle name="Normal 3 4 2 3 2 7" xfId="32859"/>
    <cellStyle name="Normal 3 4 2 3 2 7 2" xfId="32860"/>
    <cellStyle name="Normal 3 4 2 3 2 8" xfId="32861"/>
    <cellStyle name="Normal 3 4 2 3 2 8 2" xfId="32862"/>
    <cellStyle name="Normal 3 4 2 3 2 9" xfId="32863"/>
    <cellStyle name="Normal 3 4 2 3 3" xfId="32864"/>
    <cellStyle name="Normal 3 4 2 3 3 2" xfId="32865"/>
    <cellStyle name="Normal 3 4 2 3 3 2 2" xfId="32866"/>
    <cellStyle name="Normal 3 4 2 3 3 2 2 2" xfId="32867"/>
    <cellStyle name="Normal 3 4 2 3 3 2 2 2 2" xfId="32868"/>
    <cellStyle name="Normal 3 4 2 3 3 2 2 2 2 2" xfId="32869"/>
    <cellStyle name="Normal 3 4 2 3 3 2 2 2 3" xfId="32870"/>
    <cellStyle name="Normal 3 4 2 3 3 2 2 3" xfId="32871"/>
    <cellStyle name="Normal 3 4 2 3 3 2 2 3 2" xfId="32872"/>
    <cellStyle name="Normal 3 4 2 3 3 2 2 4" xfId="32873"/>
    <cellStyle name="Normal 3 4 2 3 3 2 3" xfId="32874"/>
    <cellStyle name="Normal 3 4 2 3 3 2 3 2" xfId="32875"/>
    <cellStyle name="Normal 3 4 2 3 3 2 3 2 2" xfId="32876"/>
    <cellStyle name="Normal 3 4 2 3 3 2 3 3" xfId="32877"/>
    <cellStyle name="Normal 3 4 2 3 3 2 4" xfId="32878"/>
    <cellStyle name="Normal 3 4 2 3 3 2 4 2" xfId="32879"/>
    <cellStyle name="Normal 3 4 2 3 3 2 5" xfId="32880"/>
    <cellStyle name="Normal 3 4 2 3 3 3" xfId="32881"/>
    <cellStyle name="Normal 3 4 2 3 3 3 2" xfId="32882"/>
    <cellStyle name="Normal 3 4 2 3 3 3 2 2" xfId="32883"/>
    <cellStyle name="Normal 3 4 2 3 3 3 2 2 2" xfId="32884"/>
    <cellStyle name="Normal 3 4 2 3 3 3 2 3" xfId="32885"/>
    <cellStyle name="Normal 3 4 2 3 3 3 3" xfId="32886"/>
    <cellStyle name="Normal 3 4 2 3 3 3 3 2" xfId="32887"/>
    <cellStyle name="Normal 3 4 2 3 3 3 4" xfId="32888"/>
    <cellStyle name="Normal 3 4 2 3 3 4" xfId="32889"/>
    <cellStyle name="Normal 3 4 2 3 3 4 2" xfId="32890"/>
    <cellStyle name="Normal 3 4 2 3 3 4 2 2" xfId="32891"/>
    <cellStyle name="Normal 3 4 2 3 3 4 2 2 2" xfId="32892"/>
    <cellStyle name="Normal 3 4 2 3 3 4 2 3" xfId="32893"/>
    <cellStyle name="Normal 3 4 2 3 3 4 3" xfId="32894"/>
    <cellStyle name="Normal 3 4 2 3 3 4 3 2" xfId="32895"/>
    <cellStyle name="Normal 3 4 2 3 3 4 4" xfId="32896"/>
    <cellStyle name="Normal 3 4 2 3 3 5" xfId="32897"/>
    <cellStyle name="Normal 3 4 2 3 3 5 2" xfId="32898"/>
    <cellStyle name="Normal 3 4 2 3 3 5 2 2" xfId="32899"/>
    <cellStyle name="Normal 3 4 2 3 3 5 3" xfId="32900"/>
    <cellStyle name="Normal 3 4 2 3 3 6" xfId="32901"/>
    <cellStyle name="Normal 3 4 2 3 3 6 2" xfId="32902"/>
    <cellStyle name="Normal 3 4 2 3 3 7" xfId="32903"/>
    <cellStyle name="Normal 3 4 2 3 3 7 2" xfId="32904"/>
    <cellStyle name="Normal 3 4 2 3 3 8" xfId="32905"/>
    <cellStyle name="Normal 3 4 2 3 4" xfId="32906"/>
    <cellStyle name="Normal 3 4 2 3 4 2" xfId="32907"/>
    <cellStyle name="Normal 3 4 2 3 4 2 2" xfId="32908"/>
    <cellStyle name="Normal 3 4 2 3 4 2 2 2" xfId="32909"/>
    <cellStyle name="Normal 3 4 2 3 4 2 2 2 2" xfId="32910"/>
    <cellStyle name="Normal 3 4 2 3 4 2 2 3" xfId="32911"/>
    <cellStyle name="Normal 3 4 2 3 4 2 3" xfId="32912"/>
    <cellStyle name="Normal 3 4 2 3 4 2 3 2" xfId="32913"/>
    <cellStyle name="Normal 3 4 2 3 4 2 4" xfId="32914"/>
    <cellStyle name="Normal 3 4 2 3 4 3" xfId="32915"/>
    <cellStyle name="Normal 3 4 2 3 4 3 2" xfId="32916"/>
    <cellStyle name="Normal 3 4 2 3 4 3 2 2" xfId="32917"/>
    <cellStyle name="Normal 3 4 2 3 4 3 3" xfId="32918"/>
    <cellStyle name="Normal 3 4 2 3 4 4" xfId="32919"/>
    <cellStyle name="Normal 3 4 2 3 4 4 2" xfId="32920"/>
    <cellStyle name="Normal 3 4 2 3 4 5" xfId="32921"/>
    <cellStyle name="Normal 3 4 2 3 5" xfId="32922"/>
    <cellStyle name="Normal 3 4 2 3 5 2" xfId="32923"/>
    <cellStyle name="Normal 3 4 2 3 5 2 2" xfId="32924"/>
    <cellStyle name="Normal 3 4 2 3 5 2 2 2" xfId="32925"/>
    <cellStyle name="Normal 3 4 2 3 5 2 3" xfId="32926"/>
    <cellStyle name="Normal 3 4 2 3 5 3" xfId="32927"/>
    <cellStyle name="Normal 3 4 2 3 5 3 2" xfId="32928"/>
    <cellStyle name="Normal 3 4 2 3 5 4" xfId="32929"/>
    <cellStyle name="Normal 3 4 2 3 6" xfId="32930"/>
    <cellStyle name="Normal 3 4 2 3 6 2" xfId="32931"/>
    <cellStyle name="Normal 3 4 2 3 6 2 2" xfId="32932"/>
    <cellStyle name="Normal 3 4 2 3 6 2 2 2" xfId="32933"/>
    <cellStyle name="Normal 3 4 2 3 6 2 3" xfId="32934"/>
    <cellStyle name="Normal 3 4 2 3 6 3" xfId="32935"/>
    <cellStyle name="Normal 3 4 2 3 6 3 2" xfId="32936"/>
    <cellStyle name="Normal 3 4 2 3 6 4" xfId="32937"/>
    <cellStyle name="Normal 3 4 2 3 7" xfId="32938"/>
    <cellStyle name="Normal 3 4 2 3 7 2" xfId="32939"/>
    <cellStyle name="Normal 3 4 2 3 7 2 2" xfId="32940"/>
    <cellStyle name="Normal 3 4 2 3 7 3" xfId="32941"/>
    <cellStyle name="Normal 3 4 2 3 8" xfId="32942"/>
    <cellStyle name="Normal 3 4 2 3 8 2" xfId="32943"/>
    <cellStyle name="Normal 3 4 2 3 9" xfId="32944"/>
    <cellStyle name="Normal 3 4 2 3 9 2" xfId="32945"/>
    <cellStyle name="Normal 3 4 2 4" xfId="32946"/>
    <cellStyle name="Normal 3 4 2 4 10" xfId="32947"/>
    <cellStyle name="Normal 3 4 2 4 11" xfId="32948"/>
    <cellStyle name="Normal 3 4 2 4 2" xfId="32949"/>
    <cellStyle name="Normal 3 4 2 4 2 10" xfId="32950"/>
    <cellStyle name="Normal 3 4 2 4 2 2" xfId="32951"/>
    <cellStyle name="Normal 3 4 2 4 2 2 2" xfId="32952"/>
    <cellStyle name="Normal 3 4 2 4 2 2 2 2" xfId="32953"/>
    <cellStyle name="Normal 3 4 2 4 2 2 2 2 2" xfId="32954"/>
    <cellStyle name="Normal 3 4 2 4 2 2 2 2 2 2" xfId="32955"/>
    <cellStyle name="Normal 3 4 2 4 2 2 2 2 2 2 2" xfId="32956"/>
    <cellStyle name="Normal 3 4 2 4 2 2 2 2 2 3" xfId="32957"/>
    <cellStyle name="Normal 3 4 2 4 2 2 2 2 3" xfId="32958"/>
    <cellStyle name="Normal 3 4 2 4 2 2 2 2 3 2" xfId="32959"/>
    <cellStyle name="Normal 3 4 2 4 2 2 2 2 4" xfId="32960"/>
    <cellStyle name="Normal 3 4 2 4 2 2 2 3" xfId="32961"/>
    <cellStyle name="Normal 3 4 2 4 2 2 2 3 2" xfId="32962"/>
    <cellStyle name="Normal 3 4 2 4 2 2 2 3 2 2" xfId="32963"/>
    <cellStyle name="Normal 3 4 2 4 2 2 2 3 3" xfId="32964"/>
    <cellStyle name="Normal 3 4 2 4 2 2 2 4" xfId="32965"/>
    <cellStyle name="Normal 3 4 2 4 2 2 2 4 2" xfId="32966"/>
    <cellStyle name="Normal 3 4 2 4 2 2 2 5" xfId="32967"/>
    <cellStyle name="Normal 3 4 2 4 2 2 3" xfId="32968"/>
    <cellStyle name="Normal 3 4 2 4 2 2 3 2" xfId="32969"/>
    <cellStyle name="Normal 3 4 2 4 2 2 3 2 2" xfId="32970"/>
    <cellStyle name="Normal 3 4 2 4 2 2 3 2 2 2" xfId="32971"/>
    <cellStyle name="Normal 3 4 2 4 2 2 3 2 3" xfId="32972"/>
    <cellStyle name="Normal 3 4 2 4 2 2 3 3" xfId="32973"/>
    <cellStyle name="Normal 3 4 2 4 2 2 3 3 2" xfId="32974"/>
    <cellStyle name="Normal 3 4 2 4 2 2 3 4" xfId="32975"/>
    <cellStyle name="Normal 3 4 2 4 2 2 4" xfId="32976"/>
    <cellStyle name="Normal 3 4 2 4 2 2 4 2" xfId="32977"/>
    <cellStyle name="Normal 3 4 2 4 2 2 4 2 2" xfId="32978"/>
    <cellStyle name="Normal 3 4 2 4 2 2 4 2 2 2" xfId="32979"/>
    <cellStyle name="Normal 3 4 2 4 2 2 4 2 3" xfId="32980"/>
    <cellStyle name="Normal 3 4 2 4 2 2 4 3" xfId="32981"/>
    <cellStyle name="Normal 3 4 2 4 2 2 4 3 2" xfId="32982"/>
    <cellStyle name="Normal 3 4 2 4 2 2 4 4" xfId="32983"/>
    <cellStyle name="Normal 3 4 2 4 2 2 5" xfId="32984"/>
    <cellStyle name="Normal 3 4 2 4 2 2 5 2" xfId="32985"/>
    <cellStyle name="Normal 3 4 2 4 2 2 5 2 2" xfId="32986"/>
    <cellStyle name="Normal 3 4 2 4 2 2 5 3" xfId="32987"/>
    <cellStyle name="Normal 3 4 2 4 2 2 6" xfId="32988"/>
    <cellStyle name="Normal 3 4 2 4 2 2 6 2" xfId="32989"/>
    <cellStyle name="Normal 3 4 2 4 2 2 7" xfId="32990"/>
    <cellStyle name="Normal 3 4 2 4 2 2 7 2" xfId="32991"/>
    <cellStyle name="Normal 3 4 2 4 2 2 8" xfId="32992"/>
    <cellStyle name="Normal 3 4 2 4 2 3" xfId="32993"/>
    <cellStyle name="Normal 3 4 2 4 2 3 2" xfId="32994"/>
    <cellStyle name="Normal 3 4 2 4 2 3 2 2" xfId="32995"/>
    <cellStyle name="Normal 3 4 2 4 2 3 2 2 2" xfId="32996"/>
    <cellStyle name="Normal 3 4 2 4 2 3 2 2 2 2" xfId="32997"/>
    <cellStyle name="Normal 3 4 2 4 2 3 2 2 3" xfId="32998"/>
    <cellStyle name="Normal 3 4 2 4 2 3 2 3" xfId="32999"/>
    <cellStyle name="Normal 3 4 2 4 2 3 2 3 2" xfId="33000"/>
    <cellStyle name="Normal 3 4 2 4 2 3 2 4" xfId="33001"/>
    <cellStyle name="Normal 3 4 2 4 2 3 3" xfId="33002"/>
    <cellStyle name="Normal 3 4 2 4 2 3 3 2" xfId="33003"/>
    <cellStyle name="Normal 3 4 2 4 2 3 3 2 2" xfId="33004"/>
    <cellStyle name="Normal 3 4 2 4 2 3 3 3" xfId="33005"/>
    <cellStyle name="Normal 3 4 2 4 2 3 4" xfId="33006"/>
    <cellStyle name="Normal 3 4 2 4 2 3 4 2" xfId="33007"/>
    <cellStyle name="Normal 3 4 2 4 2 3 5" xfId="33008"/>
    <cellStyle name="Normal 3 4 2 4 2 4" xfId="33009"/>
    <cellStyle name="Normal 3 4 2 4 2 4 2" xfId="33010"/>
    <cellStyle name="Normal 3 4 2 4 2 4 2 2" xfId="33011"/>
    <cellStyle name="Normal 3 4 2 4 2 4 2 2 2" xfId="33012"/>
    <cellStyle name="Normal 3 4 2 4 2 4 2 3" xfId="33013"/>
    <cellStyle name="Normal 3 4 2 4 2 4 3" xfId="33014"/>
    <cellStyle name="Normal 3 4 2 4 2 4 3 2" xfId="33015"/>
    <cellStyle name="Normal 3 4 2 4 2 4 4" xfId="33016"/>
    <cellStyle name="Normal 3 4 2 4 2 5" xfId="33017"/>
    <cellStyle name="Normal 3 4 2 4 2 5 2" xfId="33018"/>
    <cellStyle name="Normal 3 4 2 4 2 5 2 2" xfId="33019"/>
    <cellStyle name="Normal 3 4 2 4 2 5 2 2 2" xfId="33020"/>
    <cellStyle name="Normal 3 4 2 4 2 5 2 3" xfId="33021"/>
    <cellStyle name="Normal 3 4 2 4 2 5 3" xfId="33022"/>
    <cellStyle name="Normal 3 4 2 4 2 5 3 2" xfId="33023"/>
    <cellStyle name="Normal 3 4 2 4 2 5 4" xfId="33024"/>
    <cellStyle name="Normal 3 4 2 4 2 6" xfId="33025"/>
    <cellStyle name="Normal 3 4 2 4 2 6 2" xfId="33026"/>
    <cellStyle name="Normal 3 4 2 4 2 6 2 2" xfId="33027"/>
    <cellStyle name="Normal 3 4 2 4 2 6 3" xfId="33028"/>
    <cellStyle name="Normal 3 4 2 4 2 7" xfId="33029"/>
    <cellStyle name="Normal 3 4 2 4 2 7 2" xfId="33030"/>
    <cellStyle name="Normal 3 4 2 4 2 8" xfId="33031"/>
    <cellStyle name="Normal 3 4 2 4 2 8 2" xfId="33032"/>
    <cellStyle name="Normal 3 4 2 4 2 9" xfId="33033"/>
    <cellStyle name="Normal 3 4 2 4 3" xfId="33034"/>
    <cellStyle name="Normal 3 4 2 4 3 2" xfId="33035"/>
    <cellStyle name="Normal 3 4 2 4 3 2 2" xfId="33036"/>
    <cellStyle name="Normal 3 4 2 4 3 2 2 2" xfId="33037"/>
    <cellStyle name="Normal 3 4 2 4 3 2 2 2 2" xfId="33038"/>
    <cellStyle name="Normal 3 4 2 4 3 2 2 2 2 2" xfId="33039"/>
    <cellStyle name="Normal 3 4 2 4 3 2 2 2 3" xfId="33040"/>
    <cellStyle name="Normal 3 4 2 4 3 2 2 3" xfId="33041"/>
    <cellStyle name="Normal 3 4 2 4 3 2 2 3 2" xfId="33042"/>
    <cellStyle name="Normal 3 4 2 4 3 2 2 4" xfId="33043"/>
    <cellStyle name="Normal 3 4 2 4 3 2 3" xfId="33044"/>
    <cellStyle name="Normal 3 4 2 4 3 2 3 2" xfId="33045"/>
    <cellStyle name="Normal 3 4 2 4 3 2 3 2 2" xfId="33046"/>
    <cellStyle name="Normal 3 4 2 4 3 2 3 3" xfId="33047"/>
    <cellStyle name="Normal 3 4 2 4 3 2 4" xfId="33048"/>
    <cellStyle name="Normal 3 4 2 4 3 2 4 2" xfId="33049"/>
    <cellStyle name="Normal 3 4 2 4 3 2 5" xfId="33050"/>
    <cellStyle name="Normal 3 4 2 4 3 3" xfId="33051"/>
    <cellStyle name="Normal 3 4 2 4 3 3 2" xfId="33052"/>
    <cellStyle name="Normal 3 4 2 4 3 3 2 2" xfId="33053"/>
    <cellStyle name="Normal 3 4 2 4 3 3 2 2 2" xfId="33054"/>
    <cellStyle name="Normal 3 4 2 4 3 3 2 3" xfId="33055"/>
    <cellStyle name="Normal 3 4 2 4 3 3 3" xfId="33056"/>
    <cellStyle name="Normal 3 4 2 4 3 3 3 2" xfId="33057"/>
    <cellStyle name="Normal 3 4 2 4 3 3 4" xfId="33058"/>
    <cellStyle name="Normal 3 4 2 4 3 4" xfId="33059"/>
    <cellStyle name="Normal 3 4 2 4 3 4 2" xfId="33060"/>
    <cellStyle name="Normal 3 4 2 4 3 4 2 2" xfId="33061"/>
    <cellStyle name="Normal 3 4 2 4 3 4 2 2 2" xfId="33062"/>
    <cellStyle name="Normal 3 4 2 4 3 4 2 3" xfId="33063"/>
    <cellStyle name="Normal 3 4 2 4 3 4 3" xfId="33064"/>
    <cellStyle name="Normal 3 4 2 4 3 4 3 2" xfId="33065"/>
    <cellStyle name="Normal 3 4 2 4 3 4 4" xfId="33066"/>
    <cellStyle name="Normal 3 4 2 4 3 5" xfId="33067"/>
    <cellStyle name="Normal 3 4 2 4 3 5 2" xfId="33068"/>
    <cellStyle name="Normal 3 4 2 4 3 5 2 2" xfId="33069"/>
    <cellStyle name="Normal 3 4 2 4 3 5 3" xfId="33070"/>
    <cellStyle name="Normal 3 4 2 4 3 6" xfId="33071"/>
    <cellStyle name="Normal 3 4 2 4 3 6 2" xfId="33072"/>
    <cellStyle name="Normal 3 4 2 4 3 7" xfId="33073"/>
    <cellStyle name="Normal 3 4 2 4 3 7 2" xfId="33074"/>
    <cellStyle name="Normal 3 4 2 4 3 8" xfId="33075"/>
    <cellStyle name="Normal 3 4 2 4 4" xfId="33076"/>
    <cellStyle name="Normal 3 4 2 4 4 2" xfId="33077"/>
    <cellStyle name="Normal 3 4 2 4 4 2 2" xfId="33078"/>
    <cellStyle name="Normal 3 4 2 4 4 2 2 2" xfId="33079"/>
    <cellStyle name="Normal 3 4 2 4 4 2 2 2 2" xfId="33080"/>
    <cellStyle name="Normal 3 4 2 4 4 2 2 3" xfId="33081"/>
    <cellStyle name="Normal 3 4 2 4 4 2 3" xfId="33082"/>
    <cellStyle name="Normal 3 4 2 4 4 2 3 2" xfId="33083"/>
    <cellStyle name="Normal 3 4 2 4 4 2 4" xfId="33084"/>
    <cellStyle name="Normal 3 4 2 4 4 3" xfId="33085"/>
    <cellStyle name="Normal 3 4 2 4 4 3 2" xfId="33086"/>
    <cellStyle name="Normal 3 4 2 4 4 3 2 2" xfId="33087"/>
    <cellStyle name="Normal 3 4 2 4 4 3 3" xfId="33088"/>
    <cellStyle name="Normal 3 4 2 4 4 4" xfId="33089"/>
    <cellStyle name="Normal 3 4 2 4 4 4 2" xfId="33090"/>
    <cellStyle name="Normal 3 4 2 4 4 5" xfId="33091"/>
    <cellStyle name="Normal 3 4 2 4 5" xfId="33092"/>
    <cellStyle name="Normal 3 4 2 4 5 2" xfId="33093"/>
    <cellStyle name="Normal 3 4 2 4 5 2 2" xfId="33094"/>
    <cellStyle name="Normal 3 4 2 4 5 2 2 2" xfId="33095"/>
    <cellStyle name="Normal 3 4 2 4 5 2 3" xfId="33096"/>
    <cellStyle name="Normal 3 4 2 4 5 3" xfId="33097"/>
    <cellStyle name="Normal 3 4 2 4 5 3 2" xfId="33098"/>
    <cellStyle name="Normal 3 4 2 4 5 4" xfId="33099"/>
    <cellStyle name="Normal 3 4 2 4 6" xfId="33100"/>
    <cellStyle name="Normal 3 4 2 4 6 2" xfId="33101"/>
    <cellStyle name="Normal 3 4 2 4 6 2 2" xfId="33102"/>
    <cellStyle name="Normal 3 4 2 4 6 2 2 2" xfId="33103"/>
    <cellStyle name="Normal 3 4 2 4 6 2 3" xfId="33104"/>
    <cellStyle name="Normal 3 4 2 4 6 3" xfId="33105"/>
    <cellStyle name="Normal 3 4 2 4 6 3 2" xfId="33106"/>
    <cellStyle name="Normal 3 4 2 4 6 4" xfId="33107"/>
    <cellStyle name="Normal 3 4 2 4 7" xfId="33108"/>
    <cellStyle name="Normal 3 4 2 4 7 2" xfId="33109"/>
    <cellStyle name="Normal 3 4 2 4 7 2 2" xfId="33110"/>
    <cellStyle name="Normal 3 4 2 4 7 3" xfId="33111"/>
    <cellStyle name="Normal 3 4 2 4 8" xfId="33112"/>
    <cellStyle name="Normal 3 4 2 4 8 2" xfId="33113"/>
    <cellStyle name="Normal 3 4 2 4 9" xfId="33114"/>
    <cellStyle name="Normal 3 4 2 4 9 2" xfId="33115"/>
    <cellStyle name="Normal 3 4 2 5" xfId="33116"/>
    <cellStyle name="Normal 3 4 2 5 10" xfId="33117"/>
    <cellStyle name="Normal 3 4 2 5 11" xfId="33118"/>
    <cellStyle name="Normal 3 4 2 5 2" xfId="33119"/>
    <cellStyle name="Normal 3 4 2 5 2 2" xfId="33120"/>
    <cellStyle name="Normal 3 4 2 5 2 2 2" xfId="33121"/>
    <cellStyle name="Normal 3 4 2 5 2 2 2 2" xfId="33122"/>
    <cellStyle name="Normal 3 4 2 5 2 2 2 2 2" xfId="33123"/>
    <cellStyle name="Normal 3 4 2 5 2 2 2 2 2 2" xfId="33124"/>
    <cellStyle name="Normal 3 4 2 5 2 2 2 2 2 2 2" xfId="33125"/>
    <cellStyle name="Normal 3 4 2 5 2 2 2 2 2 3" xfId="33126"/>
    <cellStyle name="Normal 3 4 2 5 2 2 2 2 3" xfId="33127"/>
    <cellStyle name="Normal 3 4 2 5 2 2 2 2 3 2" xfId="33128"/>
    <cellStyle name="Normal 3 4 2 5 2 2 2 2 4" xfId="33129"/>
    <cellStyle name="Normal 3 4 2 5 2 2 2 3" xfId="33130"/>
    <cellStyle name="Normal 3 4 2 5 2 2 2 3 2" xfId="33131"/>
    <cellStyle name="Normal 3 4 2 5 2 2 2 3 2 2" xfId="33132"/>
    <cellStyle name="Normal 3 4 2 5 2 2 2 3 3" xfId="33133"/>
    <cellStyle name="Normal 3 4 2 5 2 2 2 4" xfId="33134"/>
    <cellStyle name="Normal 3 4 2 5 2 2 2 4 2" xfId="33135"/>
    <cellStyle name="Normal 3 4 2 5 2 2 2 5" xfId="33136"/>
    <cellStyle name="Normal 3 4 2 5 2 2 3" xfId="33137"/>
    <cellStyle name="Normal 3 4 2 5 2 2 3 2" xfId="33138"/>
    <cellStyle name="Normal 3 4 2 5 2 2 3 2 2" xfId="33139"/>
    <cellStyle name="Normal 3 4 2 5 2 2 3 2 2 2" xfId="33140"/>
    <cellStyle name="Normal 3 4 2 5 2 2 3 2 3" xfId="33141"/>
    <cellStyle name="Normal 3 4 2 5 2 2 3 3" xfId="33142"/>
    <cellStyle name="Normal 3 4 2 5 2 2 3 3 2" xfId="33143"/>
    <cellStyle name="Normal 3 4 2 5 2 2 3 4" xfId="33144"/>
    <cellStyle name="Normal 3 4 2 5 2 2 4" xfId="33145"/>
    <cellStyle name="Normal 3 4 2 5 2 2 4 2" xfId="33146"/>
    <cellStyle name="Normal 3 4 2 5 2 2 4 2 2" xfId="33147"/>
    <cellStyle name="Normal 3 4 2 5 2 2 4 2 2 2" xfId="33148"/>
    <cellStyle name="Normal 3 4 2 5 2 2 4 2 3" xfId="33149"/>
    <cellStyle name="Normal 3 4 2 5 2 2 4 3" xfId="33150"/>
    <cellStyle name="Normal 3 4 2 5 2 2 4 3 2" xfId="33151"/>
    <cellStyle name="Normal 3 4 2 5 2 2 4 4" xfId="33152"/>
    <cellStyle name="Normal 3 4 2 5 2 2 5" xfId="33153"/>
    <cellStyle name="Normal 3 4 2 5 2 2 5 2" xfId="33154"/>
    <cellStyle name="Normal 3 4 2 5 2 2 5 2 2" xfId="33155"/>
    <cellStyle name="Normal 3 4 2 5 2 2 5 3" xfId="33156"/>
    <cellStyle name="Normal 3 4 2 5 2 2 6" xfId="33157"/>
    <cellStyle name="Normal 3 4 2 5 2 2 6 2" xfId="33158"/>
    <cellStyle name="Normal 3 4 2 5 2 2 7" xfId="33159"/>
    <cellStyle name="Normal 3 4 2 5 2 2 7 2" xfId="33160"/>
    <cellStyle name="Normal 3 4 2 5 2 2 8" xfId="33161"/>
    <cellStyle name="Normal 3 4 2 5 2 3" xfId="33162"/>
    <cellStyle name="Normal 3 4 2 5 2 3 2" xfId="33163"/>
    <cellStyle name="Normal 3 4 2 5 2 3 2 2" xfId="33164"/>
    <cellStyle name="Normal 3 4 2 5 2 3 2 2 2" xfId="33165"/>
    <cellStyle name="Normal 3 4 2 5 2 3 2 2 2 2" xfId="33166"/>
    <cellStyle name="Normal 3 4 2 5 2 3 2 2 3" xfId="33167"/>
    <cellStyle name="Normal 3 4 2 5 2 3 2 3" xfId="33168"/>
    <cellStyle name="Normal 3 4 2 5 2 3 2 3 2" xfId="33169"/>
    <cellStyle name="Normal 3 4 2 5 2 3 2 4" xfId="33170"/>
    <cellStyle name="Normal 3 4 2 5 2 3 3" xfId="33171"/>
    <cellStyle name="Normal 3 4 2 5 2 3 3 2" xfId="33172"/>
    <cellStyle name="Normal 3 4 2 5 2 3 3 2 2" xfId="33173"/>
    <cellStyle name="Normal 3 4 2 5 2 3 3 3" xfId="33174"/>
    <cellStyle name="Normal 3 4 2 5 2 3 4" xfId="33175"/>
    <cellStyle name="Normal 3 4 2 5 2 3 4 2" xfId="33176"/>
    <cellStyle name="Normal 3 4 2 5 2 3 5" xfId="33177"/>
    <cellStyle name="Normal 3 4 2 5 2 4" xfId="33178"/>
    <cellStyle name="Normal 3 4 2 5 2 4 2" xfId="33179"/>
    <cellStyle name="Normal 3 4 2 5 2 4 2 2" xfId="33180"/>
    <cellStyle name="Normal 3 4 2 5 2 4 2 2 2" xfId="33181"/>
    <cellStyle name="Normal 3 4 2 5 2 4 2 3" xfId="33182"/>
    <cellStyle name="Normal 3 4 2 5 2 4 3" xfId="33183"/>
    <cellStyle name="Normal 3 4 2 5 2 4 3 2" xfId="33184"/>
    <cellStyle name="Normal 3 4 2 5 2 4 4" xfId="33185"/>
    <cellStyle name="Normal 3 4 2 5 2 5" xfId="33186"/>
    <cellStyle name="Normal 3 4 2 5 2 5 2" xfId="33187"/>
    <cellStyle name="Normal 3 4 2 5 2 5 2 2" xfId="33188"/>
    <cellStyle name="Normal 3 4 2 5 2 5 2 2 2" xfId="33189"/>
    <cellStyle name="Normal 3 4 2 5 2 5 2 3" xfId="33190"/>
    <cellStyle name="Normal 3 4 2 5 2 5 3" xfId="33191"/>
    <cellStyle name="Normal 3 4 2 5 2 5 3 2" xfId="33192"/>
    <cellStyle name="Normal 3 4 2 5 2 5 4" xfId="33193"/>
    <cellStyle name="Normal 3 4 2 5 2 6" xfId="33194"/>
    <cellStyle name="Normal 3 4 2 5 2 6 2" xfId="33195"/>
    <cellStyle name="Normal 3 4 2 5 2 6 2 2" xfId="33196"/>
    <cellStyle name="Normal 3 4 2 5 2 6 3" xfId="33197"/>
    <cellStyle name="Normal 3 4 2 5 2 7" xfId="33198"/>
    <cellStyle name="Normal 3 4 2 5 2 7 2" xfId="33199"/>
    <cellStyle name="Normal 3 4 2 5 2 8" xfId="33200"/>
    <cellStyle name="Normal 3 4 2 5 2 8 2" xfId="33201"/>
    <cellStyle name="Normal 3 4 2 5 2 9" xfId="33202"/>
    <cellStyle name="Normal 3 4 2 5 3" xfId="33203"/>
    <cellStyle name="Normal 3 4 2 5 3 2" xfId="33204"/>
    <cellStyle name="Normal 3 4 2 5 3 2 2" xfId="33205"/>
    <cellStyle name="Normal 3 4 2 5 3 2 2 2" xfId="33206"/>
    <cellStyle name="Normal 3 4 2 5 3 2 2 2 2" xfId="33207"/>
    <cellStyle name="Normal 3 4 2 5 3 2 2 2 2 2" xfId="33208"/>
    <cellStyle name="Normal 3 4 2 5 3 2 2 2 3" xfId="33209"/>
    <cellStyle name="Normal 3 4 2 5 3 2 2 3" xfId="33210"/>
    <cellStyle name="Normal 3 4 2 5 3 2 2 3 2" xfId="33211"/>
    <cellStyle name="Normal 3 4 2 5 3 2 2 4" xfId="33212"/>
    <cellStyle name="Normal 3 4 2 5 3 2 3" xfId="33213"/>
    <cellStyle name="Normal 3 4 2 5 3 2 3 2" xfId="33214"/>
    <cellStyle name="Normal 3 4 2 5 3 2 3 2 2" xfId="33215"/>
    <cellStyle name="Normal 3 4 2 5 3 2 3 3" xfId="33216"/>
    <cellStyle name="Normal 3 4 2 5 3 2 4" xfId="33217"/>
    <cellStyle name="Normal 3 4 2 5 3 2 4 2" xfId="33218"/>
    <cellStyle name="Normal 3 4 2 5 3 2 5" xfId="33219"/>
    <cellStyle name="Normal 3 4 2 5 3 3" xfId="33220"/>
    <cellStyle name="Normal 3 4 2 5 3 3 2" xfId="33221"/>
    <cellStyle name="Normal 3 4 2 5 3 3 2 2" xfId="33222"/>
    <cellStyle name="Normal 3 4 2 5 3 3 2 2 2" xfId="33223"/>
    <cellStyle name="Normal 3 4 2 5 3 3 2 3" xfId="33224"/>
    <cellStyle name="Normal 3 4 2 5 3 3 3" xfId="33225"/>
    <cellStyle name="Normal 3 4 2 5 3 3 3 2" xfId="33226"/>
    <cellStyle name="Normal 3 4 2 5 3 3 4" xfId="33227"/>
    <cellStyle name="Normal 3 4 2 5 3 4" xfId="33228"/>
    <cellStyle name="Normal 3 4 2 5 3 4 2" xfId="33229"/>
    <cellStyle name="Normal 3 4 2 5 3 4 2 2" xfId="33230"/>
    <cellStyle name="Normal 3 4 2 5 3 4 2 2 2" xfId="33231"/>
    <cellStyle name="Normal 3 4 2 5 3 4 2 3" xfId="33232"/>
    <cellStyle name="Normal 3 4 2 5 3 4 3" xfId="33233"/>
    <cellStyle name="Normal 3 4 2 5 3 4 3 2" xfId="33234"/>
    <cellStyle name="Normal 3 4 2 5 3 4 4" xfId="33235"/>
    <cellStyle name="Normal 3 4 2 5 3 5" xfId="33236"/>
    <cellStyle name="Normal 3 4 2 5 3 5 2" xfId="33237"/>
    <cellStyle name="Normal 3 4 2 5 3 5 2 2" xfId="33238"/>
    <cellStyle name="Normal 3 4 2 5 3 5 3" xfId="33239"/>
    <cellStyle name="Normal 3 4 2 5 3 6" xfId="33240"/>
    <cellStyle name="Normal 3 4 2 5 3 6 2" xfId="33241"/>
    <cellStyle name="Normal 3 4 2 5 3 7" xfId="33242"/>
    <cellStyle name="Normal 3 4 2 5 3 7 2" xfId="33243"/>
    <cellStyle name="Normal 3 4 2 5 3 8" xfId="33244"/>
    <cellStyle name="Normal 3 4 2 5 4" xfId="33245"/>
    <cellStyle name="Normal 3 4 2 5 4 2" xfId="33246"/>
    <cellStyle name="Normal 3 4 2 5 4 2 2" xfId="33247"/>
    <cellStyle name="Normal 3 4 2 5 4 2 2 2" xfId="33248"/>
    <cellStyle name="Normal 3 4 2 5 4 2 2 2 2" xfId="33249"/>
    <cellStyle name="Normal 3 4 2 5 4 2 2 3" xfId="33250"/>
    <cellStyle name="Normal 3 4 2 5 4 2 3" xfId="33251"/>
    <cellStyle name="Normal 3 4 2 5 4 2 3 2" xfId="33252"/>
    <cellStyle name="Normal 3 4 2 5 4 2 4" xfId="33253"/>
    <cellStyle name="Normal 3 4 2 5 4 3" xfId="33254"/>
    <cellStyle name="Normal 3 4 2 5 4 3 2" xfId="33255"/>
    <cellStyle name="Normal 3 4 2 5 4 3 2 2" xfId="33256"/>
    <cellStyle name="Normal 3 4 2 5 4 3 3" xfId="33257"/>
    <cellStyle name="Normal 3 4 2 5 4 4" xfId="33258"/>
    <cellStyle name="Normal 3 4 2 5 4 4 2" xfId="33259"/>
    <cellStyle name="Normal 3 4 2 5 4 5" xfId="33260"/>
    <cellStyle name="Normal 3 4 2 5 5" xfId="33261"/>
    <cellStyle name="Normal 3 4 2 5 5 2" xfId="33262"/>
    <cellStyle name="Normal 3 4 2 5 5 2 2" xfId="33263"/>
    <cellStyle name="Normal 3 4 2 5 5 2 2 2" xfId="33264"/>
    <cellStyle name="Normal 3 4 2 5 5 2 3" xfId="33265"/>
    <cellStyle name="Normal 3 4 2 5 5 3" xfId="33266"/>
    <cellStyle name="Normal 3 4 2 5 5 3 2" xfId="33267"/>
    <cellStyle name="Normal 3 4 2 5 5 4" xfId="33268"/>
    <cellStyle name="Normal 3 4 2 5 6" xfId="33269"/>
    <cellStyle name="Normal 3 4 2 5 6 2" xfId="33270"/>
    <cellStyle name="Normal 3 4 2 5 6 2 2" xfId="33271"/>
    <cellStyle name="Normal 3 4 2 5 6 2 2 2" xfId="33272"/>
    <cellStyle name="Normal 3 4 2 5 6 2 3" xfId="33273"/>
    <cellStyle name="Normal 3 4 2 5 6 3" xfId="33274"/>
    <cellStyle name="Normal 3 4 2 5 6 3 2" xfId="33275"/>
    <cellStyle name="Normal 3 4 2 5 6 4" xfId="33276"/>
    <cellStyle name="Normal 3 4 2 5 7" xfId="33277"/>
    <cellStyle name="Normal 3 4 2 5 7 2" xfId="33278"/>
    <cellStyle name="Normal 3 4 2 5 7 2 2" xfId="33279"/>
    <cellStyle name="Normal 3 4 2 5 7 3" xfId="33280"/>
    <cellStyle name="Normal 3 4 2 5 8" xfId="33281"/>
    <cellStyle name="Normal 3 4 2 5 8 2" xfId="33282"/>
    <cellStyle name="Normal 3 4 2 5 9" xfId="33283"/>
    <cellStyle name="Normal 3 4 2 5 9 2" xfId="33284"/>
    <cellStyle name="Normal 3 4 2 6" xfId="33285"/>
    <cellStyle name="Normal 3 4 2 6 2" xfId="33286"/>
    <cellStyle name="Normal 3 4 2 6 2 2" xfId="33287"/>
    <cellStyle name="Normal 3 4 2 6 2 2 2" xfId="33288"/>
    <cellStyle name="Normal 3 4 2 6 2 2 2 2" xfId="33289"/>
    <cellStyle name="Normal 3 4 2 6 2 2 2 2 2" xfId="33290"/>
    <cellStyle name="Normal 3 4 2 6 2 2 2 2 2 2" xfId="33291"/>
    <cellStyle name="Normal 3 4 2 6 2 2 2 2 3" xfId="33292"/>
    <cellStyle name="Normal 3 4 2 6 2 2 2 3" xfId="33293"/>
    <cellStyle name="Normal 3 4 2 6 2 2 2 3 2" xfId="33294"/>
    <cellStyle name="Normal 3 4 2 6 2 2 2 4" xfId="33295"/>
    <cellStyle name="Normal 3 4 2 6 2 2 3" xfId="33296"/>
    <cellStyle name="Normal 3 4 2 6 2 2 3 2" xfId="33297"/>
    <cellStyle name="Normal 3 4 2 6 2 2 3 2 2" xfId="33298"/>
    <cellStyle name="Normal 3 4 2 6 2 2 3 3" xfId="33299"/>
    <cellStyle name="Normal 3 4 2 6 2 2 4" xfId="33300"/>
    <cellStyle name="Normal 3 4 2 6 2 2 4 2" xfId="33301"/>
    <cellStyle name="Normal 3 4 2 6 2 2 5" xfId="33302"/>
    <cellStyle name="Normal 3 4 2 6 2 3" xfId="33303"/>
    <cellStyle name="Normal 3 4 2 6 2 3 2" xfId="33304"/>
    <cellStyle name="Normal 3 4 2 6 2 3 2 2" xfId="33305"/>
    <cellStyle name="Normal 3 4 2 6 2 3 2 2 2" xfId="33306"/>
    <cellStyle name="Normal 3 4 2 6 2 3 2 3" xfId="33307"/>
    <cellStyle name="Normal 3 4 2 6 2 3 3" xfId="33308"/>
    <cellStyle name="Normal 3 4 2 6 2 3 3 2" xfId="33309"/>
    <cellStyle name="Normal 3 4 2 6 2 3 4" xfId="33310"/>
    <cellStyle name="Normal 3 4 2 6 2 4" xfId="33311"/>
    <cellStyle name="Normal 3 4 2 6 2 4 2" xfId="33312"/>
    <cellStyle name="Normal 3 4 2 6 2 4 2 2" xfId="33313"/>
    <cellStyle name="Normal 3 4 2 6 2 4 2 2 2" xfId="33314"/>
    <cellStyle name="Normal 3 4 2 6 2 4 2 3" xfId="33315"/>
    <cellStyle name="Normal 3 4 2 6 2 4 3" xfId="33316"/>
    <cellStyle name="Normal 3 4 2 6 2 4 3 2" xfId="33317"/>
    <cellStyle name="Normal 3 4 2 6 2 4 4" xfId="33318"/>
    <cellStyle name="Normal 3 4 2 6 2 5" xfId="33319"/>
    <cellStyle name="Normal 3 4 2 6 2 5 2" xfId="33320"/>
    <cellStyle name="Normal 3 4 2 6 2 5 2 2" xfId="33321"/>
    <cellStyle name="Normal 3 4 2 6 2 5 3" xfId="33322"/>
    <cellStyle name="Normal 3 4 2 6 2 6" xfId="33323"/>
    <cellStyle name="Normal 3 4 2 6 2 6 2" xfId="33324"/>
    <cellStyle name="Normal 3 4 2 6 2 7" xfId="33325"/>
    <cellStyle name="Normal 3 4 2 6 2 7 2" xfId="33326"/>
    <cellStyle name="Normal 3 4 2 6 2 8" xfId="33327"/>
    <cellStyle name="Normal 3 4 2 6 3" xfId="33328"/>
    <cellStyle name="Normal 3 4 2 6 3 2" xfId="33329"/>
    <cellStyle name="Normal 3 4 2 6 3 2 2" xfId="33330"/>
    <cellStyle name="Normal 3 4 2 6 3 2 2 2" xfId="33331"/>
    <cellStyle name="Normal 3 4 2 6 3 2 2 2 2" xfId="33332"/>
    <cellStyle name="Normal 3 4 2 6 3 2 2 3" xfId="33333"/>
    <cellStyle name="Normal 3 4 2 6 3 2 3" xfId="33334"/>
    <cellStyle name="Normal 3 4 2 6 3 2 3 2" xfId="33335"/>
    <cellStyle name="Normal 3 4 2 6 3 2 4" xfId="33336"/>
    <cellStyle name="Normal 3 4 2 6 3 3" xfId="33337"/>
    <cellStyle name="Normal 3 4 2 6 3 3 2" xfId="33338"/>
    <cellStyle name="Normal 3 4 2 6 3 3 2 2" xfId="33339"/>
    <cellStyle name="Normal 3 4 2 6 3 3 3" xfId="33340"/>
    <cellStyle name="Normal 3 4 2 6 3 4" xfId="33341"/>
    <cellStyle name="Normal 3 4 2 6 3 4 2" xfId="33342"/>
    <cellStyle name="Normal 3 4 2 6 3 5" xfId="33343"/>
    <cellStyle name="Normal 3 4 2 6 4" xfId="33344"/>
    <cellStyle name="Normal 3 4 2 6 4 2" xfId="33345"/>
    <cellStyle name="Normal 3 4 2 6 4 2 2" xfId="33346"/>
    <cellStyle name="Normal 3 4 2 6 4 2 2 2" xfId="33347"/>
    <cellStyle name="Normal 3 4 2 6 4 2 3" xfId="33348"/>
    <cellStyle name="Normal 3 4 2 6 4 3" xfId="33349"/>
    <cellStyle name="Normal 3 4 2 6 4 3 2" xfId="33350"/>
    <cellStyle name="Normal 3 4 2 6 4 4" xfId="33351"/>
    <cellStyle name="Normal 3 4 2 6 5" xfId="33352"/>
    <cellStyle name="Normal 3 4 2 6 5 2" xfId="33353"/>
    <cellStyle name="Normal 3 4 2 6 5 2 2" xfId="33354"/>
    <cellStyle name="Normal 3 4 2 6 5 2 2 2" xfId="33355"/>
    <cellStyle name="Normal 3 4 2 6 5 2 3" xfId="33356"/>
    <cellStyle name="Normal 3 4 2 6 5 3" xfId="33357"/>
    <cellStyle name="Normal 3 4 2 6 5 3 2" xfId="33358"/>
    <cellStyle name="Normal 3 4 2 6 5 4" xfId="33359"/>
    <cellStyle name="Normal 3 4 2 6 6" xfId="33360"/>
    <cellStyle name="Normal 3 4 2 6 6 2" xfId="33361"/>
    <cellStyle name="Normal 3 4 2 6 6 2 2" xfId="33362"/>
    <cellStyle name="Normal 3 4 2 6 6 3" xfId="33363"/>
    <cellStyle name="Normal 3 4 2 6 7" xfId="33364"/>
    <cellStyle name="Normal 3 4 2 6 7 2" xfId="33365"/>
    <cellStyle name="Normal 3 4 2 6 8" xfId="33366"/>
    <cellStyle name="Normal 3 4 2 6 8 2" xfId="33367"/>
    <cellStyle name="Normal 3 4 2 6 9" xfId="33368"/>
    <cellStyle name="Normal 3 4 2 7" xfId="33369"/>
    <cellStyle name="Normal 3 4 2 7 2" xfId="33370"/>
    <cellStyle name="Normal 3 4 2 7 2 2" xfId="33371"/>
    <cellStyle name="Normal 3 4 2 7 2 2 2" xfId="33372"/>
    <cellStyle name="Normal 3 4 2 7 2 2 2 2" xfId="33373"/>
    <cellStyle name="Normal 3 4 2 7 2 2 2 2 2" xfId="33374"/>
    <cellStyle name="Normal 3 4 2 7 2 2 2 3" xfId="33375"/>
    <cellStyle name="Normal 3 4 2 7 2 2 3" xfId="33376"/>
    <cellStyle name="Normal 3 4 2 7 2 2 3 2" xfId="33377"/>
    <cellStyle name="Normal 3 4 2 7 2 2 4" xfId="33378"/>
    <cellStyle name="Normal 3 4 2 7 2 3" xfId="33379"/>
    <cellStyle name="Normal 3 4 2 7 2 3 2" xfId="33380"/>
    <cellStyle name="Normal 3 4 2 7 2 3 2 2" xfId="33381"/>
    <cellStyle name="Normal 3 4 2 7 2 3 3" xfId="33382"/>
    <cellStyle name="Normal 3 4 2 7 2 4" xfId="33383"/>
    <cellStyle name="Normal 3 4 2 7 2 4 2" xfId="33384"/>
    <cellStyle name="Normal 3 4 2 7 2 5" xfId="33385"/>
    <cellStyle name="Normal 3 4 2 7 3" xfId="33386"/>
    <cellStyle name="Normal 3 4 2 7 3 2" xfId="33387"/>
    <cellStyle name="Normal 3 4 2 7 3 2 2" xfId="33388"/>
    <cellStyle name="Normal 3 4 2 7 3 2 2 2" xfId="33389"/>
    <cellStyle name="Normal 3 4 2 7 3 2 3" xfId="33390"/>
    <cellStyle name="Normal 3 4 2 7 3 3" xfId="33391"/>
    <cellStyle name="Normal 3 4 2 7 3 3 2" xfId="33392"/>
    <cellStyle name="Normal 3 4 2 7 3 4" xfId="33393"/>
    <cellStyle name="Normal 3 4 2 7 4" xfId="33394"/>
    <cellStyle name="Normal 3 4 2 7 4 2" xfId="33395"/>
    <cellStyle name="Normal 3 4 2 7 4 2 2" xfId="33396"/>
    <cellStyle name="Normal 3 4 2 7 4 2 2 2" xfId="33397"/>
    <cellStyle name="Normal 3 4 2 7 4 2 3" xfId="33398"/>
    <cellStyle name="Normal 3 4 2 7 4 3" xfId="33399"/>
    <cellStyle name="Normal 3 4 2 7 4 3 2" xfId="33400"/>
    <cellStyle name="Normal 3 4 2 7 4 4" xfId="33401"/>
    <cellStyle name="Normal 3 4 2 7 5" xfId="33402"/>
    <cellStyle name="Normal 3 4 2 7 5 2" xfId="33403"/>
    <cellStyle name="Normal 3 4 2 7 5 2 2" xfId="33404"/>
    <cellStyle name="Normal 3 4 2 7 5 3" xfId="33405"/>
    <cellStyle name="Normal 3 4 2 7 6" xfId="33406"/>
    <cellStyle name="Normal 3 4 2 7 6 2" xfId="33407"/>
    <cellStyle name="Normal 3 4 2 7 7" xfId="33408"/>
    <cellStyle name="Normal 3 4 2 7 7 2" xfId="33409"/>
    <cellStyle name="Normal 3 4 2 7 8" xfId="33410"/>
    <cellStyle name="Normal 3 4 2 8" xfId="33411"/>
    <cellStyle name="Normal 3 4 2 8 2" xfId="33412"/>
    <cellStyle name="Normal 3 4 2 8 2 2" xfId="33413"/>
    <cellStyle name="Normal 3 4 2 8 2 2 2" xfId="33414"/>
    <cellStyle name="Normal 3 4 2 8 2 2 2 2" xfId="33415"/>
    <cellStyle name="Normal 3 4 2 8 2 2 2 2 2" xfId="33416"/>
    <cellStyle name="Normal 3 4 2 8 2 2 2 3" xfId="33417"/>
    <cellStyle name="Normal 3 4 2 8 2 2 3" xfId="33418"/>
    <cellStyle name="Normal 3 4 2 8 2 2 3 2" xfId="33419"/>
    <cellStyle name="Normal 3 4 2 8 2 2 4" xfId="33420"/>
    <cellStyle name="Normal 3 4 2 8 2 3" xfId="33421"/>
    <cellStyle name="Normal 3 4 2 8 2 3 2" xfId="33422"/>
    <cellStyle name="Normal 3 4 2 8 2 3 2 2" xfId="33423"/>
    <cellStyle name="Normal 3 4 2 8 2 3 3" xfId="33424"/>
    <cellStyle name="Normal 3 4 2 8 2 4" xfId="33425"/>
    <cellStyle name="Normal 3 4 2 8 2 4 2" xfId="33426"/>
    <cellStyle name="Normal 3 4 2 8 2 5" xfId="33427"/>
    <cellStyle name="Normal 3 4 2 8 3" xfId="33428"/>
    <cellStyle name="Normal 3 4 2 8 3 2" xfId="33429"/>
    <cellStyle name="Normal 3 4 2 8 3 2 2" xfId="33430"/>
    <cellStyle name="Normal 3 4 2 8 3 2 2 2" xfId="33431"/>
    <cellStyle name="Normal 3 4 2 8 3 2 3" xfId="33432"/>
    <cellStyle name="Normal 3 4 2 8 3 3" xfId="33433"/>
    <cellStyle name="Normal 3 4 2 8 3 3 2" xfId="33434"/>
    <cellStyle name="Normal 3 4 2 8 3 4" xfId="33435"/>
    <cellStyle name="Normal 3 4 2 8 4" xfId="33436"/>
    <cellStyle name="Normal 3 4 2 8 4 2" xfId="33437"/>
    <cellStyle name="Normal 3 4 2 8 4 2 2" xfId="33438"/>
    <cellStyle name="Normal 3 4 2 8 4 2 2 2" xfId="33439"/>
    <cellStyle name="Normal 3 4 2 8 4 2 3" xfId="33440"/>
    <cellStyle name="Normal 3 4 2 8 4 3" xfId="33441"/>
    <cellStyle name="Normal 3 4 2 8 4 3 2" xfId="33442"/>
    <cellStyle name="Normal 3 4 2 8 4 4" xfId="33443"/>
    <cellStyle name="Normal 3 4 2 8 5" xfId="33444"/>
    <cellStyle name="Normal 3 4 2 8 5 2" xfId="33445"/>
    <cellStyle name="Normal 3 4 2 8 5 2 2" xfId="33446"/>
    <cellStyle name="Normal 3 4 2 8 5 3" xfId="33447"/>
    <cellStyle name="Normal 3 4 2 8 6" xfId="33448"/>
    <cellStyle name="Normal 3 4 2 8 6 2" xfId="33449"/>
    <cellStyle name="Normal 3 4 2 8 7" xfId="33450"/>
    <cellStyle name="Normal 3 4 2 8 7 2" xfId="33451"/>
    <cellStyle name="Normal 3 4 2 8 8" xfId="33452"/>
    <cellStyle name="Normal 3 4 2 9" xfId="33453"/>
    <cellStyle name="Normal 3 4 2 9 2" xfId="33454"/>
    <cellStyle name="Normal 3 4 2 9 2 2" xfId="33455"/>
    <cellStyle name="Normal 3 4 2 9 2 2 2" xfId="33456"/>
    <cellStyle name="Normal 3 4 2 9 2 2 2 2" xfId="33457"/>
    <cellStyle name="Normal 3 4 2 9 2 2 2 2 2" xfId="33458"/>
    <cellStyle name="Normal 3 4 2 9 2 2 2 3" xfId="33459"/>
    <cellStyle name="Normal 3 4 2 9 2 2 3" xfId="33460"/>
    <cellStyle name="Normal 3 4 2 9 2 2 3 2" xfId="33461"/>
    <cellStyle name="Normal 3 4 2 9 2 2 4" xfId="33462"/>
    <cellStyle name="Normal 3 4 2 9 2 3" xfId="33463"/>
    <cellStyle name="Normal 3 4 2 9 2 3 2" xfId="33464"/>
    <cellStyle name="Normal 3 4 2 9 2 3 2 2" xfId="33465"/>
    <cellStyle name="Normal 3 4 2 9 2 3 3" xfId="33466"/>
    <cellStyle name="Normal 3 4 2 9 2 4" xfId="33467"/>
    <cellStyle name="Normal 3 4 2 9 2 4 2" xfId="33468"/>
    <cellStyle name="Normal 3 4 2 9 2 5" xfId="33469"/>
    <cellStyle name="Normal 3 4 2 9 3" xfId="33470"/>
    <cellStyle name="Normal 3 4 2 9 3 2" xfId="33471"/>
    <cellStyle name="Normal 3 4 2 9 3 2 2" xfId="33472"/>
    <cellStyle name="Normal 3 4 2 9 3 2 2 2" xfId="33473"/>
    <cellStyle name="Normal 3 4 2 9 3 2 3" xfId="33474"/>
    <cellStyle name="Normal 3 4 2 9 3 3" xfId="33475"/>
    <cellStyle name="Normal 3 4 2 9 3 3 2" xfId="33476"/>
    <cellStyle name="Normal 3 4 2 9 3 4" xfId="33477"/>
    <cellStyle name="Normal 3 4 2 9 4" xfId="33478"/>
    <cellStyle name="Normal 3 4 2 9 4 2" xfId="33479"/>
    <cellStyle name="Normal 3 4 2 9 4 2 2" xfId="33480"/>
    <cellStyle name="Normal 3 4 2 9 4 3" xfId="33481"/>
    <cellStyle name="Normal 3 4 2 9 5" xfId="33482"/>
    <cellStyle name="Normal 3 4 2 9 5 2" xfId="33483"/>
    <cellStyle name="Normal 3 4 2 9 6" xfId="33484"/>
    <cellStyle name="Normal 3 4 2_T-straight with PEDs adjustor" xfId="33485"/>
    <cellStyle name="Normal 3 4 20" xfId="33486"/>
    <cellStyle name="Normal 3 4 3" xfId="1293"/>
    <cellStyle name="Normal 3 4 3 10" xfId="33487"/>
    <cellStyle name="Normal 3 4 3 10 2" xfId="33488"/>
    <cellStyle name="Normal 3 4 3 10 2 2" xfId="33489"/>
    <cellStyle name="Normal 3 4 3 10 2 2 2" xfId="33490"/>
    <cellStyle name="Normal 3 4 3 10 2 3" xfId="33491"/>
    <cellStyle name="Normal 3 4 3 10 3" xfId="33492"/>
    <cellStyle name="Normal 3 4 3 10 3 2" xfId="33493"/>
    <cellStyle name="Normal 3 4 3 10 4" xfId="33494"/>
    <cellStyle name="Normal 3 4 3 11" xfId="33495"/>
    <cellStyle name="Normal 3 4 3 11 2" xfId="33496"/>
    <cellStyle name="Normal 3 4 3 11 2 2" xfId="33497"/>
    <cellStyle name="Normal 3 4 3 11 2 2 2" xfId="33498"/>
    <cellStyle name="Normal 3 4 3 11 2 3" xfId="33499"/>
    <cellStyle name="Normal 3 4 3 11 3" xfId="33500"/>
    <cellStyle name="Normal 3 4 3 11 3 2" xfId="33501"/>
    <cellStyle name="Normal 3 4 3 11 4" xfId="33502"/>
    <cellStyle name="Normal 3 4 3 12" xfId="33503"/>
    <cellStyle name="Normal 3 4 3 12 2" xfId="33504"/>
    <cellStyle name="Normal 3 4 3 12 2 2" xfId="33505"/>
    <cellStyle name="Normal 3 4 3 12 2 2 2" xfId="33506"/>
    <cellStyle name="Normal 3 4 3 12 2 3" xfId="33507"/>
    <cellStyle name="Normal 3 4 3 12 3" xfId="33508"/>
    <cellStyle name="Normal 3 4 3 12 3 2" xfId="33509"/>
    <cellStyle name="Normal 3 4 3 12 4" xfId="33510"/>
    <cellStyle name="Normal 3 4 3 13" xfId="33511"/>
    <cellStyle name="Normal 3 4 3 13 2" xfId="33512"/>
    <cellStyle name="Normal 3 4 3 13 2 2" xfId="33513"/>
    <cellStyle name="Normal 3 4 3 13 3" xfId="33514"/>
    <cellStyle name="Normal 3 4 3 14" xfId="33515"/>
    <cellStyle name="Normal 3 4 3 14 2" xfId="33516"/>
    <cellStyle name="Normal 3 4 3 15" xfId="33517"/>
    <cellStyle name="Normal 3 4 3 15 2" xfId="33518"/>
    <cellStyle name="Normal 3 4 3 16" xfId="33519"/>
    <cellStyle name="Normal 3 4 3 17" xfId="33520"/>
    <cellStyle name="Normal 3 4 3 2" xfId="1294"/>
    <cellStyle name="Normal 3 4 3 2 10" xfId="33521"/>
    <cellStyle name="Normal 3 4 3 2 11" xfId="33522"/>
    <cellStyle name="Normal 3 4 3 2 2" xfId="33523"/>
    <cellStyle name="Normal 3 4 3 2 2 10" xfId="33524"/>
    <cellStyle name="Normal 3 4 3 2 2 2" xfId="33525"/>
    <cellStyle name="Normal 3 4 3 2 2 2 2" xfId="33526"/>
    <cellStyle name="Normal 3 4 3 2 2 2 2 2" xfId="33527"/>
    <cellStyle name="Normal 3 4 3 2 2 2 2 2 2" xfId="33528"/>
    <cellStyle name="Normal 3 4 3 2 2 2 2 2 2 2" xfId="33529"/>
    <cellStyle name="Normal 3 4 3 2 2 2 2 2 2 2 2" xfId="33530"/>
    <cellStyle name="Normal 3 4 3 2 2 2 2 2 2 3" xfId="33531"/>
    <cellStyle name="Normal 3 4 3 2 2 2 2 2 3" xfId="33532"/>
    <cellStyle name="Normal 3 4 3 2 2 2 2 2 3 2" xfId="33533"/>
    <cellStyle name="Normal 3 4 3 2 2 2 2 2 4" xfId="33534"/>
    <cellStyle name="Normal 3 4 3 2 2 2 2 3" xfId="33535"/>
    <cellStyle name="Normal 3 4 3 2 2 2 2 3 2" xfId="33536"/>
    <cellStyle name="Normal 3 4 3 2 2 2 2 3 2 2" xfId="33537"/>
    <cellStyle name="Normal 3 4 3 2 2 2 2 3 3" xfId="33538"/>
    <cellStyle name="Normal 3 4 3 2 2 2 2 4" xfId="33539"/>
    <cellStyle name="Normal 3 4 3 2 2 2 2 4 2" xfId="33540"/>
    <cellStyle name="Normal 3 4 3 2 2 2 2 5" xfId="33541"/>
    <cellStyle name="Normal 3 4 3 2 2 2 3" xfId="33542"/>
    <cellStyle name="Normal 3 4 3 2 2 2 3 2" xfId="33543"/>
    <cellStyle name="Normal 3 4 3 2 2 2 3 2 2" xfId="33544"/>
    <cellStyle name="Normal 3 4 3 2 2 2 3 2 2 2" xfId="33545"/>
    <cellStyle name="Normal 3 4 3 2 2 2 3 2 3" xfId="33546"/>
    <cellStyle name="Normal 3 4 3 2 2 2 3 3" xfId="33547"/>
    <cellStyle name="Normal 3 4 3 2 2 2 3 3 2" xfId="33548"/>
    <cellStyle name="Normal 3 4 3 2 2 2 3 4" xfId="33549"/>
    <cellStyle name="Normal 3 4 3 2 2 2 4" xfId="33550"/>
    <cellStyle name="Normal 3 4 3 2 2 2 4 2" xfId="33551"/>
    <cellStyle name="Normal 3 4 3 2 2 2 4 2 2" xfId="33552"/>
    <cellStyle name="Normal 3 4 3 2 2 2 4 2 2 2" xfId="33553"/>
    <cellStyle name="Normal 3 4 3 2 2 2 4 2 3" xfId="33554"/>
    <cellStyle name="Normal 3 4 3 2 2 2 4 3" xfId="33555"/>
    <cellStyle name="Normal 3 4 3 2 2 2 4 3 2" xfId="33556"/>
    <cellStyle name="Normal 3 4 3 2 2 2 4 4" xfId="33557"/>
    <cellStyle name="Normal 3 4 3 2 2 2 5" xfId="33558"/>
    <cellStyle name="Normal 3 4 3 2 2 2 5 2" xfId="33559"/>
    <cellStyle name="Normal 3 4 3 2 2 2 5 2 2" xfId="33560"/>
    <cellStyle name="Normal 3 4 3 2 2 2 5 3" xfId="33561"/>
    <cellStyle name="Normal 3 4 3 2 2 2 6" xfId="33562"/>
    <cellStyle name="Normal 3 4 3 2 2 2 6 2" xfId="33563"/>
    <cellStyle name="Normal 3 4 3 2 2 2 7" xfId="33564"/>
    <cellStyle name="Normal 3 4 3 2 2 2 7 2" xfId="33565"/>
    <cellStyle name="Normal 3 4 3 2 2 2 8" xfId="33566"/>
    <cellStyle name="Normal 3 4 3 2 2 3" xfId="33567"/>
    <cellStyle name="Normal 3 4 3 2 2 3 2" xfId="33568"/>
    <cellStyle name="Normal 3 4 3 2 2 3 2 2" xfId="33569"/>
    <cellStyle name="Normal 3 4 3 2 2 3 2 2 2" xfId="33570"/>
    <cellStyle name="Normal 3 4 3 2 2 3 2 2 2 2" xfId="33571"/>
    <cellStyle name="Normal 3 4 3 2 2 3 2 2 3" xfId="33572"/>
    <cellStyle name="Normal 3 4 3 2 2 3 2 3" xfId="33573"/>
    <cellStyle name="Normal 3 4 3 2 2 3 2 3 2" xfId="33574"/>
    <cellStyle name="Normal 3 4 3 2 2 3 2 4" xfId="33575"/>
    <cellStyle name="Normal 3 4 3 2 2 3 3" xfId="33576"/>
    <cellStyle name="Normal 3 4 3 2 2 3 3 2" xfId="33577"/>
    <cellStyle name="Normal 3 4 3 2 2 3 3 2 2" xfId="33578"/>
    <cellStyle name="Normal 3 4 3 2 2 3 3 3" xfId="33579"/>
    <cellStyle name="Normal 3 4 3 2 2 3 4" xfId="33580"/>
    <cellStyle name="Normal 3 4 3 2 2 3 4 2" xfId="33581"/>
    <cellStyle name="Normal 3 4 3 2 2 3 5" xfId="33582"/>
    <cellStyle name="Normal 3 4 3 2 2 4" xfId="33583"/>
    <cellStyle name="Normal 3 4 3 2 2 4 2" xfId="33584"/>
    <cellStyle name="Normal 3 4 3 2 2 4 2 2" xfId="33585"/>
    <cellStyle name="Normal 3 4 3 2 2 4 2 2 2" xfId="33586"/>
    <cellStyle name="Normal 3 4 3 2 2 4 2 3" xfId="33587"/>
    <cellStyle name="Normal 3 4 3 2 2 4 3" xfId="33588"/>
    <cellStyle name="Normal 3 4 3 2 2 4 3 2" xfId="33589"/>
    <cellStyle name="Normal 3 4 3 2 2 4 4" xfId="33590"/>
    <cellStyle name="Normal 3 4 3 2 2 5" xfId="33591"/>
    <cellStyle name="Normal 3 4 3 2 2 5 2" xfId="33592"/>
    <cellStyle name="Normal 3 4 3 2 2 5 2 2" xfId="33593"/>
    <cellStyle name="Normal 3 4 3 2 2 5 2 2 2" xfId="33594"/>
    <cellStyle name="Normal 3 4 3 2 2 5 2 3" xfId="33595"/>
    <cellStyle name="Normal 3 4 3 2 2 5 3" xfId="33596"/>
    <cellStyle name="Normal 3 4 3 2 2 5 3 2" xfId="33597"/>
    <cellStyle name="Normal 3 4 3 2 2 5 4" xfId="33598"/>
    <cellStyle name="Normal 3 4 3 2 2 6" xfId="33599"/>
    <cellStyle name="Normal 3 4 3 2 2 6 2" xfId="33600"/>
    <cellStyle name="Normal 3 4 3 2 2 6 2 2" xfId="33601"/>
    <cellStyle name="Normal 3 4 3 2 2 6 3" xfId="33602"/>
    <cellStyle name="Normal 3 4 3 2 2 7" xfId="33603"/>
    <cellStyle name="Normal 3 4 3 2 2 7 2" xfId="33604"/>
    <cellStyle name="Normal 3 4 3 2 2 8" xfId="33605"/>
    <cellStyle name="Normal 3 4 3 2 2 8 2" xfId="33606"/>
    <cellStyle name="Normal 3 4 3 2 2 9" xfId="33607"/>
    <cellStyle name="Normal 3 4 3 2 3" xfId="33608"/>
    <cellStyle name="Normal 3 4 3 2 3 2" xfId="33609"/>
    <cellStyle name="Normal 3 4 3 2 3 2 2" xfId="33610"/>
    <cellStyle name="Normal 3 4 3 2 3 2 2 2" xfId="33611"/>
    <cellStyle name="Normal 3 4 3 2 3 2 2 2 2" xfId="33612"/>
    <cellStyle name="Normal 3 4 3 2 3 2 2 2 2 2" xfId="33613"/>
    <cellStyle name="Normal 3 4 3 2 3 2 2 2 3" xfId="33614"/>
    <cellStyle name="Normal 3 4 3 2 3 2 2 3" xfId="33615"/>
    <cellStyle name="Normal 3 4 3 2 3 2 2 3 2" xfId="33616"/>
    <cellStyle name="Normal 3 4 3 2 3 2 2 4" xfId="33617"/>
    <cellStyle name="Normal 3 4 3 2 3 2 3" xfId="33618"/>
    <cellStyle name="Normal 3 4 3 2 3 2 3 2" xfId="33619"/>
    <cellStyle name="Normal 3 4 3 2 3 2 3 2 2" xfId="33620"/>
    <cellStyle name="Normal 3 4 3 2 3 2 3 3" xfId="33621"/>
    <cellStyle name="Normal 3 4 3 2 3 2 4" xfId="33622"/>
    <cellStyle name="Normal 3 4 3 2 3 2 4 2" xfId="33623"/>
    <cellStyle name="Normal 3 4 3 2 3 2 5" xfId="33624"/>
    <cellStyle name="Normal 3 4 3 2 3 3" xfId="33625"/>
    <cellStyle name="Normal 3 4 3 2 3 3 2" xfId="33626"/>
    <cellStyle name="Normal 3 4 3 2 3 3 2 2" xfId="33627"/>
    <cellStyle name="Normal 3 4 3 2 3 3 2 2 2" xfId="33628"/>
    <cellStyle name="Normal 3 4 3 2 3 3 2 3" xfId="33629"/>
    <cellStyle name="Normal 3 4 3 2 3 3 3" xfId="33630"/>
    <cellStyle name="Normal 3 4 3 2 3 3 3 2" xfId="33631"/>
    <cellStyle name="Normal 3 4 3 2 3 3 4" xfId="33632"/>
    <cellStyle name="Normal 3 4 3 2 3 4" xfId="33633"/>
    <cellStyle name="Normal 3 4 3 2 3 4 2" xfId="33634"/>
    <cellStyle name="Normal 3 4 3 2 3 4 2 2" xfId="33635"/>
    <cellStyle name="Normal 3 4 3 2 3 4 2 2 2" xfId="33636"/>
    <cellStyle name="Normal 3 4 3 2 3 4 2 3" xfId="33637"/>
    <cellStyle name="Normal 3 4 3 2 3 4 3" xfId="33638"/>
    <cellStyle name="Normal 3 4 3 2 3 4 3 2" xfId="33639"/>
    <cellStyle name="Normal 3 4 3 2 3 4 4" xfId="33640"/>
    <cellStyle name="Normal 3 4 3 2 3 5" xfId="33641"/>
    <cellStyle name="Normal 3 4 3 2 3 5 2" xfId="33642"/>
    <cellStyle name="Normal 3 4 3 2 3 5 2 2" xfId="33643"/>
    <cellStyle name="Normal 3 4 3 2 3 5 3" xfId="33644"/>
    <cellStyle name="Normal 3 4 3 2 3 6" xfId="33645"/>
    <cellStyle name="Normal 3 4 3 2 3 6 2" xfId="33646"/>
    <cellStyle name="Normal 3 4 3 2 3 7" xfId="33647"/>
    <cellStyle name="Normal 3 4 3 2 3 7 2" xfId="33648"/>
    <cellStyle name="Normal 3 4 3 2 3 8" xfId="33649"/>
    <cellStyle name="Normal 3 4 3 2 4" xfId="33650"/>
    <cellStyle name="Normal 3 4 3 2 4 2" xfId="33651"/>
    <cellStyle name="Normal 3 4 3 2 4 2 2" xfId="33652"/>
    <cellStyle name="Normal 3 4 3 2 4 2 2 2" xfId="33653"/>
    <cellStyle name="Normal 3 4 3 2 4 2 2 2 2" xfId="33654"/>
    <cellStyle name="Normal 3 4 3 2 4 2 2 3" xfId="33655"/>
    <cellStyle name="Normal 3 4 3 2 4 2 3" xfId="33656"/>
    <cellStyle name="Normal 3 4 3 2 4 2 3 2" xfId="33657"/>
    <cellStyle name="Normal 3 4 3 2 4 2 4" xfId="33658"/>
    <cellStyle name="Normal 3 4 3 2 4 3" xfId="33659"/>
    <cellStyle name="Normal 3 4 3 2 4 3 2" xfId="33660"/>
    <cellStyle name="Normal 3 4 3 2 4 3 2 2" xfId="33661"/>
    <cellStyle name="Normal 3 4 3 2 4 3 3" xfId="33662"/>
    <cellStyle name="Normal 3 4 3 2 4 4" xfId="33663"/>
    <cellStyle name="Normal 3 4 3 2 4 4 2" xfId="33664"/>
    <cellStyle name="Normal 3 4 3 2 4 5" xfId="33665"/>
    <cellStyle name="Normal 3 4 3 2 5" xfId="33666"/>
    <cellStyle name="Normal 3 4 3 2 5 2" xfId="33667"/>
    <cellStyle name="Normal 3 4 3 2 5 2 2" xfId="33668"/>
    <cellStyle name="Normal 3 4 3 2 5 2 2 2" xfId="33669"/>
    <cellStyle name="Normal 3 4 3 2 5 2 3" xfId="33670"/>
    <cellStyle name="Normal 3 4 3 2 5 3" xfId="33671"/>
    <cellStyle name="Normal 3 4 3 2 5 3 2" xfId="33672"/>
    <cellStyle name="Normal 3 4 3 2 5 4" xfId="33673"/>
    <cellStyle name="Normal 3 4 3 2 6" xfId="33674"/>
    <cellStyle name="Normal 3 4 3 2 6 2" xfId="33675"/>
    <cellStyle name="Normal 3 4 3 2 6 2 2" xfId="33676"/>
    <cellStyle name="Normal 3 4 3 2 6 2 2 2" xfId="33677"/>
    <cellStyle name="Normal 3 4 3 2 6 2 3" xfId="33678"/>
    <cellStyle name="Normal 3 4 3 2 6 3" xfId="33679"/>
    <cellStyle name="Normal 3 4 3 2 6 3 2" xfId="33680"/>
    <cellStyle name="Normal 3 4 3 2 6 4" xfId="33681"/>
    <cellStyle name="Normal 3 4 3 2 7" xfId="33682"/>
    <cellStyle name="Normal 3 4 3 2 7 2" xfId="33683"/>
    <cellStyle name="Normal 3 4 3 2 7 2 2" xfId="33684"/>
    <cellStyle name="Normal 3 4 3 2 7 3" xfId="33685"/>
    <cellStyle name="Normal 3 4 3 2 8" xfId="33686"/>
    <cellStyle name="Normal 3 4 3 2 8 2" xfId="33687"/>
    <cellStyle name="Normal 3 4 3 2 9" xfId="33688"/>
    <cellStyle name="Normal 3 4 3 2 9 2" xfId="33689"/>
    <cellStyle name="Normal 3 4 3 3" xfId="33690"/>
    <cellStyle name="Normal 3 4 3 3 10" xfId="33691"/>
    <cellStyle name="Normal 3 4 3 3 11" xfId="33692"/>
    <cellStyle name="Normal 3 4 3 3 2" xfId="33693"/>
    <cellStyle name="Normal 3 4 3 3 2 10" xfId="33694"/>
    <cellStyle name="Normal 3 4 3 3 2 2" xfId="33695"/>
    <cellStyle name="Normal 3 4 3 3 2 2 2" xfId="33696"/>
    <cellStyle name="Normal 3 4 3 3 2 2 2 2" xfId="33697"/>
    <cellStyle name="Normal 3 4 3 3 2 2 2 2 2" xfId="33698"/>
    <cellStyle name="Normal 3 4 3 3 2 2 2 2 2 2" xfId="33699"/>
    <cellStyle name="Normal 3 4 3 3 2 2 2 2 2 2 2" xfId="33700"/>
    <cellStyle name="Normal 3 4 3 3 2 2 2 2 2 3" xfId="33701"/>
    <cellStyle name="Normal 3 4 3 3 2 2 2 2 3" xfId="33702"/>
    <cellStyle name="Normal 3 4 3 3 2 2 2 2 3 2" xfId="33703"/>
    <cellStyle name="Normal 3 4 3 3 2 2 2 2 4" xfId="33704"/>
    <cellStyle name="Normal 3 4 3 3 2 2 2 3" xfId="33705"/>
    <cellStyle name="Normal 3 4 3 3 2 2 2 3 2" xfId="33706"/>
    <cellStyle name="Normal 3 4 3 3 2 2 2 3 2 2" xfId="33707"/>
    <cellStyle name="Normal 3 4 3 3 2 2 2 3 3" xfId="33708"/>
    <cellStyle name="Normal 3 4 3 3 2 2 2 4" xfId="33709"/>
    <cellStyle name="Normal 3 4 3 3 2 2 2 4 2" xfId="33710"/>
    <cellStyle name="Normal 3 4 3 3 2 2 2 5" xfId="33711"/>
    <cellStyle name="Normal 3 4 3 3 2 2 3" xfId="33712"/>
    <cellStyle name="Normal 3 4 3 3 2 2 3 2" xfId="33713"/>
    <cellStyle name="Normal 3 4 3 3 2 2 3 2 2" xfId="33714"/>
    <cellStyle name="Normal 3 4 3 3 2 2 3 2 2 2" xfId="33715"/>
    <cellStyle name="Normal 3 4 3 3 2 2 3 2 3" xfId="33716"/>
    <cellStyle name="Normal 3 4 3 3 2 2 3 3" xfId="33717"/>
    <cellStyle name="Normal 3 4 3 3 2 2 3 3 2" xfId="33718"/>
    <cellStyle name="Normal 3 4 3 3 2 2 3 4" xfId="33719"/>
    <cellStyle name="Normal 3 4 3 3 2 2 4" xfId="33720"/>
    <cellStyle name="Normal 3 4 3 3 2 2 4 2" xfId="33721"/>
    <cellStyle name="Normal 3 4 3 3 2 2 4 2 2" xfId="33722"/>
    <cellStyle name="Normal 3 4 3 3 2 2 4 2 2 2" xfId="33723"/>
    <cellStyle name="Normal 3 4 3 3 2 2 4 2 3" xfId="33724"/>
    <cellStyle name="Normal 3 4 3 3 2 2 4 3" xfId="33725"/>
    <cellStyle name="Normal 3 4 3 3 2 2 4 3 2" xfId="33726"/>
    <cellStyle name="Normal 3 4 3 3 2 2 4 4" xfId="33727"/>
    <cellStyle name="Normal 3 4 3 3 2 2 5" xfId="33728"/>
    <cellStyle name="Normal 3 4 3 3 2 2 5 2" xfId="33729"/>
    <cellStyle name="Normal 3 4 3 3 2 2 5 2 2" xfId="33730"/>
    <cellStyle name="Normal 3 4 3 3 2 2 5 3" xfId="33731"/>
    <cellStyle name="Normal 3 4 3 3 2 2 6" xfId="33732"/>
    <cellStyle name="Normal 3 4 3 3 2 2 6 2" xfId="33733"/>
    <cellStyle name="Normal 3 4 3 3 2 2 7" xfId="33734"/>
    <cellStyle name="Normal 3 4 3 3 2 2 7 2" xfId="33735"/>
    <cellStyle name="Normal 3 4 3 3 2 2 8" xfId="33736"/>
    <cellStyle name="Normal 3 4 3 3 2 3" xfId="33737"/>
    <cellStyle name="Normal 3 4 3 3 2 3 2" xfId="33738"/>
    <cellStyle name="Normal 3 4 3 3 2 3 2 2" xfId="33739"/>
    <cellStyle name="Normal 3 4 3 3 2 3 2 2 2" xfId="33740"/>
    <cellStyle name="Normal 3 4 3 3 2 3 2 2 2 2" xfId="33741"/>
    <cellStyle name="Normal 3 4 3 3 2 3 2 2 3" xfId="33742"/>
    <cellStyle name="Normal 3 4 3 3 2 3 2 3" xfId="33743"/>
    <cellStyle name="Normal 3 4 3 3 2 3 2 3 2" xfId="33744"/>
    <cellStyle name="Normal 3 4 3 3 2 3 2 4" xfId="33745"/>
    <cellStyle name="Normal 3 4 3 3 2 3 3" xfId="33746"/>
    <cellStyle name="Normal 3 4 3 3 2 3 3 2" xfId="33747"/>
    <cellStyle name="Normal 3 4 3 3 2 3 3 2 2" xfId="33748"/>
    <cellStyle name="Normal 3 4 3 3 2 3 3 3" xfId="33749"/>
    <cellStyle name="Normal 3 4 3 3 2 3 4" xfId="33750"/>
    <cellStyle name="Normal 3 4 3 3 2 3 4 2" xfId="33751"/>
    <cellStyle name="Normal 3 4 3 3 2 3 5" xfId="33752"/>
    <cellStyle name="Normal 3 4 3 3 2 4" xfId="33753"/>
    <cellStyle name="Normal 3 4 3 3 2 4 2" xfId="33754"/>
    <cellStyle name="Normal 3 4 3 3 2 4 2 2" xfId="33755"/>
    <cellStyle name="Normal 3 4 3 3 2 4 2 2 2" xfId="33756"/>
    <cellStyle name="Normal 3 4 3 3 2 4 2 3" xfId="33757"/>
    <cellStyle name="Normal 3 4 3 3 2 4 3" xfId="33758"/>
    <cellStyle name="Normal 3 4 3 3 2 4 3 2" xfId="33759"/>
    <cellStyle name="Normal 3 4 3 3 2 4 4" xfId="33760"/>
    <cellStyle name="Normal 3 4 3 3 2 5" xfId="33761"/>
    <cellStyle name="Normal 3 4 3 3 2 5 2" xfId="33762"/>
    <cellStyle name="Normal 3 4 3 3 2 5 2 2" xfId="33763"/>
    <cellStyle name="Normal 3 4 3 3 2 5 2 2 2" xfId="33764"/>
    <cellStyle name="Normal 3 4 3 3 2 5 2 3" xfId="33765"/>
    <cellStyle name="Normal 3 4 3 3 2 5 3" xfId="33766"/>
    <cellStyle name="Normal 3 4 3 3 2 5 3 2" xfId="33767"/>
    <cellStyle name="Normal 3 4 3 3 2 5 4" xfId="33768"/>
    <cellStyle name="Normal 3 4 3 3 2 6" xfId="33769"/>
    <cellStyle name="Normal 3 4 3 3 2 6 2" xfId="33770"/>
    <cellStyle name="Normal 3 4 3 3 2 6 2 2" xfId="33771"/>
    <cellStyle name="Normal 3 4 3 3 2 6 3" xfId="33772"/>
    <cellStyle name="Normal 3 4 3 3 2 7" xfId="33773"/>
    <cellStyle name="Normal 3 4 3 3 2 7 2" xfId="33774"/>
    <cellStyle name="Normal 3 4 3 3 2 8" xfId="33775"/>
    <cellStyle name="Normal 3 4 3 3 2 8 2" xfId="33776"/>
    <cellStyle name="Normal 3 4 3 3 2 9" xfId="33777"/>
    <cellStyle name="Normal 3 4 3 3 3" xfId="33778"/>
    <cellStyle name="Normal 3 4 3 3 3 2" xfId="33779"/>
    <cellStyle name="Normal 3 4 3 3 3 2 2" xfId="33780"/>
    <cellStyle name="Normal 3 4 3 3 3 2 2 2" xfId="33781"/>
    <cellStyle name="Normal 3 4 3 3 3 2 2 2 2" xfId="33782"/>
    <cellStyle name="Normal 3 4 3 3 3 2 2 2 2 2" xfId="33783"/>
    <cellStyle name="Normal 3 4 3 3 3 2 2 2 3" xfId="33784"/>
    <cellStyle name="Normal 3 4 3 3 3 2 2 3" xfId="33785"/>
    <cellStyle name="Normal 3 4 3 3 3 2 2 3 2" xfId="33786"/>
    <cellStyle name="Normal 3 4 3 3 3 2 2 4" xfId="33787"/>
    <cellStyle name="Normal 3 4 3 3 3 2 3" xfId="33788"/>
    <cellStyle name="Normal 3 4 3 3 3 2 3 2" xfId="33789"/>
    <cellStyle name="Normal 3 4 3 3 3 2 3 2 2" xfId="33790"/>
    <cellStyle name="Normal 3 4 3 3 3 2 3 3" xfId="33791"/>
    <cellStyle name="Normal 3 4 3 3 3 2 4" xfId="33792"/>
    <cellStyle name="Normal 3 4 3 3 3 2 4 2" xfId="33793"/>
    <cellStyle name="Normal 3 4 3 3 3 2 5" xfId="33794"/>
    <cellStyle name="Normal 3 4 3 3 3 3" xfId="33795"/>
    <cellStyle name="Normal 3 4 3 3 3 3 2" xfId="33796"/>
    <cellStyle name="Normal 3 4 3 3 3 3 2 2" xfId="33797"/>
    <cellStyle name="Normal 3 4 3 3 3 3 2 2 2" xfId="33798"/>
    <cellStyle name="Normal 3 4 3 3 3 3 2 3" xfId="33799"/>
    <cellStyle name="Normal 3 4 3 3 3 3 3" xfId="33800"/>
    <cellStyle name="Normal 3 4 3 3 3 3 3 2" xfId="33801"/>
    <cellStyle name="Normal 3 4 3 3 3 3 4" xfId="33802"/>
    <cellStyle name="Normal 3 4 3 3 3 4" xfId="33803"/>
    <cellStyle name="Normal 3 4 3 3 3 4 2" xfId="33804"/>
    <cellStyle name="Normal 3 4 3 3 3 4 2 2" xfId="33805"/>
    <cellStyle name="Normal 3 4 3 3 3 4 2 2 2" xfId="33806"/>
    <cellStyle name="Normal 3 4 3 3 3 4 2 3" xfId="33807"/>
    <cellStyle name="Normal 3 4 3 3 3 4 3" xfId="33808"/>
    <cellStyle name="Normal 3 4 3 3 3 4 3 2" xfId="33809"/>
    <cellStyle name="Normal 3 4 3 3 3 4 4" xfId="33810"/>
    <cellStyle name="Normal 3 4 3 3 3 5" xfId="33811"/>
    <cellStyle name="Normal 3 4 3 3 3 5 2" xfId="33812"/>
    <cellStyle name="Normal 3 4 3 3 3 5 2 2" xfId="33813"/>
    <cellStyle name="Normal 3 4 3 3 3 5 3" xfId="33814"/>
    <cellStyle name="Normal 3 4 3 3 3 6" xfId="33815"/>
    <cellStyle name="Normal 3 4 3 3 3 6 2" xfId="33816"/>
    <cellStyle name="Normal 3 4 3 3 3 7" xfId="33817"/>
    <cellStyle name="Normal 3 4 3 3 3 7 2" xfId="33818"/>
    <cellStyle name="Normal 3 4 3 3 3 8" xfId="33819"/>
    <cellStyle name="Normal 3 4 3 3 4" xfId="33820"/>
    <cellStyle name="Normal 3 4 3 3 4 2" xfId="33821"/>
    <cellStyle name="Normal 3 4 3 3 4 2 2" xfId="33822"/>
    <cellStyle name="Normal 3 4 3 3 4 2 2 2" xfId="33823"/>
    <cellStyle name="Normal 3 4 3 3 4 2 2 2 2" xfId="33824"/>
    <cellStyle name="Normal 3 4 3 3 4 2 2 3" xfId="33825"/>
    <cellStyle name="Normal 3 4 3 3 4 2 3" xfId="33826"/>
    <cellStyle name="Normal 3 4 3 3 4 2 3 2" xfId="33827"/>
    <cellStyle name="Normal 3 4 3 3 4 2 4" xfId="33828"/>
    <cellStyle name="Normal 3 4 3 3 4 3" xfId="33829"/>
    <cellStyle name="Normal 3 4 3 3 4 3 2" xfId="33830"/>
    <cellStyle name="Normal 3 4 3 3 4 3 2 2" xfId="33831"/>
    <cellStyle name="Normal 3 4 3 3 4 3 3" xfId="33832"/>
    <cellStyle name="Normal 3 4 3 3 4 4" xfId="33833"/>
    <cellStyle name="Normal 3 4 3 3 4 4 2" xfId="33834"/>
    <cellStyle name="Normal 3 4 3 3 4 5" xfId="33835"/>
    <cellStyle name="Normal 3 4 3 3 5" xfId="33836"/>
    <cellStyle name="Normal 3 4 3 3 5 2" xfId="33837"/>
    <cellStyle name="Normal 3 4 3 3 5 2 2" xfId="33838"/>
    <cellStyle name="Normal 3 4 3 3 5 2 2 2" xfId="33839"/>
    <cellStyle name="Normal 3 4 3 3 5 2 3" xfId="33840"/>
    <cellStyle name="Normal 3 4 3 3 5 3" xfId="33841"/>
    <cellStyle name="Normal 3 4 3 3 5 3 2" xfId="33842"/>
    <cellStyle name="Normal 3 4 3 3 5 4" xfId="33843"/>
    <cellStyle name="Normal 3 4 3 3 6" xfId="33844"/>
    <cellStyle name="Normal 3 4 3 3 6 2" xfId="33845"/>
    <cellStyle name="Normal 3 4 3 3 6 2 2" xfId="33846"/>
    <cellStyle name="Normal 3 4 3 3 6 2 2 2" xfId="33847"/>
    <cellStyle name="Normal 3 4 3 3 6 2 3" xfId="33848"/>
    <cellStyle name="Normal 3 4 3 3 6 3" xfId="33849"/>
    <cellStyle name="Normal 3 4 3 3 6 3 2" xfId="33850"/>
    <cellStyle name="Normal 3 4 3 3 6 4" xfId="33851"/>
    <cellStyle name="Normal 3 4 3 3 7" xfId="33852"/>
    <cellStyle name="Normal 3 4 3 3 7 2" xfId="33853"/>
    <cellStyle name="Normal 3 4 3 3 7 2 2" xfId="33854"/>
    <cellStyle name="Normal 3 4 3 3 7 3" xfId="33855"/>
    <cellStyle name="Normal 3 4 3 3 8" xfId="33856"/>
    <cellStyle name="Normal 3 4 3 3 8 2" xfId="33857"/>
    <cellStyle name="Normal 3 4 3 3 9" xfId="33858"/>
    <cellStyle name="Normal 3 4 3 3 9 2" xfId="33859"/>
    <cellStyle name="Normal 3 4 3 4" xfId="33860"/>
    <cellStyle name="Normal 3 4 3 4 10" xfId="33861"/>
    <cellStyle name="Normal 3 4 3 4 11" xfId="33862"/>
    <cellStyle name="Normal 3 4 3 4 2" xfId="33863"/>
    <cellStyle name="Normal 3 4 3 4 2 2" xfId="33864"/>
    <cellStyle name="Normal 3 4 3 4 2 2 2" xfId="33865"/>
    <cellStyle name="Normal 3 4 3 4 2 2 2 2" xfId="33866"/>
    <cellStyle name="Normal 3 4 3 4 2 2 2 2 2" xfId="33867"/>
    <cellStyle name="Normal 3 4 3 4 2 2 2 2 2 2" xfId="33868"/>
    <cellStyle name="Normal 3 4 3 4 2 2 2 2 2 2 2" xfId="33869"/>
    <cellStyle name="Normal 3 4 3 4 2 2 2 2 2 3" xfId="33870"/>
    <cellStyle name="Normal 3 4 3 4 2 2 2 2 3" xfId="33871"/>
    <cellStyle name="Normal 3 4 3 4 2 2 2 2 3 2" xfId="33872"/>
    <cellStyle name="Normal 3 4 3 4 2 2 2 2 4" xfId="33873"/>
    <cellStyle name="Normal 3 4 3 4 2 2 2 3" xfId="33874"/>
    <cellStyle name="Normal 3 4 3 4 2 2 2 3 2" xfId="33875"/>
    <cellStyle name="Normal 3 4 3 4 2 2 2 3 2 2" xfId="33876"/>
    <cellStyle name="Normal 3 4 3 4 2 2 2 3 3" xfId="33877"/>
    <cellStyle name="Normal 3 4 3 4 2 2 2 4" xfId="33878"/>
    <cellStyle name="Normal 3 4 3 4 2 2 2 4 2" xfId="33879"/>
    <cellStyle name="Normal 3 4 3 4 2 2 2 5" xfId="33880"/>
    <cellStyle name="Normal 3 4 3 4 2 2 3" xfId="33881"/>
    <cellStyle name="Normal 3 4 3 4 2 2 3 2" xfId="33882"/>
    <cellStyle name="Normal 3 4 3 4 2 2 3 2 2" xfId="33883"/>
    <cellStyle name="Normal 3 4 3 4 2 2 3 2 2 2" xfId="33884"/>
    <cellStyle name="Normal 3 4 3 4 2 2 3 2 3" xfId="33885"/>
    <cellStyle name="Normal 3 4 3 4 2 2 3 3" xfId="33886"/>
    <cellStyle name="Normal 3 4 3 4 2 2 3 3 2" xfId="33887"/>
    <cellStyle name="Normal 3 4 3 4 2 2 3 4" xfId="33888"/>
    <cellStyle name="Normal 3 4 3 4 2 2 4" xfId="33889"/>
    <cellStyle name="Normal 3 4 3 4 2 2 4 2" xfId="33890"/>
    <cellStyle name="Normal 3 4 3 4 2 2 4 2 2" xfId="33891"/>
    <cellStyle name="Normal 3 4 3 4 2 2 4 2 2 2" xfId="33892"/>
    <cellStyle name="Normal 3 4 3 4 2 2 4 2 3" xfId="33893"/>
    <cellStyle name="Normal 3 4 3 4 2 2 4 3" xfId="33894"/>
    <cellStyle name="Normal 3 4 3 4 2 2 4 3 2" xfId="33895"/>
    <cellStyle name="Normal 3 4 3 4 2 2 4 4" xfId="33896"/>
    <cellStyle name="Normal 3 4 3 4 2 2 5" xfId="33897"/>
    <cellStyle name="Normal 3 4 3 4 2 2 5 2" xfId="33898"/>
    <cellStyle name="Normal 3 4 3 4 2 2 5 2 2" xfId="33899"/>
    <cellStyle name="Normal 3 4 3 4 2 2 5 3" xfId="33900"/>
    <cellStyle name="Normal 3 4 3 4 2 2 6" xfId="33901"/>
    <cellStyle name="Normal 3 4 3 4 2 2 6 2" xfId="33902"/>
    <cellStyle name="Normal 3 4 3 4 2 2 7" xfId="33903"/>
    <cellStyle name="Normal 3 4 3 4 2 2 7 2" xfId="33904"/>
    <cellStyle name="Normal 3 4 3 4 2 2 8" xfId="33905"/>
    <cellStyle name="Normal 3 4 3 4 2 3" xfId="33906"/>
    <cellStyle name="Normal 3 4 3 4 2 3 2" xfId="33907"/>
    <cellStyle name="Normal 3 4 3 4 2 3 2 2" xfId="33908"/>
    <cellStyle name="Normal 3 4 3 4 2 3 2 2 2" xfId="33909"/>
    <cellStyle name="Normal 3 4 3 4 2 3 2 2 2 2" xfId="33910"/>
    <cellStyle name="Normal 3 4 3 4 2 3 2 2 3" xfId="33911"/>
    <cellStyle name="Normal 3 4 3 4 2 3 2 3" xfId="33912"/>
    <cellStyle name="Normal 3 4 3 4 2 3 2 3 2" xfId="33913"/>
    <cellStyle name="Normal 3 4 3 4 2 3 2 4" xfId="33914"/>
    <cellStyle name="Normal 3 4 3 4 2 3 3" xfId="33915"/>
    <cellStyle name="Normal 3 4 3 4 2 3 3 2" xfId="33916"/>
    <cellStyle name="Normal 3 4 3 4 2 3 3 2 2" xfId="33917"/>
    <cellStyle name="Normal 3 4 3 4 2 3 3 3" xfId="33918"/>
    <cellStyle name="Normal 3 4 3 4 2 3 4" xfId="33919"/>
    <cellStyle name="Normal 3 4 3 4 2 3 4 2" xfId="33920"/>
    <cellStyle name="Normal 3 4 3 4 2 3 5" xfId="33921"/>
    <cellStyle name="Normal 3 4 3 4 2 4" xfId="33922"/>
    <cellStyle name="Normal 3 4 3 4 2 4 2" xfId="33923"/>
    <cellStyle name="Normal 3 4 3 4 2 4 2 2" xfId="33924"/>
    <cellStyle name="Normal 3 4 3 4 2 4 2 2 2" xfId="33925"/>
    <cellStyle name="Normal 3 4 3 4 2 4 2 3" xfId="33926"/>
    <cellStyle name="Normal 3 4 3 4 2 4 3" xfId="33927"/>
    <cellStyle name="Normal 3 4 3 4 2 4 3 2" xfId="33928"/>
    <cellStyle name="Normal 3 4 3 4 2 4 4" xfId="33929"/>
    <cellStyle name="Normal 3 4 3 4 2 5" xfId="33930"/>
    <cellStyle name="Normal 3 4 3 4 2 5 2" xfId="33931"/>
    <cellStyle name="Normal 3 4 3 4 2 5 2 2" xfId="33932"/>
    <cellStyle name="Normal 3 4 3 4 2 5 2 2 2" xfId="33933"/>
    <cellStyle name="Normal 3 4 3 4 2 5 2 3" xfId="33934"/>
    <cellStyle name="Normal 3 4 3 4 2 5 3" xfId="33935"/>
    <cellStyle name="Normal 3 4 3 4 2 5 3 2" xfId="33936"/>
    <cellStyle name="Normal 3 4 3 4 2 5 4" xfId="33937"/>
    <cellStyle name="Normal 3 4 3 4 2 6" xfId="33938"/>
    <cellStyle name="Normal 3 4 3 4 2 6 2" xfId="33939"/>
    <cellStyle name="Normal 3 4 3 4 2 6 2 2" xfId="33940"/>
    <cellStyle name="Normal 3 4 3 4 2 6 3" xfId="33941"/>
    <cellStyle name="Normal 3 4 3 4 2 7" xfId="33942"/>
    <cellStyle name="Normal 3 4 3 4 2 7 2" xfId="33943"/>
    <cellStyle name="Normal 3 4 3 4 2 8" xfId="33944"/>
    <cellStyle name="Normal 3 4 3 4 2 8 2" xfId="33945"/>
    <cellStyle name="Normal 3 4 3 4 2 9" xfId="33946"/>
    <cellStyle name="Normal 3 4 3 4 3" xfId="33947"/>
    <cellStyle name="Normal 3 4 3 4 3 2" xfId="33948"/>
    <cellStyle name="Normal 3 4 3 4 3 2 2" xfId="33949"/>
    <cellStyle name="Normal 3 4 3 4 3 2 2 2" xfId="33950"/>
    <cellStyle name="Normal 3 4 3 4 3 2 2 2 2" xfId="33951"/>
    <cellStyle name="Normal 3 4 3 4 3 2 2 2 2 2" xfId="33952"/>
    <cellStyle name="Normal 3 4 3 4 3 2 2 2 3" xfId="33953"/>
    <cellStyle name="Normal 3 4 3 4 3 2 2 3" xfId="33954"/>
    <cellStyle name="Normal 3 4 3 4 3 2 2 3 2" xfId="33955"/>
    <cellStyle name="Normal 3 4 3 4 3 2 2 4" xfId="33956"/>
    <cellStyle name="Normal 3 4 3 4 3 2 3" xfId="33957"/>
    <cellStyle name="Normal 3 4 3 4 3 2 3 2" xfId="33958"/>
    <cellStyle name="Normal 3 4 3 4 3 2 3 2 2" xfId="33959"/>
    <cellStyle name="Normal 3 4 3 4 3 2 3 3" xfId="33960"/>
    <cellStyle name="Normal 3 4 3 4 3 2 4" xfId="33961"/>
    <cellStyle name="Normal 3 4 3 4 3 2 4 2" xfId="33962"/>
    <cellStyle name="Normal 3 4 3 4 3 2 5" xfId="33963"/>
    <cellStyle name="Normal 3 4 3 4 3 3" xfId="33964"/>
    <cellStyle name="Normal 3 4 3 4 3 3 2" xfId="33965"/>
    <cellStyle name="Normal 3 4 3 4 3 3 2 2" xfId="33966"/>
    <cellStyle name="Normal 3 4 3 4 3 3 2 2 2" xfId="33967"/>
    <cellStyle name="Normal 3 4 3 4 3 3 2 3" xfId="33968"/>
    <cellStyle name="Normal 3 4 3 4 3 3 3" xfId="33969"/>
    <cellStyle name="Normal 3 4 3 4 3 3 3 2" xfId="33970"/>
    <cellStyle name="Normal 3 4 3 4 3 3 4" xfId="33971"/>
    <cellStyle name="Normal 3 4 3 4 3 4" xfId="33972"/>
    <cellStyle name="Normal 3 4 3 4 3 4 2" xfId="33973"/>
    <cellStyle name="Normal 3 4 3 4 3 4 2 2" xfId="33974"/>
    <cellStyle name="Normal 3 4 3 4 3 4 2 2 2" xfId="33975"/>
    <cellStyle name="Normal 3 4 3 4 3 4 2 3" xfId="33976"/>
    <cellStyle name="Normal 3 4 3 4 3 4 3" xfId="33977"/>
    <cellStyle name="Normal 3 4 3 4 3 4 3 2" xfId="33978"/>
    <cellStyle name="Normal 3 4 3 4 3 4 4" xfId="33979"/>
    <cellStyle name="Normal 3 4 3 4 3 5" xfId="33980"/>
    <cellStyle name="Normal 3 4 3 4 3 5 2" xfId="33981"/>
    <cellStyle name="Normal 3 4 3 4 3 5 2 2" xfId="33982"/>
    <cellStyle name="Normal 3 4 3 4 3 5 3" xfId="33983"/>
    <cellStyle name="Normal 3 4 3 4 3 6" xfId="33984"/>
    <cellStyle name="Normal 3 4 3 4 3 6 2" xfId="33985"/>
    <cellStyle name="Normal 3 4 3 4 3 7" xfId="33986"/>
    <cellStyle name="Normal 3 4 3 4 3 7 2" xfId="33987"/>
    <cellStyle name="Normal 3 4 3 4 3 8" xfId="33988"/>
    <cellStyle name="Normal 3 4 3 4 4" xfId="33989"/>
    <cellStyle name="Normal 3 4 3 4 4 2" xfId="33990"/>
    <cellStyle name="Normal 3 4 3 4 4 2 2" xfId="33991"/>
    <cellStyle name="Normal 3 4 3 4 4 2 2 2" xfId="33992"/>
    <cellStyle name="Normal 3 4 3 4 4 2 2 2 2" xfId="33993"/>
    <cellStyle name="Normal 3 4 3 4 4 2 2 3" xfId="33994"/>
    <cellStyle name="Normal 3 4 3 4 4 2 3" xfId="33995"/>
    <cellStyle name="Normal 3 4 3 4 4 2 3 2" xfId="33996"/>
    <cellStyle name="Normal 3 4 3 4 4 2 4" xfId="33997"/>
    <cellStyle name="Normal 3 4 3 4 4 3" xfId="33998"/>
    <cellStyle name="Normal 3 4 3 4 4 3 2" xfId="33999"/>
    <cellStyle name="Normal 3 4 3 4 4 3 2 2" xfId="34000"/>
    <cellStyle name="Normal 3 4 3 4 4 3 3" xfId="34001"/>
    <cellStyle name="Normal 3 4 3 4 4 4" xfId="34002"/>
    <cellStyle name="Normal 3 4 3 4 4 4 2" xfId="34003"/>
    <cellStyle name="Normal 3 4 3 4 4 5" xfId="34004"/>
    <cellStyle name="Normal 3 4 3 4 5" xfId="34005"/>
    <cellStyle name="Normal 3 4 3 4 5 2" xfId="34006"/>
    <cellStyle name="Normal 3 4 3 4 5 2 2" xfId="34007"/>
    <cellStyle name="Normal 3 4 3 4 5 2 2 2" xfId="34008"/>
    <cellStyle name="Normal 3 4 3 4 5 2 3" xfId="34009"/>
    <cellStyle name="Normal 3 4 3 4 5 3" xfId="34010"/>
    <cellStyle name="Normal 3 4 3 4 5 3 2" xfId="34011"/>
    <cellStyle name="Normal 3 4 3 4 5 4" xfId="34012"/>
    <cellStyle name="Normal 3 4 3 4 6" xfId="34013"/>
    <cellStyle name="Normal 3 4 3 4 6 2" xfId="34014"/>
    <cellStyle name="Normal 3 4 3 4 6 2 2" xfId="34015"/>
    <cellStyle name="Normal 3 4 3 4 6 2 2 2" xfId="34016"/>
    <cellStyle name="Normal 3 4 3 4 6 2 3" xfId="34017"/>
    <cellStyle name="Normal 3 4 3 4 6 3" xfId="34018"/>
    <cellStyle name="Normal 3 4 3 4 6 3 2" xfId="34019"/>
    <cellStyle name="Normal 3 4 3 4 6 4" xfId="34020"/>
    <cellStyle name="Normal 3 4 3 4 7" xfId="34021"/>
    <cellStyle name="Normal 3 4 3 4 7 2" xfId="34022"/>
    <cellStyle name="Normal 3 4 3 4 7 2 2" xfId="34023"/>
    <cellStyle name="Normal 3 4 3 4 7 3" xfId="34024"/>
    <cellStyle name="Normal 3 4 3 4 8" xfId="34025"/>
    <cellStyle name="Normal 3 4 3 4 8 2" xfId="34026"/>
    <cellStyle name="Normal 3 4 3 4 9" xfId="34027"/>
    <cellStyle name="Normal 3 4 3 4 9 2" xfId="34028"/>
    <cellStyle name="Normal 3 4 3 5" xfId="34029"/>
    <cellStyle name="Normal 3 4 3 5 2" xfId="34030"/>
    <cellStyle name="Normal 3 4 3 5 2 2" xfId="34031"/>
    <cellStyle name="Normal 3 4 3 5 2 2 2" xfId="34032"/>
    <cellStyle name="Normal 3 4 3 5 2 2 2 2" xfId="34033"/>
    <cellStyle name="Normal 3 4 3 5 2 2 2 2 2" xfId="34034"/>
    <cellStyle name="Normal 3 4 3 5 2 2 2 2 2 2" xfId="34035"/>
    <cellStyle name="Normal 3 4 3 5 2 2 2 2 3" xfId="34036"/>
    <cellStyle name="Normal 3 4 3 5 2 2 2 3" xfId="34037"/>
    <cellStyle name="Normal 3 4 3 5 2 2 2 3 2" xfId="34038"/>
    <cellStyle name="Normal 3 4 3 5 2 2 2 4" xfId="34039"/>
    <cellStyle name="Normal 3 4 3 5 2 2 3" xfId="34040"/>
    <cellStyle name="Normal 3 4 3 5 2 2 3 2" xfId="34041"/>
    <cellStyle name="Normal 3 4 3 5 2 2 3 2 2" xfId="34042"/>
    <cellStyle name="Normal 3 4 3 5 2 2 3 3" xfId="34043"/>
    <cellStyle name="Normal 3 4 3 5 2 2 4" xfId="34044"/>
    <cellStyle name="Normal 3 4 3 5 2 2 4 2" xfId="34045"/>
    <cellStyle name="Normal 3 4 3 5 2 2 5" xfId="34046"/>
    <cellStyle name="Normal 3 4 3 5 2 3" xfId="34047"/>
    <cellStyle name="Normal 3 4 3 5 2 3 2" xfId="34048"/>
    <cellStyle name="Normal 3 4 3 5 2 3 2 2" xfId="34049"/>
    <cellStyle name="Normal 3 4 3 5 2 3 2 2 2" xfId="34050"/>
    <cellStyle name="Normal 3 4 3 5 2 3 2 3" xfId="34051"/>
    <cellStyle name="Normal 3 4 3 5 2 3 3" xfId="34052"/>
    <cellStyle name="Normal 3 4 3 5 2 3 3 2" xfId="34053"/>
    <cellStyle name="Normal 3 4 3 5 2 3 4" xfId="34054"/>
    <cellStyle name="Normal 3 4 3 5 2 4" xfId="34055"/>
    <cellStyle name="Normal 3 4 3 5 2 4 2" xfId="34056"/>
    <cellStyle name="Normal 3 4 3 5 2 4 2 2" xfId="34057"/>
    <cellStyle name="Normal 3 4 3 5 2 4 2 2 2" xfId="34058"/>
    <cellStyle name="Normal 3 4 3 5 2 4 2 3" xfId="34059"/>
    <cellStyle name="Normal 3 4 3 5 2 4 3" xfId="34060"/>
    <cellStyle name="Normal 3 4 3 5 2 4 3 2" xfId="34061"/>
    <cellStyle name="Normal 3 4 3 5 2 4 4" xfId="34062"/>
    <cellStyle name="Normal 3 4 3 5 2 5" xfId="34063"/>
    <cellStyle name="Normal 3 4 3 5 2 5 2" xfId="34064"/>
    <cellStyle name="Normal 3 4 3 5 2 5 2 2" xfId="34065"/>
    <cellStyle name="Normal 3 4 3 5 2 5 3" xfId="34066"/>
    <cellStyle name="Normal 3 4 3 5 2 6" xfId="34067"/>
    <cellStyle name="Normal 3 4 3 5 2 6 2" xfId="34068"/>
    <cellStyle name="Normal 3 4 3 5 2 7" xfId="34069"/>
    <cellStyle name="Normal 3 4 3 5 2 7 2" xfId="34070"/>
    <cellStyle name="Normal 3 4 3 5 2 8" xfId="34071"/>
    <cellStyle name="Normal 3 4 3 5 3" xfId="34072"/>
    <cellStyle name="Normal 3 4 3 5 3 2" xfId="34073"/>
    <cellStyle name="Normal 3 4 3 5 3 2 2" xfId="34074"/>
    <cellStyle name="Normal 3 4 3 5 3 2 2 2" xfId="34075"/>
    <cellStyle name="Normal 3 4 3 5 3 2 2 2 2" xfId="34076"/>
    <cellStyle name="Normal 3 4 3 5 3 2 2 3" xfId="34077"/>
    <cellStyle name="Normal 3 4 3 5 3 2 3" xfId="34078"/>
    <cellStyle name="Normal 3 4 3 5 3 2 3 2" xfId="34079"/>
    <cellStyle name="Normal 3 4 3 5 3 2 4" xfId="34080"/>
    <cellStyle name="Normal 3 4 3 5 3 3" xfId="34081"/>
    <cellStyle name="Normal 3 4 3 5 3 3 2" xfId="34082"/>
    <cellStyle name="Normal 3 4 3 5 3 3 2 2" xfId="34083"/>
    <cellStyle name="Normal 3 4 3 5 3 3 3" xfId="34084"/>
    <cellStyle name="Normal 3 4 3 5 3 4" xfId="34085"/>
    <cellStyle name="Normal 3 4 3 5 3 4 2" xfId="34086"/>
    <cellStyle name="Normal 3 4 3 5 3 5" xfId="34087"/>
    <cellStyle name="Normal 3 4 3 5 4" xfId="34088"/>
    <cellStyle name="Normal 3 4 3 5 4 2" xfId="34089"/>
    <cellStyle name="Normal 3 4 3 5 4 2 2" xfId="34090"/>
    <cellStyle name="Normal 3 4 3 5 4 2 2 2" xfId="34091"/>
    <cellStyle name="Normal 3 4 3 5 4 2 3" xfId="34092"/>
    <cellStyle name="Normal 3 4 3 5 4 3" xfId="34093"/>
    <cellStyle name="Normal 3 4 3 5 4 3 2" xfId="34094"/>
    <cellStyle name="Normal 3 4 3 5 4 4" xfId="34095"/>
    <cellStyle name="Normal 3 4 3 5 5" xfId="34096"/>
    <cellStyle name="Normal 3 4 3 5 5 2" xfId="34097"/>
    <cellStyle name="Normal 3 4 3 5 5 2 2" xfId="34098"/>
    <cellStyle name="Normal 3 4 3 5 5 2 2 2" xfId="34099"/>
    <cellStyle name="Normal 3 4 3 5 5 2 3" xfId="34100"/>
    <cellStyle name="Normal 3 4 3 5 5 3" xfId="34101"/>
    <cellStyle name="Normal 3 4 3 5 5 3 2" xfId="34102"/>
    <cellStyle name="Normal 3 4 3 5 5 4" xfId="34103"/>
    <cellStyle name="Normal 3 4 3 5 6" xfId="34104"/>
    <cellStyle name="Normal 3 4 3 5 6 2" xfId="34105"/>
    <cellStyle name="Normal 3 4 3 5 6 2 2" xfId="34106"/>
    <cellStyle name="Normal 3 4 3 5 6 3" xfId="34107"/>
    <cellStyle name="Normal 3 4 3 5 7" xfId="34108"/>
    <cellStyle name="Normal 3 4 3 5 7 2" xfId="34109"/>
    <cellStyle name="Normal 3 4 3 5 8" xfId="34110"/>
    <cellStyle name="Normal 3 4 3 5 8 2" xfId="34111"/>
    <cellStyle name="Normal 3 4 3 5 9" xfId="34112"/>
    <cellStyle name="Normal 3 4 3 6" xfId="34113"/>
    <cellStyle name="Normal 3 4 3 6 2" xfId="34114"/>
    <cellStyle name="Normal 3 4 3 6 2 2" xfId="34115"/>
    <cellStyle name="Normal 3 4 3 6 2 2 2" xfId="34116"/>
    <cellStyle name="Normal 3 4 3 6 2 2 2 2" xfId="34117"/>
    <cellStyle name="Normal 3 4 3 6 2 2 2 2 2" xfId="34118"/>
    <cellStyle name="Normal 3 4 3 6 2 2 2 3" xfId="34119"/>
    <cellStyle name="Normal 3 4 3 6 2 2 3" xfId="34120"/>
    <cellStyle name="Normal 3 4 3 6 2 2 3 2" xfId="34121"/>
    <cellStyle name="Normal 3 4 3 6 2 2 4" xfId="34122"/>
    <cellStyle name="Normal 3 4 3 6 2 3" xfId="34123"/>
    <cellStyle name="Normal 3 4 3 6 2 3 2" xfId="34124"/>
    <cellStyle name="Normal 3 4 3 6 2 3 2 2" xfId="34125"/>
    <cellStyle name="Normal 3 4 3 6 2 3 3" xfId="34126"/>
    <cellStyle name="Normal 3 4 3 6 2 4" xfId="34127"/>
    <cellStyle name="Normal 3 4 3 6 2 4 2" xfId="34128"/>
    <cellStyle name="Normal 3 4 3 6 2 5" xfId="34129"/>
    <cellStyle name="Normal 3 4 3 6 3" xfId="34130"/>
    <cellStyle name="Normal 3 4 3 6 3 2" xfId="34131"/>
    <cellStyle name="Normal 3 4 3 6 3 2 2" xfId="34132"/>
    <cellStyle name="Normal 3 4 3 6 3 2 2 2" xfId="34133"/>
    <cellStyle name="Normal 3 4 3 6 3 2 3" xfId="34134"/>
    <cellStyle name="Normal 3 4 3 6 3 3" xfId="34135"/>
    <cellStyle name="Normal 3 4 3 6 3 3 2" xfId="34136"/>
    <cellStyle name="Normal 3 4 3 6 3 4" xfId="34137"/>
    <cellStyle name="Normal 3 4 3 6 4" xfId="34138"/>
    <cellStyle name="Normal 3 4 3 6 4 2" xfId="34139"/>
    <cellStyle name="Normal 3 4 3 6 4 2 2" xfId="34140"/>
    <cellStyle name="Normal 3 4 3 6 4 2 2 2" xfId="34141"/>
    <cellStyle name="Normal 3 4 3 6 4 2 3" xfId="34142"/>
    <cellStyle name="Normal 3 4 3 6 4 3" xfId="34143"/>
    <cellStyle name="Normal 3 4 3 6 4 3 2" xfId="34144"/>
    <cellStyle name="Normal 3 4 3 6 4 4" xfId="34145"/>
    <cellStyle name="Normal 3 4 3 6 5" xfId="34146"/>
    <cellStyle name="Normal 3 4 3 6 5 2" xfId="34147"/>
    <cellStyle name="Normal 3 4 3 6 5 2 2" xfId="34148"/>
    <cellStyle name="Normal 3 4 3 6 5 3" xfId="34149"/>
    <cellStyle name="Normal 3 4 3 6 6" xfId="34150"/>
    <cellStyle name="Normal 3 4 3 6 6 2" xfId="34151"/>
    <cellStyle name="Normal 3 4 3 6 7" xfId="34152"/>
    <cellStyle name="Normal 3 4 3 6 7 2" xfId="34153"/>
    <cellStyle name="Normal 3 4 3 6 8" xfId="34154"/>
    <cellStyle name="Normal 3 4 3 7" xfId="34155"/>
    <cellStyle name="Normal 3 4 3 7 2" xfId="34156"/>
    <cellStyle name="Normal 3 4 3 7 2 2" xfId="34157"/>
    <cellStyle name="Normal 3 4 3 7 2 2 2" xfId="34158"/>
    <cellStyle name="Normal 3 4 3 7 2 2 2 2" xfId="34159"/>
    <cellStyle name="Normal 3 4 3 7 2 2 2 2 2" xfId="34160"/>
    <cellStyle name="Normal 3 4 3 7 2 2 2 3" xfId="34161"/>
    <cellStyle name="Normal 3 4 3 7 2 2 3" xfId="34162"/>
    <cellStyle name="Normal 3 4 3 7 2 2 3 2" xfId="34163"/>
    <cellStyle name="Normal 3 4 3 7 2 2 4" xfId="34164"/>
    <cellStyle name="Normal 3 4 3 7 2 3" xfId="34165"/>
    <cellStyle name="Normal 3 4 3 7 2 3 2" xfId="34166"/>
    <cellStyle name="Normal 3 4 3 7 2 3 2 2" xfId="34167"/>
    <cellStyle name="Normal 3 4 3 7 2 3 3" xfId="34168"/>
    <cellStyle name="Normal 3 4 3 7 2 4" xfId="34169"/>
    <cellStyle name="Normal 3 4 3 7 2 4 2" xfId="34170"/>
    <cellStyle name="Normal 3 4 3 7 2 5" xfId="34171"/>
    <cellStyle name="Normal 3 4 3 7 3" xfId="34172"/>
    <cellStyle name="Normal 3 4 3 7 3 2" xfId="34173"/>
    <cellStyle name="Normal 3 4 3 7 3 2 2" xfId="34174"/>
    <cellStyle name="Normal 3 4 3 7 3 2 2 2" xfId="34175"/>
    <cellStyle name="Normal 3 4 3 7 3 2 3" xfId="34176"/>
    <cellStyle name="Normal 3 4 3 7 3 3" xfId="34177"/>
    <cellStyle name="Normal 3 4 3 7 3 3 2" xfId="34178"/>
    <cellStyle name="Normal 3 4 3 7 3 4" xfId="34179"/>
    <cellStyle name="Normal 3 4 3 7 4" xfId="34180"/>
    <cellStyle name="Normal 3 4 3 7 4 2" xfId="34181"/>
    <cellStyle name="Normal 3 4 3 7 4 2 2" xfId="34182"/>
    <cellStyle name="Normal 3 4 3 7 4 3" xfId="34183"/>
    <cellStyle name="Normal 3 4 3 7 5" xfId="34184"/>
    <cellStyle name="Normal 3 4 3 7 5 2" xfId="34185"/>
    <cellStyle name="Normal 3 4 3 7 6" xfId="34186"/>
    <cellStyle name="Normal 3 4 3 8" xfId="34187"/>
    <cellStyle name="Normal 3 4 3 8 2" xfId="34188"/>
    <cellStyle name="Normal 3 4 3 8 2 2" xfId="34189"/>
    <cellStyle name="Normal 3 4 3 8 2 2 2" xfId="34190"/>
    <cellStyle name="Normal 3 4 3 8 2 2 2 2" xfId="34191"/>
    <cellStyle name="Normal 3 4 3 8 2 2 2 2 2" xfId="34192"/>
    <cellStyle name="Normal 3 4 3 8 2 2 2 3" xfId="34193"/>
    <cellStyle name="Normal 3 4 3 8 2 2 3" xfId="34194"/>
    <cellStyle name="Normal 3 4 3 8 2 2 3 2" xfId="34195"/>
    <cellStyle name="Normal 3 4 3 8 2 2 4" xfId="34196"/>
    <cellStyle name="Normal 3 4 3 8 2 3" xfId="34197"/>
    <cellStyle name="Normal 3 4 3 8 2 3 2" xfId="34198"/>
    <cellStyle name="Normal 3 4 3 8 2 3 2 2" xfId="34199"/>
    <cellStyle name="Normal 3 4 3 8 2 3 3" xfId="34200"/>
    <cellStyle name="Normal 3 4 3 8 2 4" xfId="34201"/>
    <cellStyle name="Normal 3 4 3 8 2 4 2" xfId="34202"/>
    <cellStyle name="Normal 3 4 3 8 2 5" xfId="34203"/>
    <cellStyle name="Normal 3 4 3 8 3" xfId="34204"/>
    <cellStyle name="Normal 3 4 3 8 3 2" xfId="34205"/>
    <cellStyle name="Normal 3 4 3 8 3 2 2" xfId="34206"/>
    <cellStyle name="Normal 3 4 3 8 3 2 2 2" xfId="34207"/>
    <cellStyle name="Normal 3 4 3 8 3 2 3" xfId="34208"/>
    <cellStyle name="Normal 3 4 3 8 3 3" xfId="34209"/>
    <cellStyle name="Normal 3 4 3 8 3 3 2" xfId="34210"/>
    <cellStyle name="Normal 3 4 3 8 3 4" xfId="34211"/>
    <cellStyle name="Normal 3 4 3 8 4" xfId="34212"/>
    <cellStyle name="Normal 3 4 3 8 4 2" xfId="34213"/>
    <cellStyle name="Normal 3 4 3 8 4 2 2" xfId="34214"/>
    <cellStyle name="Normal 3 4 3 8 4 3" xfId="34215"/>
    <cellStyle name="Normal 3 4 3 8 5" xfId="34216"/>
    <cellStyle name="Normal 3 4 3 8 5 2" xfId="34217"/>
    <cellStyle name="Normal 3 4 3 8 6" xfId="34218"/>
    <cellStyle name="Normal 3 4 3 9" xfId="34219"/>
    <cellStyle name="Normal 3 4 3 9 2" xfId="34220"/>
    <cellStyle name="Normal 3 4 3 9 2 2" xfId="34221"/>
    <cellStyle name="Normal 3 4 3 9 2 2 2" xfId="34222"/>
    <cellStyle name="Normal 3 4 3 9 2 2 2 2" xfId="34223"/>
    <cellStyle name="Normal 3 4 3 9 2 2 3" xfId="34224"/>
    <cellStyle name="Normal 3 4 3 9 2 3" xfId="34225"/>
    <cellStyle name="Normal 3 4 3 9 2 3 2" xfId="34226"/>
    <cellStyle name="Normal 3 4 3 9 2 4" xfId="34227"/>
    <cellStyle name="Normal 3 4 3 9 3" xfId="34228"/>
    <cellStyle name="Normal 3 4 3 9 3 2" xfId="34229"/>
    <cellStyle name="Normal 3 4 3 9 3 2 2" xfId="34230"/>
    <cellStyle name="Normal 3 4 3 9 3 3" xfId="34231"/>
    <cellStyle name="Normal 3 4 3 9 4" xfId="34232"/>
    <cellStyle name="Normal 3 4 3 9 4 2" xfId="34233"/>
    <cellStyle name="Normal 3 4 3 9 5" xfId="34234"/>
    <cellStyle name="Normal 3 4 3_T-straight with PEDs adjustor" xfId="34235"/>
    <cellStyle name="Normal 3 4 4" xfId="1295"/>
    <cellStyle name="Normal 3 4 4 10" xfId="34236"/>
    <cellStyle name="Normal 3 4 4 11" xfId="34237"/>
    <cellStyle name="Normal 3 4 4 2" xfId="34238"/>
    <cellStyle name="Normal 3 4 4 2 10" xfId="34239"/>
    <cellStyle name="Normal 3 4 4 2 2" xfId="34240"/>
    <cellStyle name="Normal 3 4 4 2 2 2" xfId="34241"/>
    <cellStyle name="Normal 3 4 4 2 2 2 2" xfId="34242"/>
    <cellStyle name="Normal 3 4 4 2 2 2 2 2" xfId="34243"/>
    <cellStyle name="Normal 3 4 4 2 2 2 2 2 2" xfId="34244"/>
    <cellStyle name="Normal 3 4 4 2 2 2 2 2 2 2" xfId="34245"/>
    <cellStyle name="Normal 3 4 4 2 2 2 2 2 3" xfId="34246"/>
    <cellStyle name="Normal 3 4 4 2 2 2 2 3" xfId="34247"/>
    <cellStyle name="Normal 3 4 4 2 2 2 2 3 2" xfId="34248"/>
    <cellStyle name="Normal 3 4 4 2 2 2 2 4" xfId="34249"/>
    <cellStyle name="Normal 3 4 4 2 2 2 3" xfId="34250"/>
    <cellStyle name="Normal 3 4 4 2 2 2 3 2" xfId="34251"/>
    <cellStyle name="Normal 3 4 4 2 2 2 3 2 2" xfId="34252"/>
    <cellStyle name="Normal 3 4 4 2 2 2 3 3" xfId="34253"/>
    <cellStyle name="Normal 3 4 4 2 2 2 4" xfId="34254"/>
    <cellStyle name="Normal 3 4 4 2 2 2 4 2" xfId="34255"/>
    <cellStyle name="Normal 3 4 4 2 2 2 5" xfId="34256"/>
    <cellStyle name="Normal 3 4 4 2 2 3" xfId="34257"/>
    <cellStyle name="Normal 3 4 4 2 2 3 2" xfId="34258"/>
    <cellStyle name="Normal 3 4 4 2 2 3 2 2" xfId="34259"/>
    <cellStyle name="Normal 3 4 4 2 2 3 2 2 2" xfId="34260"/>
    <cellStyle name="Normal 3 4 4 2 2 3 2 3" xfId="34261"/>
    <cellStyle name="Normal 3 4 4 2 2 3 3" xfId="34262"/>
    <cellStyle name="Normal 3 4 4 2 2 3 3 2" xfId="34263"/>
    <cellStyle name="Normal 3 4 4 2 2 3 4" xfId="34264"/>
    <cellStyle name="Normal 3 4 4 2 2 4" xfId="34265"/>
    <cellStyle name="Normal 3 4 4 2 2 4 2" xfId="34266"/>
    <cellStyle name="Normal 3 4 4 2 2 4 2 2" xfId="34267"/>
    <cellStyle name="Normal 3 4 4 2 2 4 2 2 2" xfId="34268"/>
    <cellStyle name="Normal 3 4 4 2 2 4 2 3" xfId="34269"/>
    <cellStyle name="Normal 3 4 4 2 2 4 3" xfId="34270"/>
    <cellStyle name="Normal 3 4 4 2 2 4 3 2" xfId="34271"/>
    <cellStyle name="Normal 3 4 4 2 2 4 4" xfId="34272"/>
    <cellStyle name="Normal 3 4 4 2 2 5" xfId="34273"/>
    <cellStyle name="Normal 3 4 4 2 2 5 2" xfId="34274"/>
    <cellStyle name="Normal 3 4 4 2 2 5 2 2" xfId="34275"/>
    <cellStyle name="Normal 3 4 4 2 2 5 3" xfId="34276"/>
    <cellStyle name="Normal 3 4 4 2 2 6" xfId="34277"/>
    <cellStyle name="Normal 3 4 4 2 2 6 2" xfId="34278"/>
    <cellStyle name="Normal 3 4 4 2 2 7" xfId="34279"/>
    <cellStyle name="Normal 3 4 4 2 2 7 2" xfId="34280"/>
    <cellStyle name="Normal 3 4 4 2 2 8" xfId="34281"/>
    <cellStyle name="Normal 3 4 4 2 3" xfId="34282"/>
    <cellStyle name="Normal 3 4 4 2 3 2" xfId="34283"/>
    <cellStyle name="Normal 3 4 4 2 3 2 2" xfId="34284"/>
    <cellStyle name="Normal 3 4 4 2 3 2 2 2" xfId="34285"/>
    <cellStyle name="Normal 3 4 4 2 3 2 2 2 2" xfId="34286"/>
    <cellStyle name="Normal 3 4 4 2 3 2 2 3" xfId="34287"/>
    <cellStyle name="Normal 3 4 4 2 3 2 3" xfId="34288"/>
    <cellStyle name="Normal 3 4 4 2 3 2 3 2" xfId="34289"/>
    <cellStyle name="Normal 3 4 4 2 3 2 4" xfId="34290"/>
    <cellStyle name="Normal 3 4 4 2 3 3" xfId="34291"/>
    <cellStyle name="Normal 3 4 4 2 3 3 2" xfId="34292"/>
    <cellStyle name="Normal 3 4 4 2 3 3 2 2" xfId="34293"/>
    <cellStyle name="Normal 3 4 4 2 3 3 3" xfId="34294"/>
    <cellStyle name="Normal 3 4 4 2 3 4" xfId="34295"/>
    <cellStyle name="Normal 3 4 4 2 3 4 2" xfId="34296"/>
    <cellStyle name="Normal 3 4 4 2 3 5" xfId="34297"/>
    <cellStyle name="Normal 3 4 4 2 4" xfId="34298"/>
    <cellStyle name="Normal 3 4 4 2 4 2" xfId="34299"/>
    <cellStyle name="Normal 3 4 4 2 4 2 2" xfId="34300"/>
    <cellStyle name="Normal 3 4 4 2 4 2 2 2" xfId="34301"/>
    <cellStyle name="Normal 3 4 4 2 4 2 3" xfId="34302"/>
    <cellStyle name="Normal 3 4 4 2 4 3" xfId="34303"/>
    <cellStyle name="Normal 3 4 4 2 4 3 2" xfId="34304"/>
    <cellStyle name="Normal 3 4 4 2 4 4" xfId="34305"/>
    <cellStyle name="Normal 3 4 4 2 5" xfId="34306"/>
    <cellStyle name="Normal 3 4 4 2 5 2" xfId="34307"/>
    <cellStyle name="Normal 3 4 4 2 5 2 2" xfId="34308"/>
    <cellStyle name="Normal 3 4 4 2 5 2 2 2" xfId="34309"/>
    <cellStyle name="Normal 3 4 4 2 5 2 3" xfId="34310"/>
    <cellStyle name="Normal 3 4 4 2 5 3" xfId="34311"/>
    <cellStyle name="Normal 3 4 4 2 5 3 2" xfId="34312"/>
    <cellStyle name="Normal 3 4 4 2 5 4" xfId="34313"/>
    <cellStyle name="Normal 3 4 4 2 6" xfId="34314"/>
    <cellStyle name="Normal 3 4 4 2 6 2" xfId="34315"/>
    <cellStyle name="Normal 3 4 4 2 6 2 2" xfId="34316"/>
    <cellStyle name="Normal 3 4 4 2 6 3" xfId="34317"/>
    <cellStyle name="Normal 3 4 4 2 7" xfId="34318"/>
    <cellStyle name="Normal 3 4 4 2 7 2" xfId="34319"/>
    <cellStyle name="Normal 3 4 4 2 8" xfId="34320"/>
    <cellStyle name="Normal 3 4 4 2 8 2" xfId="34321"/>
    <cellStyle name="Normal 3 4 4 2 9" xfId="34322"/>
    <cellStyle name="Normal 3 4 4 3" xfId="34323"/>
    <cellStyle name="Normal 3 4 4 3 2" xfId="34324"/>
    <cellStyle name="Normal 3 4 4 3 2 2" xfId="34325"/>
    <cellStyle name="Normal 3 4 4 3 2 2 2" xfId="34326"/>
    <cellStyle name="Normal 3 4 4 3 2 2 2 2" xfId="34327"/>
    <cellStyle name="Normal 3 4 4 3 2 2 2 2 2" xfId="34328"/>
    <cellStyle name="Normal 3 4 4 3 2 2 2 3" xfId="34329"/>
    <cellStyle name="Normal 3 4 4 3 2 2 3" xfId="34330"/>
    <cellStyle name="Normal 3 4 4 3 2 2 3 2" xfId="34331"/>
    <cellStyle name="Normal 3 4 4 3 2 2 4" xfId="34332"/>
    <cellStyle name="Normal 3 4 4 3 2 3" xfId="34333"/>
    <cellStyle name="Normal 3 4 4 3 2 3 2" xfId="34334"/>
    <cellStyle name="Normal 3 4 4 3 2 3 2 2" xfId="34335"/>
    <cellStyle name="Normal 3 4 4 3 2 3 3" xfId="34336"/>
    <cellStyle name="Normal 3 4 4 3 2 4" xfId="34337"/>
    <cellStyle name="Normal 3 4 4 3 2 4 2" xfId="34338"/>
    <cellStyle name="Normal 3 4 4 3 2 5" xfId="34339"/>
    <cellStyle name="Normal 3 4 4 3 3" xfId="34340"/>
    <cellStyle name="Normal 3 4 4 3 3 2" xfId="34341"/>
    <cellStyle name="Normal 3 4 4 3 3 2 2" xfId="34342"/>
    <cellStyle name="Normal 3 4 4 3 3 2 2 2" xfId="34343"/>
    <cellStyle name="Normal 3 4 4 3 3 2 3" xfId="34344"/>
    <cellStyle name="Normal 3 4 4 3 3 3" xfId="34345"/>
    <cellStyle name="Normal 3 4 4 3 3 3 2" xfId="34346"/>
    <cellStyle name="Normal 3 4 4 3 3 4" xfId="34347"/>
    <cellStyle name="Normal 3 4 4 3 4" xfId="34348"/>
    <cellStyle name="Normal 3 4 4 3 4 2" xfId="34349"/>
    <cellStyle name="Normal 3 4 4 3 4 2 2" xfId="34350"/>
    <cellStyle name="Normal 3 4 4 3 4 2 2 2" xfId="34351"/>
    <cellStyle name="Normal 3 4 4 3 4 2 3" xfId="34352"/>
    <cellStyle name="Normal 3 4 4 3 4 3" xfId="34353"/>
    <cellStyle name="Normal 3 4 4 3 4 3 2" xfId="34354"/>
    <cellStyle name="Normal 3 4 4 3 4 4" xfId="34355"/>
    <cellStyle name="Normal 3 4 4 3 5" xfId="34356"/>
    <cellStyle name="Normal 3 4 4 3 5 2" xfId="34357"/>
    <cellStyle name="Normal 3 4 4 3 5 2 2" xfId="34358"/>
    <cellStyle name="Normal 3 4 4 3 5 3" xfId="34359"/>
    <cellStyle name="Normal 3 4 4 3 6" xfId="34360"/>
    <cellStyle name="Normal 3 4 4 3 6 2" xfId="34361"/>
    <cellStyle name="Normal 3 4 4 3 7" xfId="34362"/>
    <cellStyle name="Normal 3 4 4 3 7 2" xfId="34363"/>
    <cellStyle name="Normal 3 4 4 3 8" xfId="34364"/>
    <cellStyle name="Normal 3 4 4 4" xfId="34365"/>
    <cellStyle name="Normal 3 4 4 4 2" xfId="34366"/>
    <cellStyle name="Normal 3 4 4 4 2 2" xfId="34367"/>
    <cellStyle name="Normal 3 4 4 4 2 2 2" xfId="34368"/>
    <cellStyle name="Normal 3 4 4 4 2 2 2 2" xfId="34369"/>
    <cellStyle name="Normal 3 4 4 4 2 2 3" xfId="34370"/>
    <cellStyle name="Normal 3 4 4 4 2 3" xfId="34371"/>
    <cellStyle name="Normal 3 4 4 4 2 3 2" xfId="34372"/>
    <cellStyle name="Normal 3 4 4 4 2 4" xfId="34373"/>
    <cellStyle name="Normal 3 4 4 4 3" xfId="34374"/>
    <cellStyle name="Normal 3 4 4 4 3 2" xfId="34375"/>
    <cellStyle name="Normal 3 4 4 4 3 2 2" xfId="34376"/>
    <cellStyle name="Normal 3 4 4 4 3 3" xfId="34377"/>
    <cellStyle name="Normal 3 4 4 4 4" xfId="34378"/>
    <cellStyle name="Normal 3 4 4 4 4 2" xfId="34379"/>
    <cellStyle name="Normal 3 4 4 4 5" xfId="34380"/>
    <cellStyle name="Normal 3 4 4 5" xfId="34381"/>
    <cellStyle name="Normal 3 4 4 5 2" xfId="34382"/>
    <cellStyle name="Normal 3 4 4 5 2 2" xfId="34383"/>
    <cellStyle name="Normal 3 4 4 5 2 2 2" xfId="34384"/>
    <cellStyle name="Normal 3 4 4 5 2 3" xfId="34385"/>
    <cellStyle name="Normal 3 4 4 5 3" xfId="34386"/>
    <cellStyle name="Normal 3 4 4 5 3 2" xfId="34387"/>
    <cellStyle name="Normal 3 4 4 5 4" xfId="34388"/>
    <cellStyle name="Normal 3 4 4 6" xfId="34389"/>
    <cellStyle name="Normal 3 4 4 6 2" xfId="34390"/>
    <cellStyle name="Normal 3 4 4 6 2 2" xfId="34391"/>
    <cellStyle name="Normal 3 4 4 6 2 2 2" xfId="34392"/>
    <cellStyle name="Normal 3 4 4 6 2 3" xfId="34393"/>
    <cellStyle name="Normal 3 4 4 6 3" xfId="34394"/>
    <cellStyle name="Normal 3 4 4 6 3 2" xfId="34395"/>
    <cellStyle name="Normal 3 4 4 6 4" xfId="34396"/>
    <cellStyle name="Normal 3 4 4 7" xfId="34397"/>
    <cellStyle name="Normal 3 4 4 7 2" xfId="34398"/>
    <cellStyle name="Normal 3 4 4 7 2 2" xfId="34399"/>
    <cellStyle name="Normal 3 4 4 7 3" xfId="34400"/>
    <cellStyle name="Normal 3 4 4 8" xfId="34401"/>
    <cellStyle name="Normal 3 4 4 8 2" xfId="34402"/>
    <cellStyle name="Normal 3 4 4 9" xfId="34403"/>
    <cellStyle name="Normal 3 4 4 9 2" xfId="34404"/>
    <cellStyle name="Normal 3 4 5" xfId="34405"/>
    <cellStyle name="Normal 3 4 5 10" xfId="34406"/>
    <cellStyle name="Normal 3 4 5 11" xfId="34407"/>
    <cellStyle name="Normal 3 4 5 2" xfId="34408"/>
    <cellStyle name="Normal 3 4 5 2 10" xfId="34409"/>
    <cellStyle name="Normal 3 4 5 2 2" xfId="34410"/>
    <cellStyle name="Normal 3 4 5 2 2 2" xfId="34411"/>
    <cellStyle name="Normal 3 4 5 2 2 2 2" xfId="34412"/>
    <cellStyle name="Normal 3 4 5 2 2 2 2 2" xfId="34413"/>
    <cellStyle name="Normal 3 4 5 2 2 2 2 2 2" xfId="34414"/>
    <cellStyle name="Normal 3 4 5 2 2 2 2 2 2 2" xfId="34415"/>
    <cellStyle name="Normal 3 4 5 2 2 2 2 2 3" xfId="34416"/>
    <cellStyle name="Normal 3 4 5 2 2 2 2 3" xfId="34417"/>
    <cellStyle name="Normal 3 4 5 2 2 2 2 3 2" xfId="34418"/>
    <cellStyle name="Normal 3 4 5 2 2 2 2 4" xfId="34419"/>
    <cellStyle name="Normal 3 4 5 2 2 2 3" xfId="34420"/>
    <cellStyle name="Normal 3 4 5 2 2 2 3 2" xfId="34421"/>
    <cellStyle name="Normal 3 4 5 2 2 2 3 2 2" xfId="34422"/>
    <cellStyle name="Normal 3 4 5 2 2 2 3 3" xfId="34423"/>
    <cellStyle name="Normal 3 4 5 2 2 2 4" xfId="34424"/>
    <cellStyle name="Normal 3 4 5 2 2 2 4 2" xfId="34425"/>
    <cellStyle name="Normal 3 4 5 2 2 2 5" xfId="34426"/>
    <cellStyle name="Normal 3 4 5 2 2 3" xfId="34427"/>
    <cellStyle name="Normal 3 4 5 2 2 3 2" xfId="34428"/>
    <cellStyle name="Normal 3 4 5 2 2 3 2 2" xfId="34429"/>
    <cellStyle name="Normal 3 4 5 2 2 3 2 2 2" xfId="34430"/>
    <cellStyle name="Normal 3 4 5 2 2 3 2 3" xfId="34431"/>
    <cellStyle name="Normal 3 4 5 2 2 3 3" xfId="34432"/>
    <cellStyle name="Normal 3 4 5 2 2 3 3 2" xfId="34433"/>
    <cellStyle name="Normal 3 4 5 2 2 3 4" xfId="34434"/>
    <cellStyle name="Normal 3 4 5 2 2 4" xfId="34435"/>
    <cellStyle name="Normal 3 4 5 2 2 4 2" xfId="34436"/>
    <cellStyle name="Normal 3 4 5 2 2 4 2 2" xfId="34437"/>
    <cellStyle name="Normal 3 4 5 2 2 4 2 2 2" xfId="34438"/>
    <cellStyle name="Normal 3 4 5 2 2 4 2 3" xfId="34439"/>
    <cellStyle name="Normal 3 4 5 2 2 4 3" xfId="34440"/>
    <cellStyle name="Normal 3 4 5 2 2 4 3 2" xfId="34441"/>
    <cellStyle name="Normal 3 4 5 2 2 4 4" xfId="34442"/>
    <cellStyle name="Normal 3 4 5 2 2 5" xfId="34443"/>
    <cellStyle name="Normal 3 4 5 2 2 5 2" xfId="34444"/>
    <cellStyle name="Normal 3 4 5 2 2 5 2 2" xfId="34445"/>
    <cellStyle name="Normal 3 4 5 2 2 5 3" xfId="34446"/>
    <cellStyle name="Normal 3 4 5 2 2 6" xfId="34447"/>
    <cellStyle name="Normal 3 4 5 2 2 6 2" xfId="34448"/>
    <cellStyle name="Normal 3 4 5 2 2 7" xfId="34449"/>
    <cellStyle name="Normal 3 4 5 2 2 7 2" xfId="34450"/>
    <cellStyle name="Normal 3 4 5 2 2 8" xfId="34451"/>
    <cellStyle name="Normal 3 4 5 2 3" xfId="34452"/>
    <cellStyle name="Normal 3 4 5 2 3 2" xfId="34453"/>
    <cellStyle name="Normal 3 4 5 2 3 2 2" xfId="34454"/>
    <cellStyle name="Normal 3 4 5 2 3 2 2 2" xfId="34455"/>
    <cellStyle name="Normal 3 4 5 2 3 2 2 2 2" xfId="34456"/>
    <cellStyle name="Normal 3 4 5 2 3 2 2 3" xfId="34457"/>
    <cellStyle name="Normal 3 4 5 2 3 2 3" xfId="34458"/>
    <cellStyle name="Normal 3 4 5 2 3 2 3 2" xfId="34459"/>
    <cellStyle name="Normal 3 4 5 2 3 2 4" xfId="34460"/>
    <cellStyle name="Normal 3 4 5 2 3 3" xfId="34461"/>
    <cellStyle name="Normal 3 4 5 2 3 3 2" xfId="34462"/>
    <cellStyle name="Normal 3 4 5 2 3 3 2 2" xfId="34463"/>
    <cellStyle name="Normal 3 4 5 2 3 3 3" xfId="34464"/>
    <cellStyle name="Normal 3 4 5 2 3 4" xfId="34465"/>
    <cellStyle name="Normal 3 4 5 2 3 4 2" xfId="34466"/>
    <cellStyle name="Normal 3 4 5 2 3 5" xfId="34467"/>
    <cellStyle name="Normal 3 4 5 2 4" xfId="34468"/>
    <cellStyle name="Normal 3 4 5 2 4 2" xfId="34469"/>
    <cellStyle name="Normal 3 4 5 2 4 2 2" xfId="34470"/>
    <cellStyle name="Normal 3 4 5 2 4 2 2 2" xfId="34471"/>
    <cellStyle name="Normal 3 4 5 2 4 2 3" xfId="34472"/>
    <cellStyle name="Normal 3 4 5 2 4 3" xfId="34473"/>
    <cellStyle name="Normal 3 4 5 2 4 3 2" xfId="34474"/>
    <cellStyle name="Normal 3 4 5 2 4 4" xfId="34475"/>
    <cellStyle name="Normal 3 4 5 2 5" xfId="34476"/>
    <cellStyle name="Normal 3 4 5 2 5 2" xfId="34477"/>
    <cellStyle name="Normal 3 4 5 2 5 2 2" xfId="34478"/>
    <cellStyle name="Normal 3 4 5 2 5 2 2 2" xfId="34479"/>
    <cellStyle name="Normal 3 4 5 2 5 2 3" xfId="34480"/>
    <cellStyle name="Normal 3 4 5 2 5 3" xfId="34481"/>
    <cellStyle name="Normal 3 4 5 2 5 3 2" xfId="34482"/>
    <cellStyle name="Normal 3 4 5 2 5 4" xfId="34483"/>
    <cellStyle name="Normal 3 4 5 2 6" xfId="34484"/>
    <cellStyle name="Normal 3 4 5 2 6 2" xfId="34485"/>
    <cellStyle name="Normal 3 4 5 2 6 2 2" xfId="34486"/>
    <cellStyle name="Normal 3 4 5 2 6 3" xfId="34487"/>
    <cellStyle name="Normal 3 4 5 2 7" xfId="34488"/>
    <cellStyle name="Normal 3 4 5 2 7 2" xfId="34489"/>
    <cellStyle name="Normal 3 4 5 2 8" xfId="34490"/>
    <cellStyle name="Normal 3 4 5 2 8 2" xfId="34491"/>
    <cellStyle name="Normal 3 4 5 2 9" xfId="34492"/>
    <cellStyle name="Normal 3 4 5 3" xfId="34493"/>
    <cellStyle name="Normal 3 4 5 3 2" xfId="34494"/>
    <cellStyle name="Normal 3 4 5 3 2 2" xfId="34495"/>
    <cellStyle name="Normal 3 4 5 3 2 2 2" xfId="34496"/>
    <cellStyle name="Normal 3 4 5 3 2 2 2 2" xfId="34497"/>
    <cellStyle name="Normal 3 4 5 3 2 2 2 2 2" xfId="34498"/>
    <cellStyle name="Normal 3 4 5 3 2 2 2 3" xfId="34499"/>
    <cellStyle name="Normal 3 4 5 3 2 2 3" xfId="34500"/>
    <cellStyle name="Normal 3 4 5 3 2 2 3 2" xfId="34501"/>
    <cellStyle name="Normal 3 4 5 3 2 2 4" xfId="34502"/>
    <cellStyle name="Normal 3 4 5 3 2 3" xfId="34503"/>
    <cellStyle name="Normal 3 4 5 3 2 3 2" xfId="34504"/>
    <cellStyle name="Normal 3 4 5 3 2 3 2 2" xfId="34505"/>
    <cellStyle name="Normal 3 4 5 3 2 3 3" xfId="34506"/>
    <cellStyle name="Normal 3 4 5 3 2 4" xfId="34507"/>
    <cellStyle name="Normal 3 4 5 3 2 4 2" xfId="34508"/>
    <cellStyle name="Normal 3 4 5 3 2 5" xfId="34509"/>
    <cellStyle name="Normal 3 4 5 3 3" xfId="34510"/>
    <cellStyle name="Normal 3 4 5 3 3 2" xfId="34511"/>
    <cellStyle name="Normal 3 4 5 3 3 2 2" xfId="34512"/>
    <cellStyle name="Normal 3 4 5 3 3 2 2 2" xfId="34513"/>
    <cellStyle name="Normal 3 4 5 3 3 2 3" xfId="34514"/>
    <cellStyle name="Normal 3 4 5 3 3 3" xfId="34515"/>
    <cellStyle name="Normal 3 4 5 3 3 3 2" xfId="34516"/>
    <cellStyle name="Normal 3 4 5 3 3 4" xfId="34517"/>
    <cellStyle name="Normal 3 4 5 3 4" xfId="34518"/>
    <cellStyle name="Normal 3 4 5 3 4 2" xfId="34519"/>
    <cellStyle name="Normal 3 4 5 3 4 2 2" xfId="34520"/>
    <cellStyle name="Normal 3 4 5 3 4 2 2 2" xfId="34521"/>
    <cellStyle name="Normal 3 4 5 3 4 2 3" xfId="34522"/>
    <cellStyle name="Normal 3 4 5 3 4 3" xfId="34523"/>
    <cellStyle name="Normal 3 4 5 3 4 3 2" xfId="34524"/>
    <cellStyle name="Normal 3 4 5 3 4 4" xfId="34525"/>
    <cellStyle name="Normal 3 4 5 3 5" xfId="34526"/>
    <cellStyle name="Normal 3 4 5 3 5 2" xfId="34527"/>
    <cellStyle name="Normal 3 4 5 3 5 2 2" xfId="34528"/>
    <cellStyle name="Normal 3 4 5 3 5 3" xfId="34529"/>
    <cellStyle name="Normal 3 4 5 3 6" xfId="34530"/>
    <cellStyle name="Normal 3 4 5 3 6 2" xfId="34531"/>
    <cellStyle name="Normal 3 4 5 3 7" xfId="34532"/>
    <cellStyle name="Normal 3 4 5 3 7 2" xfId="34533"/>
    <cellStyle name="Normal 3 4 5 3 8" xfId="34534"/>
    <cellStyle name="Normal 3 4 5 4" xfId="34535"/>
    <cellStyle name="Normal 3 4 5 4 2" xfId="34536"/>
    <cellStyle name="Normal 3 4 5 4 2 2" xfId="34537"/>
    <cellStyle name="Normal 3 4 5 4 2 2 2" xfId="34538"/>
    <cellStyle name="Normal 3 4 5 4 2 2 2 2" xfId="34539"/>
    <cellStyle name="Normal 3 4 5 4 2 2 3" xfId="34540"/>
    <cellStyle name="Normal 3 4 5 4 2 3" xfId="34541"/>
    <cellStyle name="Normal 3 4 5 4 2 3 2" xfId="34542"/>
    <cellStyle name="Normal 3 4 5 4 2 4" xfId="34543"/>
    <cellStyle name="Normal 3 4 5 4 3" xfId="34544"/>
    <cellStyle name="Normal 3 4 5 4 3 2" xfId="34545"/>
    <cellStyle name="Normal 3 4 5 4 3 2 2" xfId="34546"/>
    <cellStyle name="Normal 3 4 5 4 3 3" xfId="34547"/>
    <cellStyle name="Normal 3 4 5 4 4" xfId="34548"/>
    <cellStyle name="Normal 3 4 5 4 4 2" xfId="34549"/>
    <cellStyle name="Normal 3 4 5 4 5" xfId="34550"/>
    <cellStyle name="Normal 3 4 5 5" xfId="34551"/>
    <cellStyle name="Normal 3 4 5 5 2" xfId="34552"/>
    <cellStyle name="Normal 3 4 5 5 2 2" xfId="34553"/>
    <cellStyle name="Normal 3 4 5 5 2 2 2" xfId="34554"/>
    <cellStyle name="Normal 3 4 5 5 2 3" xfId="34555"/>
    <cellStyle name="Normal 3 4 5 5 3" xfId="34556"/>
    <cellStyle name="Normal 3 4 5 5 3 2" xfId="34557"/>
    <cellStyle name="Normal 3 4 5 5 4" xfId="34558"/>
    <cellStyle name="Normal 3 4 5 6" xfId="34559"/>
    <cellStyle name="Normal 3 4 5 6 2" xfId="34560"/>
    <cellStyle name="Normal 3 4 5 6 2 2" xfId="34561"/>
    <cellStyle name="Normal 3 4 5 6 2 2 2" xfId="34562"/>
    <cellStyle name="Normal 3 4 5 6 2 3" xfId="34563"/>
    <cellStyle name="Normal 3 4 5 6 3" xfId="34564"/>
    <cellStyle name="Normal 3 4 5 6 3 2" xfId="34565"/>
    <cellStyle name="Normal 3 4 5 6 4" xfId="34566"/>
    <cellStyle name="Normal 3 4 5 7" xfId="34567"/>
    <cellStyle name="Normal 3 4 5 7 2" xfId="34568"/>
    <cellStyle name="Normal 3 4 5 7 2 2" xfId="34569"/>
    <cellStyle name="Normal 3 4 5 7 3" xfId="34570"/>
    <cellStyle name="Normal 3 4 5 8" xfId="34571"/>
    <cellStyle name="Normal 3 4 5 8 2" xfId="34572"/>
    <cellStyle name="Normal 3 4 5 9" xfId="34573"/>
    <cellStyle name="Normal 3 4 5 9 2" xfId="34574"/>
    <cellStyle name="Normal 3 4 6" xfId="34575"/>
    <cellStyle name="Normal 3 4 6 10" xfId="34576"/>
    <cellStyle name="Normal 3 4 6 11" xfId="34577"/>
    <cellStyle name="Normal 3 4 6 2" xfId="34578"/>
    <cellStyle name="Normal 3 4 6 2 2" xfId="34579"/>
    <cellStyle name="Normal 3 4 6 2 2 2" xfId="34580"/>
    <cellStyle name="Normal 3 4 6 2 2 2 2" xfId="34581"/>
    <cellStyle name="Normal 3 4 6 2 2 2 2 2" xfId="34582"/>
    <cellStyle name="Normal 3 4 6 2 2 2 2 2 2" xfId="34583"/>
    <cellStyle name="Normal 3 4 6 2 2 2 2 2 2 2" xfId="34584"/>
    <cellStyle name="Normal 3 4 6 2 2 2 2 2 3" xfId="34585"/>
    <cellStyle name="Normal 3 4 6 2 2 2 2 3" xfId="34586"/>
    <cellStyle name="Normal 3 4 6 2 2 2 2 3 2" xfId="34587"/>
    <cellStyle name="Normal 3 4 6 2 2 2 2 4" xfId="34588"/>
    <cellStyle name="Normal 3 4 6 2 2 2 3" xfId="34589"/>
    <cellStyle name="Normal 3 4 6 2 2 2 3 2" xfId="34590"/>
    <cellStyle name="Normal 3 4 6 2 2 2 3 2 2" xfId="34591"/>
    <cellStyle name="Normal 3 4 6 2 2 2 3 3" xfId="34592"/>
    <cellStyle name="Normal 3 4 6 2 2 2 4" xfId="34593"/>
    <cellStyle name="Normal 3 4 6 2 2 2 4 2" xfId="34594"/>
    <cellStyle name="Normal 3 4 6 2 2 2 5" xfId="34595"/>
    <cellStyle name="Normal 3 4 6 2 2 3" xfId="34596"/>
    <cellStyle name="Normal 3 4 6 2 2 3 2" xfId="34597"/>
    <cellStyle name="Normal 3 4 6 2 2 3 2 2" xfId="34598"/>
    <cellStyle name="Normal 3 4 6 2 2 3 2 2 2" xfId="34599"/>
    <cellStyle name="Normal 3 4 6 2 2 3 2 3" xfId="34600"/>
    <cellStyle name="Normal 3 4 6 2 2 3 3" xfId="34601"/>
    <cellStyle name="Normal 3 4 6 2 2 3 3 2" xfId="34602"/>
    <cellStyle name="Normal 3 4 6 2 2 3 4" xfId="34603"/>
    <cellStyle name="Normal 3 4 6 2 2 4" xfId="34604"/>
    <cellStyle name="Normal 3 4 6 2 2 4 2" xfId="34605"/>
    <cellStyle name="Normal 3 4 6 2 2 4 2 2" xfId="34606"/>
    <cellStyle name="Normal 3 4 6 2 2 4 2 2 2" xfId="34607"/>
    <cellStyle name="Normal 3 4 6 2 2 4 2 3" xfId="34608"/>
    <cellStyle name="Normal 3 4 6 2 2 4 3" xfId="34609"/>
    <cellStyle name="Normal 3 4 6 2 2 4 3 2" xfId="34610"/>
    <cellStyle name="Normal 3 4 6 2 2 4 4" xfId="34611"/>
    <cellStyle name="Normal 3 4 6 2 2 5" xfId="34612"/>
    <cellStyle name="Normal 3 4 6 2 2 5 2" xfId="34613"/>
    <cellStyle name="Normal 3 4 6 2 2 5 2 2" xfId="34614"/>
    <cellStyle name="Normal 3 4 6 2 2 5 3" xfId="34615"/>
    <cellStyle name="Normal 3 4 6 2 2 6" xfId="34616"/>
    <cellStyle name="Normal 3 4 6 2 2 6 2" xfId="34617"/>
    <cellStyle name="Normal 3 4 6 2 2 7" xfId="34618"/>
    <cellStyle name="Normal 3 4 6 2 2 7 2" xfId="34619"/>
    <cellStyle name="Normal 3 4 6 2 2 8" xfId="34620"/>
    <cellStyle name="Normal 3 4 6 2 3" xfId="34621"/>
    <cellStyle name="Normal 3 4 6 2 3 2" xfId="34622"/>
    <cellStyle name="Normal 3 4 6 2 3 2 2" xfId="34623"/>
    <cellStyle name="Normal 3 4 6 2 3 2 2 2" xfId="34624"/>
    <cellStyle name="Normal 3 4 6 2 3 2 2 2 2" xfId="34625"/>
    <cellStyle name="Normal 3 4 6 2 3 2 2 3" xfId="34626"/>
    <cellStyle name="Normal 3 4 6 2 3 2 3" xfId="34627"/>
    <cellStyle name="Normal 3 4 6 2 3 2 3 2" xfId="34628"/>
    <cellStyle name="Normal 3 4 6 2 3 2 4" xfId="34629"/>
    <cellStyle name="Normal 3 4 6 2 3 3" xfId="34630"/>
    <cellStyle name="Normal 3 4 6 2 3 3 2" xfId="34631"/>
    <cellStyle name="Normal 3 4 6 2 3 3 2 2" xfId="34632"/>
    <cellStyle name="Normal 3 4 6 2 3 3 3" xfId="34633"/>
    <cellStyle name="Normal 3 4 6 2 3 4" xfId="34634"/>
    <cellStyle name="Normal 3 4 6 2 3 4 2" xfId="34635"/>
    <cellStyle name="Normal 3 4 6 2 3 5" xfId="34636"/>
    <cellStyle name="Normal 3 4 6 2 4" xfId="34637"/>
    <cellStyle name="Normal 3 4 6 2 4 2" xfId="34638"/>
    <cellStyle name="Normal 3 4 6 2 4 2 2" xfId="34639"/>
    <cellStyle name="Normal 3 4 6 2 4 2 2 2" xfId="34640"/>
    <cellStyle name="Normal 3 4 6 2 4 2 3" xfId="34641"/>
    <cellStyle name="Normal 3 4 6 2 4 3" xfId="34642"/>
    <cellStyle name="Normal 3 4 6 2 4 3 2" xfId="34643"/>
    <cellStyle name="Normal 3 4 6 2 4 4" xfId="34644"/>
    <cellStyle name="Normal 3 4 6 2 5" xfId="34645"/>
    <cellStyle name="Normal 3 4 6 2 5 2" xfId="34646"/>
    <cellStyle name="Normal 3 4 6 2 5 2 2" xfId="34647"/>
    <cellStyle name="Normal 3 4 6 2 5 2 2 2" xfId="34648"/>
    <cellStyle name="Normal 3 4 6 2 5 2 3" xfId="34649"/>
    <cellStyle name="Normal 3 4 6 2 5 3" xfId="34650"/>
    <cellStyle name="Normal 3 4 6 2 5 3 2" xfId="34651"/>
    <cellStyle name="Normal 3 4 6 2 5 4" xfId="34652"/>
    <cellStyle name="Normal 3 4 6 2 6" xfId="34653"/>
    <cellStyle name="Normal 3 4 6 2 6 2" xfId="34654"/>
    <cellStyle name="Normal 3 4 6 2 6 2 2" xfId="34655"/>
    <cellStyle name="Normal 3 4 6 2 6 3" xfId="34656"/>
    <cellStyle name="Normal 3 4 6 2 7" xfId="34657"/>
    <cellStyle name="Normal 3 4 6 2 7 2" xfId="34658"/>
    <cellStyle name="Normal 3 4 6 2 8" xfId="34659"/>
    <cellStyle name="Normal 3 4 6 2 8 2" xfId="34660"/>
    <cellStyle name="Normal 3 4 6 2 9" xfId="34661"/>
    <cellStyle name="Normal 3 4 6 3" xfId="34662"/>
    <cellStyle name="Normal 3 4 6 3 2" xfId="34663"/>
    <cellStyle name="Normal 3 4 6 3 2 2" xfId="34664"/>
    <cellStyle name="Normal 3 4 6 3 2 2 2" xfId="34665"/>
    <cellStyle name="Normal 3 4 6 3 2 2 2 2" xfId="34666"/>
    <cellStyle name="Normal 3 4 6 3 2 2 2 2 2" xfId="34667"/>
    <cellStyle name="Normal 3 4 6 3 2 2 2 3" xfId="34668"/>
    <cellStyle name="Normal 3 4 6 3 2 2 3" xfId="34669"/>
    <cellStyle name="Normal 3 4 6 3 2 2 3 2" xfId="34670"/>
    <cellStyle name="Normal 3 4 6 3 2 2 4" xfId="34671"/>
    <cellStyle name="Normal 3 4 6 3 2 3" xfId="34672"/>
    <cellStyle name="Normal 3 4 6 3 2 3 2" xfId="34673"/>
    <cellStyle name="Normal 3 4 6 3 2 3 2 2" xfId="34674"/>
    <cellStyle name="Normal 3 4 6 3 2 3 3" xfId="34675"/>
    <cellStyle name="Normal 3 4 6 3 2 4" xfId="34676"/>
    <cellStyle name="Normal 3 4 6 3 2 4 2" xfId="34677"/>
    <cellStyle name="Normal 3 4 6 3 2 5" xfId="34678"/>
    <cellStyle name="Normal 3 4 6 3 3" xfId="34679"/>
    <cellStyle name="Normal 3 4 6 3 3 2" xfId="34680"/>
    <cellStyle name="Normal 3 4 6 3 3 2 2" xfId="34681"/>
    <cellStyle name="Normal 3 4 6 3 3 2 2 2" xfId="34682"/>
    <cellStyle name="Normal 3 4 6 3 3 2 3" xfId="34683"/>
    <cellStyle name="Normal 3 4 6 3 3 3" xfId="34684"/>
    <cellStyle name="Normal 3 4 6 3 3 3 2" xfId="34685"/>
    <cellStyle name="Normal 3 4 6 3 3 4" xfId="34686"/>
    <cellStyle name="Normal 3 4 6 3 4" xfId="34687"/>
    <cellStyle name="Normal 3 4 6 3 4 2" xfId="34688"/>
    <cellStyle name="Normal 3 4 6 3 4 2 2" xfId="34689"/>
    <cellStyle name="Normal 3 4 6 3 4 2 2 2" xfId="34690"/>
    <cellStyle name="Normal 3 4 6 3 4 2 3" xfId="34691"/>
    <cellStyle name="Normal 3 4 6 3 4 3" xfId="34692"/>
    <cellStyle name="Normal 3 4 6 3 4 3 2" xfId="34693"/>
    <cellStyle name="Normal 3 4 6 3 4 4" xfId="34694"/>
    <cellStyle name="Normal 3 4 6 3 5" xfId="34695"/>
    <cellStyle name="Normal 3 4 6 3 5 2" xfId="34696"/>
    <cellStyle name="Normal 3 4 6 3 5 2 2" xfId="34697"/>
    <cellStyle name="Normal 3 4 6 3 5 3" xfId="34698"/>
    <cellStyle name="Normal 3 4 6 3 6" xfId="34699"/>
    <cellStyle name="Normal 3 4 6 3 6 2" xfId="34700"/>
    <cellStyle name="Normal 3 4 6 3 7" xfId="34701"/>
    <cellStyle name="Normal 3 4 6 3 7 2" xfId="34702"/>
    <cellStyle name="Normal 3 4 6 3 8" xfId="34703"/>
    <cellStyle name="Normal 3 4 6 4" xfId="34704"/>
    <cellStyle name="Normal 3 4 6 4 2" xfId="34705"/>
    <cellStyle name="Normal 3 4 6 4 2 2" xfId="34706"/>
    <cellStyle name="Normal 3 4 6 4 2 2 2" xfId="34707"/>
    <cellStyle name="Normal 3 4 6 4 2 2 2 2" xfId="34708"/>
    <cellStyle name="Normal 3 4 6 4 2 2 3" xfId="34709"/>
    <cellStyle name="Normal 3 4 6 4 2 3" xfId="34710"/>
    <cellStyle name="Normal 3 4 6 4 2 3 2" xfId="34711"/>
    <cellStyle name="Normal 3 4 6 4 2 4" xfId="34712"/>
    <cellStyle name="Normal 3 4 6 4 3" xfId="34713"/>
    <cellStyle name="Normal 3 4 6 4 3 2" xfId="34714"/>
    <cellStyle name="Normal 3 4 6 4 3 2 2" xfId="34715"/>
    <cellStyle name="Normal 3 4 6 4 3 3" xfId="34716"/>
    <cellStyle name="Normal 3 4 6 4 4" xfId="34717"/>
    <cellStyle name="Normal 3 4 6 4 4 2" xfId="34718"/>
    <cellStyle name="Normal 3 4 6 4 5" xfId="34719"/>
    <cellStyle name="Normal 3 4 6 5" xfId="34720"/>
    <cellStyle name="Normal 3 4 6 5 2" xfId="34721"/>
    <cellStyle name="Normal 3 4 6 5 2 2" xfId="34722"/>
    <cellStyle name="Normal 3 4 6 5 2 2 2" xfId="34723"/>
    <cellStyle name="Normal 3 4 6 5 2 3" xfId="34724"/>
    <cellStyle name="Normal 3 4 6 5 3" xfId="34725"/>
    <cellStyle name="Normal 3 4 6 5 3 2" xfId="34726"/>
    <cellStyle name="Normal 3 4 6 5 4" xfId="34727"/>
    <cellStyle name="Normal 3 4 6 6" xfId="34728"/>
    <cellStyle name="Normal 3 4 6 6 2" xfId="34729"/>
    <cellStyle name="Normal 3 4 6 6 2 2" xfId="34730"/>
    <cellStyle name="Normal 3 4 6 6 2 2 2" xfId="34731"/>
    <cellStyle name="Normal 3 4 6 6 2 3" xfId="34732"/>
    <cellStyle name="Normal 3 4 6 6 3" xfId="34733"/>
    <cellStyle name="Normal 3 4 6 6 3 2" xfId="34734"/>
    <cellStyle name="Normal 3 4 6 6 4" xfId="34735"/>
    <cellStyle name="Normal 3 4 6 7" xfId="34736"/>
    <cellStyle name="Normal 3 4 6 7 2" xfId="34737"/>
    <cellStyle name="Normal 3 4 6 7 2 2" xfId="34738"/>
    <cellStyle name="Normal 3 4 6 7 3" xfId="34739"/>
    <cellStyle name="Normal 3 4 6 8" xfId="34740"/>
    <cellStyle name="Normal 3 4 6 8 2" xfId="34741"/>
    <cellStyle name="Normal 3 4 6 9" xfId="34742"/>
    <cellStyle name="Normal 3 4 6 9 2" xfId="34743"/>
    <cellStyle name="Normal 3 4 7" xfId="34744"/>
    <cellStyle name="Normal 3 4 7 2" xfId="34745"/>
    <cellStyle name="Normal 3 4 7 2 2" xfId="34746"/>
    <cellStyle name="Normal 3 4 7 2 2 2" xfId="34747"/>
    <cellStyle name="Normal 3 4 7 2 2 2 2" xfId="34748"/>
    <cellStyle name="Normal 3 4 7 2 2 2 2 2" xfId="34749"/>
    <cellStyle name="Normal 3 4 7 2 2 2 2 2 2" xfId="34750"/>
    <cellStyle name="Normal 3 4 7 2 2 2 2 3" xfId="34751"/>
    <cellStyle name="Normal 3 4 7 2 2 2 3" xfId="34752"/>
    <cellStyle name="Normal 3 4 7 2 2 2 3 2" xfId="34753"/>
    <cellStyle name="Normal 3 4 7 2 2 2 4" xfId="34754"/>
    <cellStyle name="Normal 3 4 7 2 2 3" xfId="34755"/>
    <cellStyle name="Normal 3 4 7 2 2 3 2" xfId="34756"/>
    <cellStyle name="Normal 3 4 7 2 2 3 2 2" xfId="34757"/>
    <cellStyle name="Normal 3 4 7 2 2 3 3" xfId="34758"/>
    <cellStyle name="Normal 3 4 7 2 2 4" xfId="34759"/>
    <cellStyle name="Normal 3 4 7 2 2 4 2" xfId="34760"/>
    <cellStyle name="Normal 3 4 7 2 2 5" xfId="34761"/>
    <cellStyle name="Normal 3 4 7 2 3" xfId="34762"/>
    <cellStyle name="Normal 3 4 7 2 3 2" xfId="34763"/>
    <cellStyle name="Normal 3 4 7 2 3 2 2" xfId="34764"/>
    <cellStyle name="Normal 3 4 7 2 3 2 2 2" xfId="34765"/>
    <cellStyle name="Normal 3 4 7 2 3 2 3" xfId="34766"/>
    <cellStyle name="Normal 3 4 7 2 3 3" xfId="34767"/>
    <cellStyle name="Normal 3 4 7 2 3 3 2" xfId="34768"/>
    <cellStyle name="Normal 3 4 7 2 3 4" xfId="34769"/>
    <cellStyle name="Normal 3 4 7 2 4" xfId="34770"/>
    <cellStyle name="Normal 3 4 7 2 4 2" xfId="34771"/>
    <cellStyle name="Normal 3 4 7 2 4 2 2" xfId="34772"/>
    <cellStyle name="Normal 3 4 7 2 4 2 2 2" xfId="34773"/>
    <cellStyle name="Normal 3 4 7 2 4 2 3" xfId="34774"/>
    <cellStyle name="Normal 3 4 7 2 4 3" xfId="34775"/>
    <cellStyle name="Normal 3 4 7 2 4 3 2" xfId="34776"/>
    <cellStyle name="Normal 3 4 7 2 4 4" xfId="34777"/>
    <cellStyle name="Normal 3 4 7 2 5" xfId="34778"/>
    <cellStyle name="Normal 3 4 7 2 5 2" xfId="34779"/>
    <cellStyle name="Normal 3 4 7 2 5 2 2" xfId="34780"/>
    <cellStyle name="Normal 3 4 7 2 5 3" xfId="34781"/>
    <cellStyle name="Normal 3 4 7 2 6" xfId="34782"/>
    <cellStyle name="Normal 3 4 7 2 6 2" xfId="34783"/>
    <cellStyle name="Normal 3 4 7 2 7" xfId="34784"/>
    <cellStyle name="Normal 3 4 7 2 7 2" xfId="34785"/>
    <cellStyle name="Normal 3 4 7 2 8" xfId="34786"/>
    <cellStyle name="Normal 3 4 7 3" xfId="34787"/>
    <cellStyle name="Normal 3 4 7 3 2" xfId="34788"/>
    <cellStyle name="Normal 3 4 7 3 2 2" xfId="34789"/>
    <cellStyle name="Normal 3 4 7 3 2 2 2" xfId="34790"/>
    <cellStyle name="Normal 3 4 7 3 2 2 2 2" xfId="34791"/>
    <cellStyle name="Normal 3 4 7 3 2 2 3" xfId="34792"/>
    <cellStyle name="Normal 3 4 7 3 2 3" xfId="34793"/>
    <cellStyle name="Normal 3 4 7 3 2 3 2" xfId="34794"/>
    <cellStyle name="Normal 3 4 7 3 2 4" xfId="34795"/>
    <cellStyle name="Normal 3 4 7 3 3" xfId="34796"/>
    <cellStyle name="Normal 3 4 7 3 3 2" xfId="34797"/>
    <cellStyle name="Normal 3 4 7 3 3 2 2" xfId="34798"/>
    <cellStyle name="Normal 3 4 7 3 3 3" xfId="34799"/>
    <cellStyle name="Normal 3 4 7 3 4" xfId="34800"/>
    <cellStyle name="Normal 3 4 7 3 4 2" xfId="34801"/>
    <cellStyle name="Normal 3 4 7 3 5" xfId="34802"/>
    <cellStyle name="Normal 3 4 7 4" xfId="34803"/>
    <cellStyle name="Normal 3 4 7 4 2" xfId="34804"/>
    <cellStyle name="Normal 3 4 7 4 2 2" xfId="34805"/>
    <cellStyle name="Normal 3 4 7 4 2 2 2" xfId="34806"/>
    <cellStyle name="Normal 3 4 7 4 2 3" xfId="34807"/>
    <cellStyle name="Normal 3 4 7 4 3" xfId="34808"/>
    <cellStyle name="Normal 3 4 7 4 3 2" xfId="34809"/>
    <cellStyle name="Normal 3 4 7 4 4" xfId="34810"/>
    <cellStyle name="Normal 3 4 7 5" xfId="34811"/>
    <cellStyle name="Normal 3 4 7 5 2" xfId="34812"/>
    <cellStyle name="Normal 3 4 7 5 2 2" xfId="34813"/>
    <cellStyle name="Normal 3 4 7 5 2 2 2" xfId="34814"/>
    <cellStyle name="Normal 3 4 7 5 2 3" xfId="34815"/>
    <cellStyle name="Normal 3 4 7 5 3" xfId="34816"/>
    <cellStyle name="Normal 3 4 7 5 3 2" xfId="34817"/>
    <cellStyle name="Normal 3 4 7 5 4" xfId="34818"/>
    <cellStyle name="Normal 3 4 7 6" xfId="34819"/>
    <cellStyle name="Normal 3 4 7 6 2" xfId="34820"/>
    <cellStyle name="Normal 3 4 7 6 2 2" xfId="34821"/>
    <cellStyle name="Normal 3 4 7 6 3" xfId="34822"/>
    <cellStyle name="Normal 3 4 7 7" xfId="34823"/>
    <cellStyle name="Normal 3 4 7 7 2" xfId="34824"/>
    <cellStyle name="Normal 3 4 7 8" xfId="34825"/>
    <cellStyle name="Normal 3 4 7 8 2" xfId="34826"/>
    <cellStyle name="Normal 3 4 7 9" xfId="34827"/>
    <cellStyle name="Normal 3 4 8" xfId="34828"/>
    <cellStyle name="Normal 3 4 8 2" xfId="34829"/>
    <cellStyle name="Normal 3 4 8 2 2" xfId="34830"/>
    <cellStyle name="Normal 3 4 8 2 2 2" xfId="34831"/>
    <cellStyle name="Normal 3 4 8 2 2 2 2" xfId="34832"/>
    <cellStyle name="Normal 3 4 8 2 2 2 2 2" xfId="34833"/>
    <cellStyle name="Normal 3 4 8 2 2 2 3" xfId="34834"/>
    <cellStyle name="Normal 3 4 8 2 2 3" xfId="34835"/>
    <cellStyle name="Normal 3 4 8 2 2 3 2" xfId="34836"/>
    <cellStyle name="Normal 3 4 8 2 2 4" xfId="34837"/>
    <cellStyle name="Normal 3 4 8 2 3" xfId="34838"/>
    <cellStyle name="Normal 3 4 8 2 3 2" xfId="34839"/>
    <cellStyle name="Normal 3 4 8 2 3 2 2" xfId="34840"/>
    <cellStyle name="Normal 3 4 8 2 3 3" xfId="34841"/>
    <cellStyle name="Normal 3 4 8 2 4" xfId="34842"/>
    <cellStyle name="Normal 3 4 8 2 4 2" xfId="34843"/>
    <cellStyle name="Normal 3 4 8 2 5" xfId="34844"/>
    <cellStyle name="Normal 3 4 8 3" xfId="34845"/>
    <cellStyle name="Normal 3 4 8 3 2" xfId="34846"/>
    <cellStyle name="Normal 3 4 8 3 2 2" xfId="34847"/>
    <cellStyle name="Normal 3 4 8 3 2 2 2" xfId="34848"/>
    <cellStyle name="Normal 3 4 8 3 2 3" xfId="34849"/>
    <cellStyle name="Normal 3 4 8 3 3" xfId="34850"/>
    <cellStyle name="Normal 3 4 8 3 3 2" xfId="34851"/>
    <cellStyle name="Normal 3 4 8 3 4" xfId="34852"/>
    <cellStyle name="Normal 3 4 8 4" xfId="34853"/>
    <cellStyle name="Normal 3 4 8 4 2" xfId="34854"/>
    <cellStyle name="Normal 3 4 8 4 2 2" xfId="34855"/>
    <cellStyle name="Normal 3 4 8 4 2 2 2" xfId="34856"/>
    <cellStyle name="Normal 3 4 8 4 2 3" xfId="34857"/>
    <cellStyle name="Normal 3 4 8 4 3" xfId="34858"/>
    <cellStyle name="Normal 3 4 8 4 3 2" xfId="34859"/>
    <cellStyle name="Normal 3 4 8 4 4" xfId="34860"/>
    <cellStyle name="Normal 3 4 8 5" xfId="34861"/>
    <cellStyle name="Normal 3 4 8 5 2" xfId="34862"/>
    <cellStyle name="Normal 3 4 8 5 2 2" xfId="34863"/>
    <cellStyle name="Normal 3 4 8 5 3" xfId="34864"/>
    <cellStyle name="Normal 3 4 8 6" xfId="34865"/>
    <cellStyle name="Normal 3 4 8 6 2" xfId="34866"/>
    <cellStyle name="Normal 3 4 8 7" xfId="34867"/>
    <cellStyle name="Normal 3 4 8 7 2" xfId="34868"/>
    <cellStyle name="Normal 3 4 8 8" xfId="34869"/>
    <cellStyle name="Normal 3 4 9" xfId="34870"/>
    <cellStyle name="Normal 3 4 9 2" xfId="34871"/>
    <cellStyle name="Normal 3 4 9 2 2" xfId="34872"/>
    <cellStyle name="Normal 3 4 9 2 2 2" xfId="34873"/>
    <cellStyle name="Normal 3 4 9 2 2 2 2" xfId="34874"/>
    <cellStyle name="Normal 3 4 9 2 2 2 2 2" xfId="34875"/>
    <cellStyle name="Normal 3 4 9 2 2 2 3" xfId="34876"/>
    <cellStyle name="Normal 3 4 9 2 2 3" xfId="34877"/>
    <cellStyle name="Normal 3 4 9 2 2 3 2" xfId="34878"/>
    <cellStyle name="Normal 3 4 9 2 2 4" xfId="34879"/>
    <cellStyle name="Normal 3 4 9 2 3" xfId="34880"/>
    <cellStyle name="Normal 3 4 9 2 3 2" xfId="34881"/>
    <cellStyle name="Normal 3 4 9 2 3 2 2" xfId="34882"/>
    <cellStyle name="Normal 3 4 9 2 3 3" xfId="34883"/>
    <cellStyle name="Normal 3 4 9 2 4" xfId="34884"/>
    <cellStyle name="Normal 3 4 9 2 4 2" xfId="34885"/>
    <cellStyle name="Normal 3 4 9 2 5" xfId="34886"/>
    <cellStyle name="Normal 3 4 9 3" xfId="34887"/>
    <cellStyle name="Normal 3 4 9 3 2" xfId="34888"/>
    <cellStyle name="Normal 3 4 9 3 2 2" xfId="34889"/>
    <cellStyle name="Normal 3 4 9 3 2 2 2" xfId="34890"/>
    <cellStyle name="Normal 3 4 9 3 2 3" xfId="34891"/>
    <cellStyle name="Normal 3 4 9 3 3" xfId="34892"/>
    <cellStyle name="Normal 3 4 9 3 3 2" xfId="34893"/>
    <cellStyle name="Normal 3 4 9 3 4" xfId="34894"/>
    <cellStyle name="Normal 3 4 9 4" xfId="34895"/>
    <cellStyle name="Normal 3 4 9 4 2" xfId="34896"/>
    <cellStyle name="Normal 3 4 9 4 2 2" xfId="34897"/>
    <cellStyle name="Normal 3 4 9 4 2 2 2" xfId="34898"/>
    <cellStyle name="Normal 3 4 9 4 2 3" xfId="34899"/>
    <cellStyle name="Normal 3 4 9 4 3" xfId="34900"/>
    <cellStyle name="Normal 3 4 9 4 3 2" xfId="34901"/>
    <cellStyle name="Normal 3 4 9 4 4" xfId="34902"/>
    <cellStyle name="Normal 3 4 9 5" xfId="34903"/>
    <cellStyle name="Normal 3 4 9 5 2" xfId="34904"/>
    <cellStyle name="Normal 3 4 9 5 2 2" xfId="34905"/>
    <cellStyle name="Normal 3 4 9 5 3" xfId="34906"/>
    <cellStyle name="Normal 3 4 9 6" xfId="34907"/>
    <cellStyle name="Normal 3 4 9 6 2" xfId="34908"/>
    <cellStyle name="Normal 3 4 9 7" xfId="34909"/>
    <cellStyle name="Normal 3 4 9 7 2" xfId="34910"/>
    <cellStyle name="Normal 3 4 9 8" xfId="34911"/>
    <cellStyle name="Normal 3 4_Sheet1" xfId="34912"/>
    <cellStyle name="Normal 3 5" xfId="1296"/>
    <cellStyle name="Normal 3 5 10" xfId="34913"/>
    <cellStyle name="Normal 3 5 10 2" xfId="34914"/>
    <cellStyle name="Normal 3 5 10 2 2" xfId="34915"/>
    <cellStyle name="Normal 3 5 10 2 2 2" xfId="34916"/>
    <cellStyle name="Normal 3 5 10 2 2 2 2" xfId="34917"/>
    <cellStyle name="Normal 3 5 10 2 2 2 2 2" xfId="34918"/>
    <cellStyle name="Normal 3 5 10 2 2 2 3" xfId="34919"/>
    <cellStyle name="Normal 3 5 10 2 2 3" xfId="34920"/>
    <cellStyle name="Normal 3 5 10 2 2 3 2" xfId="34921"/>
    <cellStyle name="Normal 3 5 10 2 2 4" xfId="34922"/>
    <cellStyle name="Normal 3 5 10 2 3" xfId="34923"/>
    <cellStyle name="Normal 3 5 10 2 3 2" xfId="34924"/>
    <cellStyle name="Normal 3 5 10 2 3 2 2" xfId="34925"/>
    <cellStyle name="Normal 3 5 10 2 3 3" xfId="34926"/>
    <cellStyle name="Normal 3 5 10 2 4" xfId="34927"/>
    <cellStyle name="Normal 3 5 10 2 4 2" xfId="34928"/>
    <cellStyle name="Normal 3 5 10 2 5" xfId="34929"/>
    <cellStyle name="Normal 3 5 10 3" xfId="34930"/>
    <cellStyle name="Normal 3 5 10 3 2" xfId="34931"/>
    <cellStyle name="Normal 3 5 10 3 2 2" xfId="34932"/>
    <cellStyle name="Normal 3 5 10 3 2 2 2" xfId="34933"/>
    <cellStyle name="Normal 3 5 10 3 2 3" xfId="34934"/>
    <cellStyle name="Normal 3 5 10 3 3" xfId="34935"/>
    <cellStyle name="Normal 3 5 10 3 3 2" xfId="34936"/>
    <cellStyle name="Normal 3 5 10 3 4" xfId="34937"/>
    <cellStyle name="Normal 3 5 10 4" xfId="34938"/>
    <cellStyle name="Normal 3 5 10 4 2" xfId="34939"/>
    <cellStyle name="Normal 3 5 10 4 2 2" xfId="34940"/>
    <cellStyle name="Normal 3 5 10 4 3" xfId="34941"/>
    <cellStyle name="Normal 3 5 10 5" xfId="34942"/>
    <cellStyle name="Normal 3 5 10 5 2" xfId="34943"/>
    <cellStyle name="Normal 3 5 10 6" xfId="34944"/>
    <cellStyle name="Normal 3 5 11" xfId="34945"/>
    <cellStyle name="Normal 3 5 11 2" xfId="34946"/>
    <cellStyle name="Normal 3 5 11 2 2" xfId="34947"/>
    <cellStyle name="Normal 3 5 11 2 2 2" xfId="34948"/>
    <cellStyle name="Normal 3 5 11 2 2 2 2" xfId="34949"/>
    <cellStyle name="Normal 3 5 11 2 2 3" xfId="34950"/>
    <cellStyle name="Normal 3 5 11 2 3" xfId="34951"/>
    <cellStyle name="Normal 3 5 11 2 3 2" xfId="34952"/>
    <cellStyle name="Normal 3 5 11 2 4" xfId="34953"/>
    <cellStyle name="Normal 3 5 11 3" xfId="34954"/>
    <cellStyle name="Normal 3 5 11 3 2" xfId="34955"/>
    <cellStyle name="Normal 3 5 11 3 2 2" xfId="34956"/>
    <cellStyle name="Normal 3 5 11 3 3" xfId="34957"/>
    <cellStyle name="Normal 3 5 11 4" xfId="34958"/>
    <cellStyle name="Normal 3 5 11 4 2" xfId="34959"/>
    <cellStyle name="Normal 3 5 11 5" xfId="34960"/>
    <cellStyle name="Normal 3 5 12" xfId="34961"/>
    <cellStyle name="Normal 3 5 12 2" xfId="34962"/>
    <cellStyle name="Normal 3 5 12 2 2" xfId="34963"/>
    <cellStyle name="Normal 3 5 12 2 2 2" xfId="34964"/>
    <cellStyle name="Normal 3 5 12 2 3" xfId="34965"/>
    <cellStyle name="Normal 3 5 12 3" xfId="34966"/>
    <cellStyle name="Normal 3 5 12 3 2" xfId="34967"/>
    <cellStyle name="Normal 3 5 12 4" xfId="34968"/>
    <cellStyle name="Normal 3 5 13" xfId="34969"/>
    <cellStyle name="Normal 3 5 13 2" xfId="34970"/>
    <cellStyle name="Normal 3 5 13 2 2" xfId="34971"/>
    <cellStyle name="Normal 3 5 13 2 2 2" xfId="34972"/>
    <cellStyle name="Normal 3 5 13 2 3" xfId="34973"/>
    <cellStyle name="Normal 3 5 13 3" xfId="34974"/>
    <cellStyle name="Normal 3 5 13 3 2" xfId="34975"/>
    <cellStyle name="Normal 3 5 13 4" xfId="34976"/>
    <cellStyle name="Normal 3 5 14" xfId="34977"/>
    <cellStyle name="Normal 3 5 14 2" xfId="34978"/>
    <cellStyle name="Normal 3 5 14 2 2" xfId="34979"/>
    <cellStyle name="Normal 3 5 14 2 2 2" xfId="34980"/>
    <cellStyle name="Normal 3 5 14 2 3" xfId="34981"/>
    <cellStyle name="Normal 3 5 14 3" xfId="34982"/>
    <cellStyle name="Normal 3 5 14 3 2" xfId="34983"/>
    <cellStyle name="Normal 3 5 14 4" xfId="34984"/>
    <cellStyle name="Normal 3 5 15" xfId="34985"/>
    <cellStyle name="Normal 3 5 15 2" xfId="34986"/>
    <cellStyle name="Normal 3 5 15 2 2" xfId="34987"/>
    <cellStyle name="Normal 3 5 15 3" xfId="34988"/>
    <cellStyle name="Normal 3 5 16" xfId="34989"/>
    <cellStyle name="Normal 3 5 16 2" xfId="34990"/>
    <cellStyle name="Normal 3 5 17" xfId="34991"/>
    <cellStyle name="Normal 3 5 17 2" xfId="34992"/>
    <cellStyle name="Normal 3 5 18" xfId="34993"/>
    <cellStyle name="Normal 3 5 19" xfId="34994"/>
    <cellStyle name="Normal 3 5 2" xfId="1297"/>
    <cellStyle name="Normal 3 5 2 10" xfId="34995"/>
    <cellStyle name="Normal 3 5 2 10 2" xfId="34996"/>
    <cellStyle name="Normal 3 5 2 10 2 2" xfId="34997"/>
    <cellStyle name="Normal 3 5 2 10 2 2 2" xfId="34998"/>
    <cellStyle name="Normal 3 5 2 10 2 3" xfId="34999"/>
    <cellStyle name="Normal 3 5 2 10 3" xfId="35000"/>
    <cellStyle name="Normal 3 5 2 10 3 2" xfId="35001"/>
    <cellStyle name="Normal 3 5 2 10 4" xfId="35002"/>
    <cellStyle name="Normal 3 5 2 11" xfId="35003"/>
    <cellStyle name="Normal 3 5 2 11 2" xfId="35004"/>
    <cellStyle name="Normal 3 5 2 11 2 2" xfId="35005"/>
    <cellStyle name="Normal 3 5 2 11 2 2 2" xfId="35006"/>
    <cellStyle name="Normal 3 5 2 11 2 3" xfId="35007"/>
    <cellStyle name="Normal 3 5 2 11 3" xfId="35008"/>
    <cellStyle name="Normal 3 5 2 11 3 2" xfId="35009"/>
    <cellStyle name="Normal 3 5 2 11 4" xfId="35010"/>
    <cellStyle name="Normal 3 5 2 12" xfId="35011"/>
    <cellStyle name="Normal 3 5 2 12 2" xfId="35012"/>
    <cellStyle name="Normal 3 5 2 12 2 2" xfId="35013"/>
    <cellStyle name="Normal 3 5 2 12 2 2 2" xfId="35014"/>
    <cellStyle name="Normal 3 5 2 12 2 3" xfId="35015"/>
    <cellStyle name="Normal 3 5 2 12 3" xfId="35016"/>
    <cellStyle name="Normal 3 5 2 12 3 2" xfId="35017"/>
    <cellStyle name="Normal 3 5 2 12 4" xfId="35018"/>
    <cellStyle name="Normal 3 5 2 13" xfId="35019"/>
    <cellStyle name="Normal 3 5 2 13 2" xfId="35020"/>
    <cellStyle name="Normal 3 5 2 13 2 2" xfId="35021"/>
    <cellStyle name="Normal 3 5 2 13 3" xfId="35022"/>
    <cellStyle name="Normal 3 5 2 14" xfId="35023"/>
    <cellStyle name="Normal 3 5 2 14 2" xfId="35024"/>
    <cellStyle name="Normal 3 5 2 15" xfId="35025"/>
    <cellStyle name="Normal 3 5 2 15 2" xfId="35026"/>
    <cellStyle name="Normal 3 5 2 16" xfId="35027"/>
    <cellStyle name="Normal 3 5 2 17" xfId="35028"/>
    <cellStyle name="Normal 3 5 2 2" xfId="1298"/>
    <cellStyle name="Normal 3 5 2 2 10" xfId="35029"/>
    <cellStyle name="Normal 3 5 2 2 11" xfId="35030"/>
    <cellStyle name="Normal 3 5 2 2 2" xfId="1299"/>
    <cellStyle name="Normal 3 5 2 2 2 10" xfId="35031"/>
    <cellStyle name="Normal 3 5 2 2 2 2" xfId="35032"/>
    <cellStyle name="Normal 3 5 2 2 2 2 2" xfId="35033"/>
    <cellStyle name="Normal 3 5 2 2 2 2 2 2" xfId="35034"/>
    <cellStyle name="Normal 3 5 2 2 2 2 2 2 2" xfId="35035"/>
    <cellStyle name="Normal 3 5 2 2 2 2 2 2 2 2" xfId="35036"/>
    <cellStyle name="Normal 3 5 2 2 2 2 2 2 2 2 2" xfId="35037"/>
    <cellStyle name="Normal 3 5 2 2 2 2 2 2 2 3" xfId="35038"/>
    <cellStyle name="Normal 3 5 2 2 2 2 2 2 3" xfId="35039"/>
    <cellStyle name="Normal 3 5 2 2 2 2 2 2 3 2" xfId="35040"/>
    <cellStyle name="Normal 3 5 2 2 2 2 2 2 4" xfId="35041"/>
    <cellStyle name="Normal 3 5 2 2 2 2 2 3" xfId="35042"/>
    <cellStyle name="Normal 3 5 2 2 2 2 2 3 2" xfId="35043"/>
    <cellStyle name="Normal 3 5 2 2 2 2 2 3 2 2" xfId="35044"/>
    <cellStyle name="Normal 3 5 2 2 2 2 2 3 3" xfId="35045"/>
    <cellStyle name="Normal 3 5 2 2 2 2 2 4" xfId="35046"/>
    <cellStyle name="Normal 3 5 2 2 2 2 2 4 2" xfId="35047"/>
    <cellStyle name="Normal 3 5 2 2 2 2 2 5" xfId="35048"/>
    <cellStyle name="Normal 3 5 2 2 2 2 3" xfId="35049"/>
    <cellStyle name="Normal 3 5 2 2 2 2 3 2" xfId="35050"/>
    <cellStyle name="Normal 3 5 2 2 2 2 3 2 2" xfId="35051"/>
    <cellStyle name="Normal 3 5 2 2 2 2 3 2 2 2" xfId="35052"/>
    <cellStyle name="Normal 3 5 2 2 2 2 3 2 3" xfId="35053"/>
    <cellStyle name="Normal 3 5 2 2 2 2 3 3" xfId="35054"/>
    <cellStyle name="Normal 3 5 2 2 2 2 3 3 2" xfId="35055"/>
    <cellStyle name="Normal 3 5 2 2 2 2 3 4" xfId="35056"/>
    <cellStyle name="Normal 3 5 2 2 2 2 4" xfId="35057"/>
    <cellStyle name="Normal 3 5 2 2 2 2 4 2" xfId="35058"/>
    <cellStyle name="Normal 3 5 2 2 2 2 4 2 2" xfId="35059"/>
    <cellStyle name="Normal 3 5 2 2 2 2 4 2 2 2" xfId="35060"/>
    <cellStyle name="Normal 3 5 2 2 2 2 4 2 3" xfId="35061"/>
    <cellStyle name="Normal 3 5 2 2 2 2 4 3" xfId="35062"/>
    <cellStyle name="Normal 3 5 2 2 2 2 4 3 2" xfId="35063"/>
    <cellStyle name="Normal 3 5 2 2 2 2 4 4" xfId="35064"/>
    <cellStyle name="Normal 3 5 2 2 2 2 5" xfId="35065"/>
    <cellStyle name="Normal 3 5 2 2 2 2 5 2" xfId="35066"/>
    <cellStyle name="Normal 3 5 2 2 2 2 5 2 2" xfId="35067"/>
    <cellStyle name="Normal 3 5 2 2 2 2 5 3" xfId="35068"/>
    <cellStyle name="Normal 3 5 2 2 2 2 6" xfId="35069"/>
    <cellStyle name="Normal 3 5 2 2 2 2 6 2" xfId="35070"/>
    <cellStyle name="Normal 3 5 2 2 2 2 7" xfId="35071"/>
    <cellStyle name="Normal 3 5 2 2 2 2 7 2" xfId="35072"/>
    <cellStyle name="Normal 3 5 2 2 2 2 8" xfId="35073"/>
    <cellStyle name="Normal 3 5 2 2 2 2 9" xfId="35074"/>
    <cellStyle name="Normal 3 5 2 2 2 3" xfId="35075"/>
    <cellStyle name="Normal 3 5 2 2 2 3 2" xfId="35076"/>
    <cellStyle name="Normal 3 5 2 2 2 3 2 2" xfId="35077"/>
    <cellStyle name="Normal 3 5 2 2 2 3 2 2 2" xfId="35078"/>
    <cellStyle name="Normal 3 5 2 2 2 3 2 2 2 2" xfId="35079"/>
    <cellStyle name="Normal 3 5 2 2 2 3 2 2 3" xfId="35080"/>
    <cellStyle name="Normal 3 5 2 2 2 3 2 3" xfId="35081"/>
    <cellStyle name="Normal 3 5 2 2 2 3 2 3 2" xfId="35082"/>
    <cellStyle name="Normal 3 5 2 2 2 3 2 4" xfId="35083"/>
    <cellStyle name="Normal 3 5 2 2 2 3 3" xfId="35084"/>
    <cellStyle name="Normal 3 5 2 2 2 3 3 2" xfId="35085"/>
    <cellStyle name="Normal 3 5 2 2 2 3 3 2 2" xfId="35086"/>
    <cellStyle name="Normal 3 5 2 2 2 3 3 3" xfId="35087"/>
    <cellStyle name="Normal 3 5 2 2 2 3 4" xfId="35088"/>
    <cellStyle name="Normal 3 5 2 2 2 3 4 2" xfId="35089"/>
    <cellStyle name="Normal 3 5 2 2 2 3 5" xfId="35090"/>
    <cellStyle name="Normal 3 5 2 2 2 4" xfId="35091"/>
    <cellStyle name="Normal 3 5 2 2 2 4 2" xfId="35092"/>
    <cellStyle name="Normal 3 5 2 2 2 4 2 2" xfId="35093"/>
    <cellStyle name="Normal 3 5 2 2 2 4 2 2 2" xfId="35094"/>
    <cellStyle name="Normal 3 5 2 2 2 4 2 3" xfId="35095"/>
    <cellStyle name="Normal 3 5 2 2 2 4 3" xfId="35096"/>
    <cellStyle name="Normal 3 5 2 2 2 4 3 2" xfId="35097"/>
    <cellStyle name="Normal 3 5 2 2 2 4 4" xfId="35098"/>
    <cellStyle name="Normal 3 5 2 2 2 5" xfId="35099"/>
    <cellStyle name="Normal 3 5 2 2 2 5 2" xfId="35100"/>
    <cellStyle name="Normal 3 5 2 2 2 5 2 2" xfId="35101"/>
    <cellStyle name="Normal 3 5 2 2 2 5 2 2 2" xfId="35102"/>
    <cellStyle name="Normal 3 5 2 2 2 5 2 3" xfId="35103"/>
    <cellStyle name="Normal 3 5 2 2 2 5 3" xfId="35104"/>
    <cellStyle name="Normal 3 5 2 2 2 5 3 2" xfId="35105"/>
    <cellStyle name="Normal 3 5 2 2 2 5 4" xfId="35106"/>
    <cellStyle name="Normal 3 5 2 2 2 6" xfId="35107"/>
    <cellStyle name="Normal 3 5 2 2 2 6 2" xfId="35108"/>
    <cellStyle name="Normal 3 5 2 2 2 6 2 2" xfId="35109"/>
    <cellStyle name="Normal 3 5 2 2 2 6 3" xfId="35110"/>
    <cellStyle name="Normal 3 5 2 2 2 7" xfId="35111"/>
    <cellStyle name="Normal 3 5 2 2 2 7 2" xfId="35112"/>
    <cellStyle name="Normal 3 5 2 2 2 8" xfId="35113"/>
    <cellStyle name="Normal 3 5 2 2 2 8 2" xfId="35114"/>
    <cellStyle name="Normal 3 5 2 2 2 9" xfId="35115"/>
    <cellStyle name="Normal 3 5 2 2 3" xfId="35116"/>
    <cellStyle name="Normal 3 5 2 2 3 2" xfId="35117"/>
    <cellStyle name="Normal 3 5 2 2 3 2 2" xfId="35118"/>
    <cellStyle name="Normal 3 5 2 2 3 2 2 2" xfId="35119"/>
    <cellStyle name="Normal 3 5 2 2 3 2 2 2 2" xfId="35120"/>
    <cellStyle name="Normal 3 5 2 2 3 2 2 2 2 2" xfId="35121"/>
    <cellStyle name="Normal 3 5 2 2 3 2 2 2 3" xfId="35122"/>
    <cellStyle name="Normal 3 5 2 2 3 2 2 3" xfId="35123"/>
    <cellStyle name="Normal 3 5 2 2 3 2 2 3 2" xfId="35124"/>
    <cellStyle name="Normal 3 5 2 2 3 2 2 4" xfId="35125"/>
    <cellStyle name="Normal 3 5 2 2 3 2 3" xfId="35126"/>
    <cellStyle name="Normal 3 5 2 2 3 2 3 2" xfId="35127"/>
    <cellStyle name="Normal 3 5 2 2 3 2 3 2 2" xfId="35128"/>
    <cellStyle name="Normal 3 5 2 2 3 2 3 3" xfId="35129"/>
    <cellStyle name="Normal 3 5 2 2 3 2 4" xfId="35130"/>
    <cellStyle name="Normal 3 5 2 2 3 2 4 2" xfId="35131"/>
    <cellStyle name="Normal 3 5 2 2 3 2 5" xfId="35132"/>
    <cellStyle name="Normal 3 5 2 2 3 2 6" xfId="35133"/>
    <cellStyle name="Normal 3 5 2 2 3 3" xfId="35134"/>
    <cellStyle name="Normal 3 5 2 2 3 3 2" xfId="35135"/>
    <cellStyle name="Normal 3 5 2 2 3 3 2 2" xfId="35136"/>
    <cellStyle name="Normal 3 5 2 2 3 3 2 2 2" xfId="35137"/>
    <cellStyle name="Normal 3 5 2 2 3 3 2 3" xfId="35138"/>
    <cellStyle name="Normal 3 5 2 2 3 3 3" xfId="35139"/>
    <cellStyle name="Normal 3 5 2 2 3 3 3 2" xfId="35140"/>
    <cellStyle name="Normal 3 5 2 2 3 3 4" xfId="35141"/>
    <cellStyle name="Normal 3 5 2 2 3 4" xfId="35142"/>
    <cellStyle name="Normal 3 5 2 2 3 4 2" xfId="35143"/>
    <cellStyle name="Normal 3 5 2 2 3 4 2 2" xfId="35144"/>
    <cellStyle name="Normal 3 5 2 2 3 4 2 2 2" xfId="35145"/>
    <cellStyle name="Normal 3 5 2 2 3 4 2 3" xfId="35146"/>
    <cellStyle name="Normal 3 5 2 2 3 4 3" xfId="35147"/>
    <cellStyle name="Normal 3 5 2 2 3 4 3 2" xfId="35148"/>
    <cellStyle name="Normal 3 5 2 2 3 4 4" xfId="35149"/>
    <cellStyle name="Normal 3 5 2 2 3 5" xfId="35150"/>
    <cellStyle name="Normal 3 5 2 2 3 5 2" xfId="35151"/>
    <cellStyle name="Normal 3 5 2 2 3 5 2 2" xfId="35152"/>
    <cellStyle name="Normal 3 5 2 2 3 5 3" xfId="35153"/>
    <cellStyle name="Normal 3 5 2 2 3 6" xfId="35154"/>
    <cellStyle name="Normal 3 5 2 2 3 6 2" xfId="35155"/>
    <cellStyle name="Normal 3 5 2 2 3 7" xfId="35156"/>
    <cellStyle name="Normal 3 5 2 2 3 7 2" xfId="35157"/>
    <cellStyle name="Normal 3 5 2 2 3 8" xfId="35158"/>
    <cellStyle name="Normal 3 5 2 2 3 9" xfId="35159"/>
    <cellStyle name="Normal 3 5 2 2 4" xfId="35160"/>
    <cellStyle name="Normal 3 5 2 2 4 2" xfId="35161"/>
    <cellStyle name="Normal 3 5 2 2 4 2 2" xfId="35162"/>
    <cellStyle name="Normal 3 5 2 2 4 2 2 2" xfId="35163"/>
    <cellStyle name="Normal 3 5 2 2 4 2 2 2 2" xfId="35164"/>
    <cellStyle name="Normal 3 5 2 2 4 2 2 3" xfId="35165"/>
    <cellStyle name="Normal 3 5 2 2 4 2 3" xfId="35166"/>
    <cellStyle name="Normal 3 5 2 2 4 2 3 2" xfId="35167"/>
    <cellStyle name="Normal 3 5 2 2 4 2 4" xfId="35168"/>
    <cellStyle name="Normal 3 5 2 2 4 3" xfId="35169"/>
    <cellStyle name="Normal 3 5 2 2 4 3 2" xfId="35170"/>
    <cellStyle name="Normal 3 5 2 2 4 3 2 2" xfId="35171"/>
    <cellStyle name="Normal 3 5 2 2 4 3 3" xfId="35172"/>
    <cellStyle name="Normal 3 5 2 2 4 4" xfId="35173"/>
    <cellStyle name="Normal 3 5 2 2 4 4 2" xfId="35174"/>
    <cellStyle name="Normal 3 5 2 2 4 5" xfId="35175"/>
    <cellStyle name="Normal 3 5 2 2 4 6" xfId="35176"/>
    <cellStyle name="Normal 3 5 2 2 5" xfId="35177"/>
    <cellStyle name="Normal 3 5 2 2 5 2" xfId="35178"/>
    <cellStyle name="Normal 3 5 2 2 5 2 2" xfId="35179"/>
    <cellStyle name="Normal 3 5 2 2 5 2 2 2" xfId="35180"/>
    <cellStyle name="Normal 3 5 2 2 5 2 3" xfId="35181"/>
    <cellStyle name="Normal 3 5 2 2 5 3" xfId="35182"/>
    <cellStyle name="Normal 3 5 2 2 5 3 2" xfId="35183"/>
    <cellStyle name="Normal 3 5 2 2 5 4" xfId="35184"/>
    <cellStyle name="Normal 3 5 2 2 6" xfId="35185"/>
    <cellStyle name="Normal 3 5 2 2 6 2" xfId="35186"/>
    <cellStyle name="Normal 3 5 2 2 6 2 2" xfId="35187"/>
    <cellStyle name="Normal 3 5 2 2 6 2 2 2" xfId="35188"/>
    <cellStyle name="Normal 3 5 2 2 6 2 3" xfId="35189"/>
    <cellStyle name="Normal 3 5 2 2 6 3" xfId="35190"/>
    <cellStyle name="Normal 3 5 2 2 6 3 2" xfId="35191"/>
    <cellStyle name="Normal 3 5 2 2 6 4" xfId="35192"/>
    <cellStyle name="Normal 3 5 2 2 7" xfId="35193"/>
    <cellStyle name="Normal 3 5 2 2 7 2" xfId="35194"/>
    <cellStyle name="Normal 3 5 2 2 7 2 2" xfId="35195"/>
    <cellStyle name="Normal 3 5 2 2 7 3" xfId="35196"/>
    <cellStyle name="Normal 3 5 2 2 8" xfId="35197"/>
    <cellStyle name="Normal 3 5 2 2 8 2" xfId="35198"/>
    <cellStyle name="Normal 3 5 2 2 9" xfId="35199"/>
    <cellStyle name="Normal 3 5 2 2 9 2" xfId="35200"/>
    <cellStyle name="Normal 3 5 2 2_T-straight with PEDs adjustor" xfId="35201"/>
    <cellStyle name="Normal 3 5 2 3" xfId="1300"/>
    <cellStyle name="Normal 3 5 2 3 10" xfId="35202"/>
    <cellStyle name="Normal 3 5 2 3 11" xfId="35203"/>
    <cellStyle name="Normal 3 5 2 3 2" xfId="35204"/>
    <cellStyle name="Normal 3 5 2 3 2 10" xfId="35205"/>
    <cellStyle name="Normal 3 5 2 3 2 2" xfId="35206"/>
    <cellStyle name="Normal 3 5 2 3 2 2 2" xfId="35207"/>
    <cellStyle name="Normal 3 5 2 3 2 2 2 2" xfId="35208"/>
    <cellStyle name="Normal 3 5 2 3 2 2 2 2 2" xfId="35209"/>
    <cellStyle name="Normal 3 5 2 3 2 2 2 2 2 2" xfId="35210"/>
    <cellStyle name="Normal 3 5 2 3 2 2 2 2 2 2 2" xfId="35211"/>
    <cellStyle name="Normal 3 5 2 3 2 2 2 2 2 3" xfId="35212"/>
    <cellStyle name="Normal 3 5 2 3 2 2 2 2 3" xfId="35213"/>
    <cellStyle name="Normal 3 5 2 3 2 2 2 2 3 2" xfId="35214"/>
    <cellStyle name="Normal 3 5 2 3 2 2 2 2 4" xfId="35215"/>
    <cellStyle name="Normal 3 5 2 3 2 2 2 3" xfId="35216"/>
    <cellStyle name="Normal 3 5 2 3 2 2 2 3 2" xfId="35217"/>
    <cellStyle name="Normal 3 5 2 3 2 2 2 3 2 2" xfId="35218"/>
    <cellStyle name="Normal 3 5 2 3 2 2 2 3 3" xfId="35219"/>
    <cellStyle name="Normal 3 5 2 3 2 2 2 4" xfId="35220"/>
    <cellStyle name="Normal 3 5 2 3 2 2 2 4 2" xfId="35221"/>
    <cellStyle name="Normal 3 5 2 3 2 2 2 5" xfId="35222"/>
    <cellStyle name="Normal 3 5 2 3 2 2 3" xfId="35223"/>
    <cellStyle name="Normal 3 5 2 3 2 2 3 2" xfId="35224"/>
    <cellStyle name="Normal 3 5 2 3 2 2 3 2 2" xfId="35225"/>
    <cellStyle name="Normal 3 5 2 3 2 2 3 2 2 2" xfId="35226"/>
    <cellStyle name="Normal 3 5 2 3 2 2 3 2 3" xfId="35227"/>
    <cellStyle name="Normal 3 5 2 3 2 2 3 3" xfId="35228"/>
    <cellStyle name="Normal 3 5 2 3 2 2 3 3 2" xfId="35229"/>
    <cellStyle name="Normal 3 5 2 3 2 2 3 4" xfId="35230"/>
    <cellStyle name="Normal 3 5 2 3 2 2 4" xfId="35231"/>
    <cellStyle name="Normal 3 5 2 3 2 2 4 2" xfId="35232"/>
    <cellStyle name="Normal 3 5 2 3 2 2 4 2 2" xfId="35233"/>
    <cellStyle name="Normal 3 5 2 3 2 2 4 2 2 2" xfId="35234"/>
    <cellStyle name="Normal 3 5 2 3 2 2 4 2 3" xfId="35235"/>
    <cellStyle name="Normal 3 5 2 3 2 2 4 3" xfId="35236"/>
    <cellStyle name="Normal 3 5 2 3 2 2 4 3 2" xfId="35237"/>
    <cellStyle name="Normal 3 5 2 3 2 2 4 4" xfId="35238"/>
    <cellStyle name="Normal 3 5 2 3 2 2 5" xfId="35239"/>
    <cellStyle name="Normal 3 5 2 3 2 2 5 2" xfId="35240"/>
    <cellStyle name="Normal 3 5 2 3 2 2 5 2 2" xfId="35241"/>
    <cellStyle name="Normal 3 5 2 3 2 2 5 3" xfId="35242"/>
    <cellStyle name="Normal 3 5 2 3 2 2 6" xfId="35243"/>
    <cellStyle name="Normal 3 5 2 3 2 2 6 2" xfId="35244"/>
    <cellStyle name="Normal 3 5 2 3 2 2 7" xfId="35245"/>
    <cellStyle name="Normal 3 5 2 3 2 2 7 2" xfId="35246"/>
    <cellStyle name="Normal 3 5 2 3 2 2 8" xfId="35247"/>
    <cellStyle name="Normal 3 5 2 3 2 3" xfId="35248"/>
    <cellStyle name="Normal 3 5 2 3 2 3 2" xfId="35249"/>
    <cellStyle name="Normal 3 5 2 3 2 3 2 2" xfId="35250"/>
    <cellStyle name="Normal 3 5 2 3 2 3 2 2 2" xfId="35251"/>
    <cellStyle name="Normal 3 5 2 3 2 3 2 2 2 2" xfId="35252"/>
    <cellStyle name="Normal 3 5 2 3 2 3 2 2 3" xfId="35253"/>
    <cellStyle name="Normal 3 5 2 3 2 3 2 3" xfId="35254"/>
    <cellStyle name="Normal 3 5 2 3 2 3 2 3 2" xfId="35255"/>
    <cellStyle name="Normal 3 5 2 3 2 3 2 4" xfId="35256"/>
    <cellStyle name="Normal 3 5 2 3 2 3 3" xfId="35257"/>
    <cellStyle name="Normal 3 5 2 3 2 3 3 2" xfId="35258"/>
    <cellStyle name="Normal 3 5 2 3 2 3 3 2 2" xfId="35259"/>
    <cellStyle name="Normal 3 5 2 3 2 3 3 3" xfId="35260"/>
    <cellStyle name="Normal 3 5 2 3 2 3 4" xfId="35261"/>
    <cellStyle name="Normal 3 5 2 3 2 3 4 2" xfId="35262"/>
    <cellStyle name="Normal 3 5 2 3 2 3 5" xfId="35263"/>
    <cellStyle name="Normal 3 5 2 3 2 4" xfId="35264"/>
    <cellStyle name="Normal 3 5 2 3 2 4 2" xfId="35265"/>
    <cellStyle name="Normal 3 5 2 3 2 4 2 2" xfId="35266"/>
    <cellStyle name="Normal 3 5 2 3 2 4 2 2 2" xfId="35267"/>
    <cellStyle name="Normal 3 5 2 3 2 4 2 3" xfId="35268"/>
    <cellStyle name="Normal 3 5 2 3 2 4 3" xfId="35269"/>
    <cellStyle name="Normal 3 5 2 3 2 4 3 2" xfId="35270"/>
    <cellStyle name="Normal 3 5 2 3 2 4 4" xfId="35271"/>
    <cellStyle name="Normal 3 5 2 3 2 5" xfId="35272"/>
    <cellStyle name="Normal 3 5 2 3 2 5 2" xfId="35273"/>
    <cellStyle name="Normal 3 5 2 3 2 5 2 2" xfId="35274"/>
    <cellStyle name="Normal 3 5 2 3 2 5 2 2 2" xfId="35275"/>
    <cellStyle name="Normal 3 5 2 3 2 5 2 3" xfId="35276"/>
    <cellStyle name="Normal 3 5 2 3 2 5 3" xfId="35277"/>
    <cellStyle name="Normal 3 5 2 3 2 5 3 2" xfId="35278"/>
    <cellStyle name="Normal 3 5 2 3 2 5 4" xfId="35279"/>
    <cellStyle name="Normal 3 5 2 3 2 6" xfId="35280"/>
    <cellStyle name="Normal 3 5 2 3 2 6 2" xfId="35281"/>
    <cellStyle name="Normal 3 5 2 3 2 6 2 2" xfId="35282"/>
    <cellStyle name="Normal 3 5 2 3 2 6 3" xfId="35283"/>
    <cellStyle name="Normal 3 5 2 3 2 7" xfId="35284"/>
    <cellStyle name="Normal 3 5 2 3 2 7 2" xfId="35285"/>
    <cellStyle name="Normal 3 5 2 3 2 8" xfId="35286"/>
    <cellStyle name="Normal 3 5 2 3 2 8 2" xfId="35287"/>
    <cellStyle name="Normal 3 5 2 3 2 9" xfId="35288"/>
    <cellStyle name="Normal 3 5 2 3 3" xfId="35289"/>
    <cellStyle name="Normal 3 5 2 3 3 2" xfId="35290"/>
    <cellStyle name="Normal 3 5 2 3 3 2 2" xfId="35291"/>
    <cellStyle name="Normal 3 5 2 3 3 2 2 2" xfId="35292"/>
    <cellStyle name="Normal 3 5 2 3 3 2 2 2 2" xfId="35293"/>
    <cellStyle name="Normal 3 5 2 3 3 2 2 2 2 2" xfId="35294"/>
    <cellStyle name="Normal 3 5 2 3 3 2 2 2 3" xfId="35295"/>
    <cellStyle name="Normal 3 5 2 3 3 2 2 3" xfId="35296"/>
    <cellStyle name="Normal 3 5 2 3 3 2 2 3 2" xfId="35297"/>
    <cellStyle name="Normal 3 5 2 3 3 2 2 4" xfId="35298"/>
    <cellStyle name="Normal 3 5 2 3 3 2 3" xfId="35299"/>
    <cellStyle name="Normal 3 5 2 3 3 2 3 2" xfId="35300"/>
    <cellStyle name="Normal 3 5 2 3 3 2 3 2 2" xfId="35301"/>
    <cellStyle name="Normal 3 5 2 3 3 2 3 3" xfId="35302"/>
    <cellStyle name="Normal 3 5 2 3 3 2 4" xfId="35303"/>
    <cellStyle name="Normal 3 5 2 3 3 2 4 2" xfId="35304"/>
    <cellStyle name="Normal 3 5 2 3 3 2 5" xfId="35305"/>
    <cellStyle name="Normal 3 5 2 3 3 3" xfId="35306"/>
    <cellStyle name="Normal 3 5 2 3 3 3 2" xfId="35307"/>
    <cellStyle name="Normal 3 5 2 3 3 3 2 2" xfId="35308"/>
    <cellStyle name="Normal 3 5 2 3 3 3 2 2 2" xfId="35309"/>
    <cellStyle name="Normal 3 5 2 3 3 3 2 3" xfId="35310"/>
    <cellStyle name="Normal 3 5 2 3 3 3 3" xfId="35311"/>
    <cellStyle name="Normal 3 5 2 3 3 3 3 2" xfId="35312"/>
    <cellStyle name="Normal 3 5 2 3 3 3 4" xfId="35313"/>
    <cellStyle name="Normal 3 5 2 3 3 4" xfId="35314"/>
    <cellStyle name="Normal 3 5 2 3 3 4 2" xfId="35315"/>
    <cellStyle name="Normal 3 5 2 3 3 4 2 2" xfId="35316"/>
    <cellStyle name="Normal 3 5 2 3 3 4 2 2 2" xfId="35317"/>
    <cellStyle name="Normal 3 5 2 3 3 4 2 3" xfId="35318"/>
    <cellStyle name="Normal 3 5 2 3 3 4 3" xfId="35319"/>
    <cellStyle name="Normal 3 5 2 3 3 4 3 2" xfId="35320"/>
    <cellStyle name="Normal 3 5 2 3 3 4 4" xfId="35321"/>
    <cellStyle name="Normal 3 5 2 3 3 5" xfId="35322"/>
    <cellStyle name="Normal 3 5 2 3 3 5 2" xfId="35323"/>
    <cellStyle name="Normal 3 5 2 3 3 5 2 2" xfId="35324"/>
    <cellStyle name="Normal 3 5 2 3 3 5 3" xfId="35325"/>
    <cellStyle name="Normal 3 5 2 3 3 6" xfId="35326"/>
    <cellStyle name="Normal 3 5 2 3 3 6 2" xfId="35327"/>
    <cellStyle name="Normal 3 5 2 3 3 7" xfId="35328"/>
    <cellStyle name="Normal 3 5 2 3 3 7 2" xfId="35329"/>
    <cellStyle name="Normal 3 5 2 3 3 8" xfId="35330"/>
    <cellStyle name="Normal 3 5 2 3 4" xfId="35331"/>
    <cellStyle name="Normal 3 5 2 3 4 2" xfId="35332"/>
    <cellStyle name="Normal 3 5 2 3 4 2 2" xfId="35333"/>
    <cellStyle name="Normal 3 5 2 3 4 2 2 2" xfId="35334"/>
    <cellStyle name="Normal 3 5 2 3 4 2 2 2 2" xfId="35335"/>
    <cellStyle name="Normal 3 5 2 3 4 2 2 3" xfId="35336"/>
    <cellStyle name="Normal 3 5 2 3 4 2 3" xfId="35337"/>
    <cellStyle name="Normal 3 5 2 3 4 2 3 2" xfId="35338"/>
    <cellStyle name="Normal 3 5 2 3 4 2 4" xfId="35339"/>
    <cellStyle name="Normal 3 5 2 3 4 3" xfId="35340"/>
    <cellStyle name="Normal 3 5 2 3 4 3 2" xfId="35341"/>
    <cellStyle name="Normal 3 5 2 3 4 3 2 2" xfId="35342"/>
    <cellStyle name="Normal 3 5 2 3 4 3 3" xfId="35343"/>
    <cellStyle name="Normal 3 5 2 3 4 4" xfId="35344"/>
    <cellStyle name="Normal 3 5 2 3 4 4 2" xfId="35345"/>
    <cellStyle name="Normal 3 5 2 3 4 5" xfId="35346"/>
    <cellStyle name="Normal 3 5 2 3 5" xfId="35347"/>
    <cellStyle name="Normal 3 5 2 3 5 2" xfId="35348"/>
    <cellStyle name="Normal 3 5 2 3 5 2 2" xfId="35349"/>
    <cellStyle name="Normal 3 5 2 3 5 2 2 2" xfId="35350"/>
    <cellStyle name="Normal 3 5 2 3 5 2 3" xfId="35351"/>
    <cellStyle name="Normal 3 5 2 3 5 3" xfId="35352"/>
    <cellStyle name="Normal 3 5 2 3 5 3 2" xfId="35353"/>
    <cellStyle name="Normal 3 5 2 3 5 4" xfId="35354"/>
    <cellStyle name="Normal 3 5 2 3 6" xfId="35355"/>
    <cellStyle name="Normal 3 5 2 3 6 2" xfId="35356"/>
    <cellStyle name="Normal 3 5 2 3 6 2 2" xfId="35357"/>
    <cellStyle name="Normal 3 5 2 3 6 2 2 2" xfId="35358"/>
    <cellStyle name="Normal 3 5 2 3 6 2 3" xfId="35359"/>
    <cellStyle name="Normal 3 5 2 3 6 3" xfId="35360"/>
    <cellStyle name="Normal 3 5 2 3 6 3 2" xfId="35361"/>
    <cellStyle name="Normal 3 5 2 3 6 4" xfId="35362"/>
    <cellStyle name="Normal 3 5 2 3 7" xfId="35363"/>
    <cellStyle name="Normal 3 5 2 3 7 2" xfId="35364"/>
    <cellStyle name="Normal 3 5 2 3 7 2 2" xfId="35365"/>
    <cellStyle name="Normal 3 5 2 3 7 3" xfId="35366"/>
    <cellStyle name="Normal 3 5 2 3 8" xfId="35367"/>
    <cellStyle name="Normal 3 5 2 3 8 2" xfId="35368"/>
    <cellStyle name="Normal 3 5 2 3 9" xfId="35369"/>
    <cellStyle name="Normal 3 5 2 3 9 2" xfId="35370"/>
    <cellStyle name="Normal 3 5 2 4" xfId="35371"/>
    <cellStyle name="Normal 3 5 2 4 10" xfId="35372"/>
    <cellStyle name="Normal 3 5 2 4 11" xfId="35373"/>
    <cellStyle name="Normal 3 5 2 4 2" xfId="35374"/>
    <cellStyle name="Normal 3 5 2 4 2 10" xfId="35375"/>
    <cellStyle name="Normal 3 5 2 4 2 2" xfId="35376"/>
    <cellStyle name="Normal 3 5 2 4 2 2 2" xfId="35377"/>
    <cellStyle name="Normal 3 5 2 4 2 2 2 2" xfId="35378"/>
    <cellStyle name="Normal 3 5 2 4 2 2 2 2 2" xfId="35379"/>
    <cellStyle name="Normal 3 5 2 4 2 2 2 2 2 2" xfId="35380"/>
    <cellStyle name="Normal 3 5 2 4 2 2 2 2 2 2 2" xfId="35381"/>
    <cellStyle name="Normal 3 5 2 4 2 2 2 2 2 3" xfId="35382"/>
    <cellStyle name="Normal 3 5 2 4 2 2 2 2 3" xfId="35383"/>
    <cellStyle name="Normal 3 5 2 4 2 2 2 2 3 2" xfId="35384"/>
    <cellStyle name="Normal 3 5 2 4 2 2 2 2 4" xfId="35385"/>
    <cellStyle name="Normal 3 5 2 4 2 2 2 3" xfId="35386"/>
    <cellStyle name="Normal 3 5 2 4 2 2 2 3 2" xfId="35387"/>
    <cellStyle name="Normal 3 5 2 4 2 2 2 3 2 2" xfId="35388"/>
    <cellStyle name="Normal 3 5 2 4 2 2 2 3 3" xfId="35389"/>
    <cellStyle name="Normal 3 5 2 4 2 2 2 4" xfId="35390"/>
    <cellStyle name="Normal 3 5 2 4 2 2 2 4 2" xfId="35391"/>
    <cellStyle name="Normal 3 5 2 4 2 2 2 5" xfId="35392"/>
    <cellStyle name="Normal 3 5 2 4 2 2 3" xfId="35393"/>
    <cellStyle name="Normal 3 5 2 4 2 2 3 2" xfId="35394"/>
    <cellStyle name="Normal 3 5 2 4 2 2 3 2 2" xfId="35395"/>
    <cellStyle name="Normal 3 5 2 4 2 2 3 2 2 2" xfId="35396"/>
    <cellStyle name="Normal 3 5 2 4 2 2 3 2 3" xfId="35397"/>
    <cellStyle name="Normal 3 5 2 4 2 2 3 3" xfId="35398"/>
    <cellStyle name="Normal 3 5 2 4 2 2 3 3 2" xfId="35399"/>
    <cellStyle name="Normal 3 5 2 4 2 2 3 4" xfId="35400"/>
    <cellStyle name="Normal 3 5 2 4 2 2 4" xfId="35401"/>
    <cellStyle name="Normal 3 5 2 4 2 2 4 2" xfId="35402"/>
    <cellStyle name="Normal 3 5 2 4 2 2 4 2 2" xfId="35403"/>
    <cellStyle name="Normal 3 5 2 4 2 2 4 2 2 2" xfId="35404"/>
    <cellStyle name="Normal 3 5 2 4 2 2 4 2 3" xfId="35405"/>
    <cellStyle name="Normal 3 5 2 4 2 2 4 3" xfId="35406"/>
    <cellStyle name="Normal 3 5 2 4 2 2 4 3 2" xfId="35407"/>
    <cellStyle name="Normal 3 5 2 4 2 2 4 4" xfId="35408"/>
    <cellStyle name="Normal 3 5 2 4 2 2 5" xfId="35409"/>
    <cellStyle name="Normal 3 5 2 4 2 2 5 2" xfId="35410"/>
    <cellStyle name="Normal 3 5 2 4 2 2 5 2 2" xfId="35411"/>
    <cellStyle name="Normal 3 5 2 4 2 2 5 3" xfId="35412"/>
    <cellStyle name="Normal 3 5 2 4 2 2 6" xfId="35413"/>
    <cellStyle name="Normal 3 5 2 4 2 2 6 2" xfId="35414"/>
    <cellStyle name="Normal 3 5 2 4 2 2 7" xfId="35415"/>
    <cellStyle name="Normal 3 5 2 4 2 2 7 2" xfId="35416"/>
    <cellStyle name="Normal 3 5 2 4 2 2 8" xfId="35417"/>
    <cellStyle name="Normal 3 5 2 4 2 3" xfId="35418"/>
    <cellStyle name="Normal 3 5 2 4 2 3 2" xfId="35419"/>
    <cellStyle name="Normal 3 5 2 4 2 3 2 2" xfId="35420"/>
    <cellStyle name="Normal 3 5 2 4 2 3 2 2 2" xfId="35421"/>
    <cellStyle name="Normal 3 5 2 4 2 3 2 2 2 2" xfId="35422"/>
    <cellStyle name="Normal 3 5 2 4 2 3 2 2 3" xfId="35423"/>
    <cellStyle name="Normal 3 5 2 4 2 3 2 3" xfId="35424"/>
    <cellStyle name="Normal 3 5 2 4 2 3 2 3 2" xfId="35425"/>
    <cellStyle name="Normal 3 5 2 4 2 3 2 4" xfId="35426"/>
    <cellStyle name="Normal 3 5 2 4 2 3 3" xfId="35427"/>
    <cellStyle name="Normal 3 5 2 4 2 3 3 2" xfId="35428"/>
    <cellStyle name="Normal 3 5 2 4 2 3 3 2 2" xfId="35429"/>
    <cellStyle name="Normal 3 5 2 4 2 3 3 3" xfId="35430"/>
    <cellStyle name="Normal 3 5 2 4 2 3 4" xfId="35431"/>
    <cellStyle name="Normal 3 5 2 4 2 3 4 2" xfId="35432"/>
    <cellStyle name="Normal 3 5 2 4 2 3 5" xfId="35433"/>
    <cellStyle name="Normal 3 5 2 4 2 4" xfId="35434"/>
    <cellStyle name="Normal 3 5 2 4 2 4 2" xfId="35435"/>
    <cellStyle name="Normal 3 5 2 4 2 4 2 2" xfId="35436"/>
    <cellStyle name="Normal 3 5 2 4 2 4 2 2 2" xfId="35437"/>
    <cellStyle name="Normal 3 5 2 4 2 4 2 3" xfId="35438"/>
    <cellStyle name="Normal 3 5 2 4 2 4 3" xfId="35439"/>
    <cellStyle name="Normal 3 5 2 4 2 4 3 2" xfId="35440"/>
    <cellStyle name="Normal 3 5 2 4 2 4 4" xfId="35441"/>
    <cellStyle name="Normal 3 5 2 4 2 5" xfId="35442"/>
    <cellStyle name="Normal 3 5 2 4 2 5 2" xfId="35443"/>
    <cellStyle name="Normal 3 5 2 4 2 5 2 2" xfId="35444"/>
    <cellStyle name="Normal 3 5 2 4 2 5 2 2 2" xfId="35445"/>
    <cellStyle name="Normal 3 5 2 4 2 5 2 3" xfId="35446"/>
    <cellStyle name="Normal 3 5 2 4 2 5 3" xfId="35447"/>
    <cellStyle name="Normal 3 5 2 4 2 5 3 2" xfId="35448"/>
    <cellStyle name="Normal 3 5 2 4 2 5 4" xfId="35449"/>
    <cellStyle name="Normal 3 5 2 4 2 6" xfId="35450"/>
    <cellStyle name="Normal 3 5 2 4 2 6 2" xfId="35451"/>
    <cellStyle name="Normal 3 5 2 4 2 6 2 2" xfId="35452"/>
    <cellStyle name="Normal 3 5 2 4 2 6 3" xfId="35453"/>
    <cellStyle name="Normal 3 5 2 4 2 7" xfId="35454"/>
    <cellStyle name="Normal 3 5 2 4 2 7 2" xfId="35455"/>
    <cellStyle name="Normal 3 5 2 4 2 8" xfId="35456"/>
    <cellStyle name="Normal 3 5 2 4 2 8 2" xfId="35457"/>
    <cellStyle name="Normal 3 5 2 4 2 9" xfId="35458"/>
    <cellStyle name="Normal 3 5 2 4 3" xfId="35459"/>
    <cellStyle name="Normal 3 5 2 4 3 2" xfId="35460"/>
    <cellStyle name="Normal 3 5 2 4 3 2 2" xfId="35461"/>
    <cellStyle name="Normal 3 5 2 4 3 2 2 2" xfId="35462"/>
    <cellStyle name="Normal 3 5 2 4 3 2 2 2 2" xfId="35463"/>
    <cellStyle name="Normal 3 5 2 4 3 2 2 2 2 2" xfId="35464"/>
    <cellStyle name="Normal 3 5 2 4 3 2 2 2 3" xfId="35465"/>
    <cellStyle name="Normal 3 5 2 4 3 2 2 3" xfId="35466"/>
    <cellStyle name="Normal 3 5 2 4 3 2 2 3 2" xfId="35467"/>
    <cellStyle name="Normal 3 5 2 4 3 2 2 4" xfId="35468"/>
    <cellStyle name="Normal 3 5 2 4 3 2 3" xfId="35469"/>
    <cellStyle name="Normal 3 5 2 4 3 2 3 2" xfId="35470"/>
    <cellStyle name="Normal 3 5 2 4 3 2 3 2 2" xfId="35471"/>
    <cellStyle name="Normal 3 5 2 4 3 2 3 3" xfId="35472"/>
    <cellStyle name="Normal 3 5 2 4 3 2 4" xfId="35473"/>
    <cellStyle name="Normal 3 5 2 4 3 2 4 2" xfId="35474"/>
    <cellStyle name="Normal 3 5 2 4 3 2 5" xfId="35475"/>
    <cellStyle name="Normal 3 5 2 4 3 3" xfId="35476"/>
    <cellStyle name="Normal 3 5 2 4 3 3 2" xfId="35477"/>
    <cellStyle name="Normal 3 5 2 4 3 3 2 2" xfId="35478"/>
    <cellStyle name="Normal 3 5 2 4 3 3 2 2 2" xfId="35479"/>
    <cellStyle name="Normal 3 5 2 4 3 3 2 3" xfId="35480"/>
    <cellStyle name="Normal 3 5 2 4 3 3 3" xfId="35481"/>
    <cellStyle name="Normal 3 5 2 4 3 3 3 2" xfId="35482"/>
    <cellStyle name="Normal 3 5 2 4 3 3 4" xfId="35483"/>
    <cellStyle name="Normal 3 5 2 4 3 4" xfId="35484"/>
    <cellStyle name="Normal 3 5 2 4 3 4 2" xfId="35485"/>
    <cellStyle name="Normal 3 5 2 4 3 4 2 2" xfId="35486"/>
    <cellStyle name="Normal 3 5 2 4 3 4 2 2 2" xfId="35487"/>
    <cellStyle name="Normal 3 5 2 4 3 4 2 3" xfId="35488"/>
    <cellStyle name="Normal 3 5 2 4 3 4 3" xfId="35489"/>
    <cellStyle name="Normal 3 5 2 4 3 4 3 2" xfId="35490"/>
    <cellStyle name="Normal 3 5 2 4 3 4 4" xfId="35491"/>
    <cellStyle name="Normal 3 5 2 4 3 5" xfId="35492"/>
    <cellStyle name="Normal 3 5 2 4 3 5 2" xfId="35493"/>
    <cellStyle name="Normal 3 5 2 4 3 5 2 2" xfId="35494"/>
    <cellStyle name="Normal 3 5 2 4 3 5 3" xfId="35495"/>
    <cellStyle name="Normal 3 5 2 4 3 6" xfId="35496"/>
    <cellStyle name="Normal 3 5 2 4 3 6 2" xfId="35497"/>
    <cellStyle name="Normal 3 5 2 4 3 7" xfId="35498"/>
    <cellStyle name="Normal 3 5 2 4 3 7 2" xfId="35499"/>
    <cellStyle name="Normal 3 5 2 4 3 8" xfId="35500"/>
    <cellStyle name="Normal 3 5 2 4 4" xfId="35501"/>
    <cellStyle name="Normal 3 5 2 4 4 2" xfId="35502"/>
    <cellStyle name="Normal 3 5 2 4 4 2 2" xfId="35503"/>
    <cellStyle name="Normal 3 5 2 4 4 2 2 2" xfId="35504"/>
    <cellStyle name="Normal 3 5 2 4 4 2 2 2 2" xfId="35505"/>
    <cellStyle name="Normal 3 5 2 4 4 2 2 3" xfId="35506"/>
    <cellStyle name="Normal 3 5 2 4 4 2 3" xfId="35507"/>
    <cellStyle name="Normal 3 5 2 4 4 2 3 2" xfId="35508"/>
    <cellStyle name="Normal 3 5 2 4 4 2 4" xfId="35509"/>
    <cellStyle name="Normal 3 5 2 4 4 3" xfId="35510"/>
    <cellStyle name="Normal 3 5 2 4 4 3 2" xfId="35511"/>
    <cellStyle name="Normal 3 5 2 4 4 3 2 2" xfId="35512"/>
    <cellStyle name="Normal 3 5 2 4 4 3 3" xfId="35513"/>
    <cellStyle name="Normal 3 5 2 4 4 4" xfId="35514"/>
    <cellStyle name="Normal 3 5 2 4 4 4 2" xfId="35515"/>
    <cellStyle name="Normal 3 5 2 4 4 5" xfId="35516"/>
    <cellStyle name="Normal 3 5 2 4 5" xfId="35517"/>
    <cellStyle name="Normal 3 5 2 4 5 2" xfId="35518"/>
    <cellStyle name="Normal 3 5 2 4 5 2 2" xfId="35519"/>
    <cellStyle name="Normal 3 5 2 4 5 2 2 2" xfId="35520"/>
    <cellStyle name="Normal 3 5 2 4 5 2 3" xfId="35521"/>
    <cellStyle name="Normal 3 5 2 4 5 3" xfId="35522"/>
    <cellStyle name="Normal 3 5 2 4 5 3 2" xfId="35523"/>
    <cellStyle name="Normal 3 5 2 4 5 4" xfId="35524"/>
    <cellStyle name="Normal 3 5 2 4 6" xfId="35525"/>
    <cellStyle name="Normal 3 5 2 4 6 2" xfId="35526"/>
    <cellStyle name="Normal 3 5 2 4 6 2 2" xfId="35527"/>
    <cellStyle name="Normal 3 5 2 4 6 2 2 2" xfId="35528"/>
    <cellStyle name="Normal 3 5 2 4 6 2 3" xfId="35529"/>
    <cellStyle name="Normal 3 5 2 4 6 3" xfId="35530"/>
    <cellStyle name="Normal 3 5 2 4 6 3 2" xfId="35531"/>
    <cellStyle name="Normal 3 5 2 4 6 4" xfId="35532"/>
    <cellStyle name="Normal 3 5 2 4 7" xfId="35533"/>
    <cellStyle name="Normal 3 5 2 4 7 2" xfId="35534"/>
    <cellStyle name="Normal 3 5 2 4 7 2 2" xfId="35535"/>
    <cellStyle name="Normal 3 5 2 4 7 3" xfId="35536"/>
    <cellStyle name="Normal 3 5 2 4 8" xfId="35537"/>
    <cellStyle name="Normal 3 5 2 4 8 2" xfId="35538"/>
    <cellStyle name="Normal 3 5 2 4 9" xfId="35539"/>
    <cellStyle name="Normal 3 5 2 4 9 2" xfId="35540"/>
    <cellStyle name="Normal 3 5 2 5" xfId="35541"/>
    <cellStyle name="Normal 3 5 2 5 10" xfId="35542"/>
    <cellStyle name="Normal 3 5 2 5 2" xfId="35543"/>
    <cellStyle name="Normal 3 5 2 5 2 2" xfId="35544"/>
    <cellStyle name="Normal 3 5 2 5 2 2 2" xfId="35545"/>
    <cellStyle name="Normal 3 5 2 5 2 2 2 2" xfId="35546"/>
    <cellStyle name="Normal 3 5 2 5 2 2 2 2 2" xfId="35547"/>
    <cellStyle name="Normal 3 5 2 5 2 2 2 2 2 2" xfId="35548"/>
    <cellStyle name="Normal 3 5 2 5 2 2 2 2 3" xfId="35549"/>
    <cellStyle name="Normal 3 5 2 5 2 2 2 3" xfId="35550"/>
    <cellStyle name="Normal 3 5 2 5 2 2 2 3 2" xfId="35551"/>
    <cellStyle name="Normal 3 5 2 5 2 2 2 4" xfId="35552"/>
    <cellStyle name="Normal 3 5 2 5 2 2 3" xfId="35553"/>
    <cellStyle name="Normal 3 5 2 5 2 2 3 2" xfId="35554"/>
    <cellStyle name="Normal 3 5 2 5 2 2 3 2 2" xfId="35555"/>
    <cellStyle name="Normal 3 5 2 5 2 2 3 3" xfId="35556"/>
    <cellStyle name="Normal 3 5 2 5 2 2 4" xfId="35557"/>
    <cellStyle name="Normal 3 5 2 5 2 2 4 2" xfId="35558"/>
    <cellStyle name="Normal 3 5 2 5 2 2 5" xfId="35559"/>
    <cellStyle name="Normal 3 5 2 5 2 3" xfId="35560"/>
    <cellStyle name="Normal 3 5 2 5 2 3 2" xfId="35561"/>
    <cellStyle name="Normal 3 5 2 5 2 3 2 2" xfId="35562"/>
    <cellStyle name="Normal 3 5 2 5 2 3 2 2 2" xfId="35563"/>
    <cellStyle name="Normal 3 5 2 5 2 3 2 3" xfId="35564"/>
    <cellStyle name="Normal 3 5 2 5 2 3 3" xfId="35565"/>
    <cellStyle name="Normal 3 5 2 5 2 3 3 2" xfId="35566"/>
    <cellStyle name="Normal 3 5 2 5 2 3 4" xfId="35567"/>
    <cellStyle name="Normal 3 5 2 5 2 4" xfId="35568"/>
    <cellStyle name="Normal 3 5 2 5 2 4 2" xfId="35569"/>
    <cellStyle name="Normal 3 5 2 5 2 4 2 2" xfId="35570"/>
    <cellStyle name="Normal 3 5 2 5 2 4 2 2 2" xfId="35571"/>
    <cellStyle name="Normal 3 5 2 5 2 4 2 3" xfId="35572"/>
    <cellStyle name="Normal 3 5 2 5 2 4 3" xfId="35573"/>
    <cellStyle name="Normal 3 5 2 5 2 4 3 2" xfId="35574"/>
    <cellStyle name="Normal 3 5 2 5 2 4 4" xfId="35575"/>
    <cellStyle name="Normal 3 5 2 5 2 5" xfId="35576"/>
    <cellStyle name="Normal 3 5 2 5 2 5 2" xfId="35577"/>
    <cellStyle name="Normal 3 5 2 5 2 5 2 2" xfId="35578"/>
    <cellStyle name="Normal 3 5 2 5 2 5 3" xfId="35579"/>
    <cellStyle name="Normal 3 5 2 5 2 6" xfId="35580"/>
    <cellStyle name="Normal 3 5 2 5 2 6 2" xfId="35581"/>
    <cellStyle name="Normal 3 5 2 5 2 7" xfId="35582"/>
    <cellStyle name="Normal 3 5 2 5 2 7 2" xfId="35583"/>
    <cellStyle name="Normal 3 5 2 5 2 8" xfId="35584"/>
    <cellStyle name="Normal 3 5 2 5 3" xfId="35585"/>
    <cellStyle name="Normal 3 5 2 5 3 2" xfId="35586"/>
    <cellStyle name="Normal 3 5 2 5 3 2 2" xfId="35587"/>
    <cellStyle name="Normal 3 5 2 5 3 2 2 2" xfId="35588"/>
    <cellStyle name="Normal 3 5 2 5 3 2 2 2 2" xfId="35589"/>
    <cellStyle name="Normal 3 5 2 5 3 2 2 3" xfId="35590"/>
    <cellStyle name="Normal 3 5 2 5 3 2 3" xfId="35591"/>
    <cellStyle name="Normal 3 5 2 5 3 2 3 2" xfId="35592"/>
    <cellStyle name="Normal 3 5 2 5 3 2 4" xfId="35593"/>
    <cellStyle name="Normal 3 5 2 5 3 3" xfId="35594"/>
    <cellStyle name="Normal 3 5 2 5 3 3 2" xfId="35595"/>
    <cellStyle name="Normal 3 5 2 5 3 3 2 2" xfId="35596"/>
    <cellStyle name="Normal 3 5 2 5 3 3 3" xfId="35597"/>
    <cellStyle name="Normal 3 5 2 5 3 4" xfId="35598"/>
    <cellStyle name="Normal 3 5 2 5 3 4 2" xfId="35599"/>
    <cellStyle name="Normal 3 5 2 5 3 5" xfId="35600"/>
    <cellStyle name="Normal 3 5 2 5 4" xfId="35601"/>
    <cellStyle name="Normal 3 5 2 5 4 2" xfId="35602"/>
    <cellStyle name="Normal 3 5 2 5 4 2 2" xfId="35603"/>
    <cellStyle name="Normal 3 5 2 5 4 2 2 2" xfId="35604"/>
    <cellStyle name="Normal 3 5 2 5 4 2 3" xfId="35605"/>
    <cellStyle name="Normal 3 5 2 5 4 3" xfId="35606"/>
    <cellStyle name="Normal 3 5 2 5 4 3 2" xfId="35607"/>
    <cellStyle name="Normal 3 5 2 5 4 4" xfId="35608"/>
    <cellStyle name="Normal 3 5 2 5 5" xfId="35609"/>
    <cellStyle name="Normal 3 5 2 5 5 2" xfId="35610"/>
    <cellStyle name="Normal 3 5 2 5 5 2 2" xfId="35611"/>
    <cellStyle name="Normal 3 5 2 5 5 2 2 2" xfId="35612"/>
    <cellStyle name="Normal 3 5 2 5 5 2 3" xfId="35613"/>
    <cellStyle name="Normal 3 5 2 5 5 3" xfId="35614"/>
    <cellStyle name="Normal 3 5 2 5 5 3 2" xfId="35615"/>
    <cellStyle name="Normal 3 5 2 5 5 4" xfId="35616"/>
    <cellStyle name="Normal 3 5 2 5 6" xfId="35617"/>
    <cellStyle name="Normal 3 5 2 5 6 2" xfId="35618"/>
    <cellStyle name="Normal 3 5 2 5 6 2 2" xfId="35619"/>
    <cellStyle name="Normal 3 5 2 5 6 3" xfId="35620"/>
    <cellStyle name="Normal 3 5 2 5 7" xfId="35621"/>
    <cellStyle name="Normal 3 5 2 5 7 2" xfId="35622"/>
    <cellStyle name="Normal 3 5 2 5 8" xfId="35623"/>
    <cellStyle name="Normal 3 5 2 5 8 2" xfId="35624"/>
    <cellStyle name="Normal 3 5 2 5 9" xfId="35625"/>
    <cellStyle name="Normal 3 5 2 6" xfId="35626"/>
    <cellStyle name="Normal 3 5 2 6 2" xfId="35627"/>
    <cellStyle name="Normal 3 5 2 6 2 2" xfId="35628"/>
    <cellStyle name="Normal 3 5 2 6 2 2 2" xfId="35629"/>
    <cellStyle name="Normal 3 5 2 6 2 2 2 2" xfId="35630"/>
    <cellStyle name="Normal 3 5 2 6 2 2 2 2 2" xfId="35631"/>
    <cellStyle name="Normal 3 5 2 6 2 2 2 3" xfId="35632"/>
    <cellStyle name="Normal 3 5 2 6 2 2 3" xfId="35633"/>
    <cellStyle name="Normal 3 5 2 6 2 2 3 2" xfId="35634"/>
    <cellStyle name="Normal 3 5 2 6 2 2 4" xfId="35635"/>
    <cellStyle name="Normal 3 5 2 6 2 3" xfId="35636"/>
    <cellStyle name="Normal 3 5 2 6 2 3 2" xfId="35637"/>
    <cellStyle name="Normal 3 5 2 6 2 3 2 2" xfId="35638"/>
    <cellStyle name="Normal 3 5 2 6 2 3 3" xfId="35639"/>
    <cellStyle name="Normal 3 5 2 6 2 4" xfId="35640"/>
    <cellStyle name="Normal 3 5 2 6 2 4 2" xfId="35641"/>
    <cellStyle name="Normal 3 5 2 6 2 5" xfId="35642"/>
    <cellStyle name="Normal 3 5 2 6 3" xfId="35643"/>
    <cellStyle name="Normal 3 5 2 6 3 2" xfId="35644"/>
    <cellStyle name="Normal 3 5 2 6 3 2 2" xfId="35645"/>
    <cellStyle name="Normal 3 5 2 6 3 2 2 2" xfId="35646"/>
    <cellStyle name="Normal 3 5 2 6 3 2 3" xfId="35647"/>
    <cellStyle name="Normal 3 5 2 6 3 3" xfId="35648"/>
    <cellStyle name="Normal 3 5 2 6 3 3 2" xfId="35649"/>
    <cellStyle name="Normal 3 5 2 6 3 4" xfId="35650"/>
    <cellStyle name="Normal 3 5 2 6 4" xfId="35651"/>
    <cellStyle name="Normal 3 5 2 6 4 2" xfId="35652"/>
    <cellStyle name="Normal 3 5 2 6 4 2 2" xfId="35653"/>
    <cellStyle name="Normal 3 5 2 6 4 2 2 2" xfId="35654"/>
    <cellStyle name="Normal 3 5 2 6 4 2 3" xfId="35655"/>
    <cellStyle name="Normal 3 5 2 6 4 3" xfId="35656"/>
    <cellStyle name="Normal 3 5 2 6 4 3 2" xfId="35657"/>
    <cellStyle name="Normal 3 5 2 6 4 4" xfId="35658"/>
    <cellStyle name="Normal 3 5 2 6 5" xfId="35659"/>
    <cellStyle name="Normal 3 5 2 6 5 2" xfId="35660"/>
    <cellStyle name="Normal 3 5 2 6 5 2 2" xfId="35661"/>
    <cellStyle name="Normal 3 5 2 6 5 3" xfId="35662"/>
    <cellStyle name="Normal 3 5 2 6 6" xfId="35663"/>
    <cellStyle name="Normal 3 5 2 6 6 2" xfId="35664"/>
    <cellStyle name="Normal 3 5 2 6 7" xfId="35665"/>
    <cellStyle name="Normal 3 5 2 6 7 2" xfId="35666"/>
    <cellStyle name="Normal 3 5 2 6 8" xfId="35667"/>
    <cellStyle name="Normal 3 5 2 7" xfId="35668"/>
    <cellStyle name="Normal 3 5 2 7 2" xfId="35669"/>
    <cellStyle name="Normal 3 5 2 7 2 2" xfId="35670"/>
    <cellStyle name="Normal 3 5 2 7 2 2 2" xfId="35671"/>
    <cellStyle name="Normal 3 5 2 7 2 2 2 2" xfId="35672"/>
    <cellStyle name="Normal 3 5 2 7 2 2 2 2 2" xfId="35673"/>
    <cellStyle name="Normal 3 5 2 7 2 2 2 3" xfId="35674"/>
    <cellStyle name="Normal 3 5 2 7 2 2 3" xfId="35675"/>
    <cellStyle name="Normal 3 5 2 7 2 2 3 2" xfId="35676"/>
    <cellStyle name="Normal 3 5 2 7 2 2 4" xfId="35677"/>
    <cellStyle name="Normal 3 5 2 7 2 3" xfId="35678"/>
    <cellStyle name="Normal 3 5 2 7 2 3 2" xfId="35679"/>
    <cellStyle name="Normal 3 5 2 7 2 3 2 2" xfId="35680"/>
    <cellStyle name="Normal 3 5 2 7 2 3 3" xfId="35681"/>
    <cellStyle name="Normal 3 5 2 7 2 4" xfId="35682"/>
    <cellStyle name="Normal 3 5 2 7 2 4 2" xfId="35683"/>
    <cellStyle name="Normal 3 5 2 7 2 5" xfId="35684"/>
    <cellStyle name="Normal 3 5 2 7 3" xfId="35685"/>
    <cellStyle name="Normal 3 5 2 7 3 2" xfId="35686"/>
    <cellStyle name="Normal 3 5 2 7 3 2 2" xfId="35687"/>
    <cellStyle name="Normal 3 5 2 7 3 2 2 2" xfId="35688"/>
    <cellStyle name="Normal 3 5 2 7 3 2 3" xfId="35689"/>
    <cellStyle name="Normal 3 5 2 7 3 3" xfId="35690"/>
    <cellStyle name="Normal 3 5 2 7 3 3 2" xfId="35691"/>
    <cellStyle name="Normal 3 5 2 7 3 4" xfId="35692"/>
    <cellStyle name="Normal 3 5 2 7 4" xfId="35693"/>
    <cellStyle name="Normal 3 5 2 7 4 2" xfId="35694"/>
    <cellStyle name="Normal 3 5 2 7 4 2 2" xfId="35695"/>
    <cellStyle name="Normal 3 5 2 7 4 3" xfId="35696"/>
    <cellStyle name="Normal 3 5 2 7 5" xfId="35697"/>
    <cellStyle name="Normal 3 5 2 7 5 2" xfId="35698"/>
    <cellStyle name="Normal 3 5 2 7 6" xfId="35699"/>
    <cellStyle name="Normal 3 5 2 8" xfId="35700"/>
    <cellStyle name="Normal 3 5 2 8 2" xfId="35701"/>
    <cellStyle name="Normal 3 5 2 8 2 2" xfId="35702"/>
    <cellStyle name="Normal 3 5 2 8 2 2 2" xfId="35703"/>
    <cellStyle name="Normal 3 5 2 8 2 2 2 2" xfId="35704"/>
    <cellStyle name="Normal 3 5 2 8 2 2 2 2 2" xfId="35705"/>
    <cellStyle name="Normal 3 5 2 8 2 2 2 3" xfId="35706"/>
    <cellStyle name="Normal 3 5 2 8 2 2 3" xfId="35707"/>
    <cellStyle name="Normal 3 5 2 8 2 2 3 2" xfId="35708"/>
    <cellStyle name="Normal 3 5 2 8 2 2 4" xfId="35709"/>
    <cellStyle name="Normal 3 5 2 8 2 3" xfId="35710"/>
    <cellStyle name="Normal 3 5 2 8 2 3 2" xfId="35711"/>
    <cellStyle name="Normal 3 5 2 8 2 3 2 2" xfId="35712"/>
    <cellStyle name="Normal 3 5 2 8 2 3 3" xfId="35713"/>
    <cellStyle name="Normal 3 5 2 8 2 4" xfId="35714"/>
    <cellStyle name="Normal 3 5 2 8 2 4 2" xfId="35715"/>
    <cellStyle name="Normal 3 5 2 8 2 5" xfId="35716"/>
    <cellStyle name="Normal 3 5 2 8 3" xfId="35717"/>
    <cellStyle name="Normal 3 5 2 8 3 2" xfId="35718"/>
    <cellStyle name="Normal 3 5 2 8 3 2 2" xfId="35719"/>
    <cellStyle name="Normal 3 5 2 8 3 2 2 2" xfId="35720"/>
    <cellStyle name="Normal 3 5 2 8 3 2 3" xfId="35721"/>
    <cellStyle name="Normal 3 5 2 8 3 3" xfId="35722"/>
    <cellStyle name="Normal 3 5 2 8 3 3 2" xfId="35723"/>
    <cellStyle name="Normal 3 5 2 8 3 4" xfId="35724"/>
    <cellStyle name="Normal 3 5 2 8 4" xfId="35725"/>
    <cellStyle name="Normal 3 5 2 8 4 2" xfId="35726"/>
    <cellStyle name="Normal 3 5 2 8 4 2 2" xfId="35727"/>
    <cellStyle name="Normal 3 5 2 8 4 3" xfId="35728"/>
    <cellStyle name="Normal 3 5 2 8 5" xfId="35729"/>
    <cellStyle name="Normal 3 5 2 8 5 2" xfId="35730"/>
    <cellStyle name="Normal 3 5 2 8 6" xfId="35731"/>
    <cellStyle name="Normal 3 5 2 9" xfId="35732"/>
    <cellStyle name="Normal 3 5 2 9 2" xfId="35733"/>
    <cellStyle name="Normal 3 5 2 9 2 2" xfId="35734"/>
    <cellStyle name="Normal 3 5 2 9 2 2 2" xfId="35735"/>
    <cellStyle name="Normal 3 5 2 9 2 2 2 2" xfId="35736"/>
    <cellStyle name="Normal 3 5 2 9 2 2 3" xfId="35737"/>
    <cellStyle name="Normal 3 5 2 9 2 3" xfId="35738"/>
    <cellStyle name="Normal 3 5 2 9 2 3 2" xfId="35739"/>
    <cellStyle name="Normal 3 5 2 9 2 4" xfId="35740"/>
    <cellStyle name="Normal 3 5 2 9 3" xfId="35741"/>
    <cellStyle name="Normal 3 5 2 9 3 2" xfId="35742"/>
    <cellStyle name="Normal 3 5 2 9 3 2 2" xfId="35743"/>
    <cellStyle name="Normal 3 5 2 9 3 3" xfId="35744"/>
    <cellStyle name="Normal 3 5 2 9 4" xfId="35745"/>
    <cellStyle name="Normal 3 5 2 9 4 2" xfId="35746"/>
    <cellStyle name="Normal 3 5 2 9 5" xfId="35747"/>
    <cellStyle name="Normal 3 5 2_T-straight with PEDs adjustor" xfId="35748"/>
    <cellStyle name="Normal 3 5 3" xfId="1301"/>
    <cellStyle name="Normal 3 5 3 10" xfId="35749"/>
    <cellStyle name="Normal 3 5 3 11" xfId="35750"/>
    <cellStyle name="Normal 3 5 3 2" xfId="1302"/>
    <cellStyle name="Normal 3 5 3 2 10" xfId="35751"/>
    <cellStyle name="Normal 3 5 3 2 2" xfId="35752"/>
    <cellStyle name="Normal 3 5 3 2 2 2" xfId="35753"/>
    <cellStyle name="Normal 3 5 3 2 2 2 2" xfId="35754"/>
    <cellStyle name="Normal 3 5 3 2 2 2 2 2" xfId="35755"/>
    <cellStyle name="Normal 3 5 3 2 2 2 2 2 2" xfId="35756"/>
    <cellStyle name="Normal 3 5 3 2 2 2 2 2 2 2" xfId="35757"/>
    <cellStyle name="Normal 3 5 3 2 2 2 2 2 3" xfId="35758"/>
    <cellStyle name="Normal 3 5 3 2 2 2 2 3" xfId="35759"/>
    <cellStyle name="Normal 3 5 3 2 2 2 2 3 2" xfId="35760"/>
    <cellStyle name="Normal 3 5 3 2 2 2 2 4" xfId="35761"/>
    <cellStyle name="Normal 3 5 3 2 2 2 3" xfId="35762"/>
    <cellStyle name="Normal 3 5 3 2 2 2 3 2" xfId="35763"/>
    <cellStyle name="Normal 3 5 3 2 2 2 3 2 2" xfId="35764"/>
    <cellStyle name="Normal 3 5 3 2 2 2 3 3" xfId="35765"/>
    <cellStyle name="Normal 3 5 3 2 2 2 4" xfId="35766"/>
    <cellStyle name="Normal 3 5 3 2 2 2 4 2" xfId="35767"/>
    <cellStyle name="Normal 3 5 3 2 2 2 5" xfId="35768"/>
    <cellStyle name="Normal 3 5 3 2 2 3" xfId="35769"/>
    <cellStyle name="Normal 3 5 3 2 2 3 2" xfId="35770"/>
    <cellStyle name="Normal 3 5 3 2 2 3 2 2" xfId="35771"/>
    <cellStyle name="Normal 3 5 3 2 2 3 2 2 2" xfId="35772"/>
    <cellStyle name="Normal 3 5 3 2 2 3 2 3" xfId="35773"/>
    <cellStyle name="Normal 3 5 3 2 2 3 3" xfId="35774"/>
    <cellStyle name="Normal 3 5 3 2 2 3 3 2" xfId="35775"/>
    <cellStyle name="Normal 3 5 3 2 2 3 4" xfId="35776"/>
    <cellStyle name="Normal 3 5 3 2 2 4" xfId="35777"/>
    <cellStyle name="Normal 3 5 3 2 2 4 2" xfId="35778"/>
    <cellStyle name="Normal 3 5 3 2 2 4 2 2" xfId="35779"/>
    <cellStyle name="Normal 3 5 3 2 2 4 2 2 2" xfId="35780"/>
    <cellStyle name="Normal 3 5 3 2 2 4 2 3" xfId="35781"/>
    <cellStyle name="Normal 3 5 3 2 2 4 3" xfId="35782"/>
    <cellStyle name="Normal 3 5 3 2 2 4 3 2" xfId="35783"/>
    <cellStyle name="Normal 3 5 3 2 2 4 4" xfId="35784"/>
    <cellStyle name="Normal 3 5 3 2 2 5" xfId="35785"/>
    <cellStyle name="Normal 3 5 3 2 2 5 2" xfId="35786"/>
    <cellStyle name="Normal 3 5 3 2 2 5 2 2" xfId="35787"/>
    <cellStyle name="Normal 3 5 3 2 2 5 3" xfId="35788"/>
    <cellStyle name="Normal 3 5 3 2 2 6" xfId="35789"/>
    <cellStyle name="Normal 3 5 3 2 2 6 2" xfId="35790"/>
    <cellStyle name="Normal 3 5 3 2 2 7" xfId="35791"/>
    <cellStyle name="Normal 3 5 3 2 2 7 2" xfId="35792"/>
    <cellStyle name="Normal 3 5 3 2 2 8" xfId="35793"/>
    <cellStyle name="Normal 3 5 3 2 2 9" xfId="35794"/>
    <cellStyle name="Normal 3 5 3 2 3" xfId="35795"/>
    <cellStyle name="Normal 3 5 3 2 3 2" xfId="35796"/>
    <cellStyle name="Normal 3 5 3 2 3 2 2" xfId="35797"/>
    <cellStyle name="Normal 3 5 3 2 3 2 2 2" xfId="35798"/>
    <cellStyle name="Normal 3 5 3 2 3 2 2 2 2" xfId="35799"/>
    <cellStyle name="Normal 3 5 3 2 3 2 2 3" xfId="35800"/>
    <cellStyle name="Normal 3 5 3 2 3 2 3" xfId="35801"/>
    <cellStyle name="Normal 3 5 3 2 3 2 3 2" xfId="35802"/>
    <cellStyle name="Normal 3 5 3 2 3 2 4" xfId="35803"/>
    <cellStyle name="Normal 3 5 3 2 3 3" xfId="35804"/>
    <cellStyle name="Normal 3 5 3 2 3 3 2" xfId="35805"/>
    <cellStyle name="Normal 3 5 3 2 3 3 2 2" xfId="35806"/>
    <cellStyle name="Normal 3 5 3 2 3 3 3" xfId="35807"/>
    <cellStyle name="Normal 3 5 3 2 3 4" xfId="35808"/>
    <cellStyle name="Normal 3 5 3 2 3 4 2" xfId="35809"/>
    <cellStyle name="Normal 3 5 3 2 3 5" xfId="35810"/>
    <cellStyle name="Normal 3 5 3 2 4" xfId="35811"/>
    <cellStyle name="Normal 3 5 3 2 4 2" xfId="35812"/>
    <cellStyle name="Normal 3 5 3 2 4 2 2" xfId="35813"/>
    <cellStyle name="Normal 3 5 3 2 4 2 2 2" xfId="35814"/>
    <cellStyle name="Normal 3 5 3 2 4 2 3" xfId="35815"/>
    <cellStyle name="Normal 3 5 3 2 4 3" xfId="35816"/>
    <cellStyle name="Normal 3 5 3 2 4 3 2" xfId="35817"/>
    <cellStyle name="Normal 3 5 3 2 4 4" xfId="35818"/>
    <cellStyle name="Normal 3 5 3 2 5" xfId="35819"/>
    <cellStyle name="Normal 3 5 3 2 5 2" xfId="35820"/>
    <cellStyle name="Normal 3 5 3 2 5 2 2" xfId="35821"/>
    <cellStyle name="Normal 3 5 3 2 5 2 2 2" xfId="35822"/>
    <cellStyle name="Normal 3 5 3 2 5 2 3" xfId="35823"/>
    <cellStyle name="Normal 3 5 3 2 5 3" xfId="35824"/>
    <cellStyle name="Normal 3 5 3 2 5 3 2" xfId="35825"/>
    <cellStyle name="Normal 3 5 3 2 5 4" xfId="35826"/>
    <cellStyle name="Normal 3 5 3 2 6" xfId="35827"/>
    <cellStyle name="Normal 3 5 3 2 6 2" xfId="35828"/>
    <cellStyle name="Normal 3 5 3 2 6 2 2" xfId="35829"/>
    <cellStyle name="Normal 3 5 3 2 6 3" xfId="35830"/>
    <cellStyle name="Normal 3 5 3 2 7" xfId="35831"/>
    <cellStyle name="Normal 3 5 3 2 7 2" xfId="35832"/>
    <cellStyle name="Normal 3 5 3 2 8" xfId="35833"/>
    <cellStyle name="Normal 3 5 3 2 8 2" xfId="35834"/>
    <cellStyle name="Normal 3 5 3 2 9" xfId="35835"/>
    <cellStyle name="Normal 3 5 3 3" xfId="35836"/>
    <cellStyle name="Normal 3 5 3 3 2" xfId="35837"/>
    <cellStyle name="Normal 3 5 3 3 2 2" xfId="35838"/>
    <cellStyle name="Normal 3 5 3 3 2 2 2" xfId="35839"/>
    <cellStyle name="Normal 3 5 3 3 2 2 2 2" xfId="35840"/>
    <cellStyle name="Normal 3 5 3 3 2 2 2 2 2" xfId="35841"/>
    <cellStyle name="Normal 3 5 3 3 2 2 2 3" xfId="35842"/>
    <cellStyle name="Normal 3 5 3 3 2 2 3" xfId="35843"/>
    <cellStyle name="Normal 3 5 3 3 2 2 3 2" xfId="35844"/>
    <cellStyle name="Normal 3 5 3 3 2 2 4" xfId="35845"/>
    <cellStyle name="Normal 3 5 3 3 2 3" xfId="35846"/>
    <cellStyle name="Normal 3 5 3 3 2 3 2" xfId="35847"/>
    <cellStyle name="Normal 3 5 3 3 2 3 2 2" xfId="35848"/>
    <cellStyle name="Normal 3 5 3 3 2 3 3" xfId="35849"/>
    <cellStyle name="Normal 3 5 3 3 2 4" xfId="35850"/>
    <cellStyle name="Normal 3 5 3 3 2 4 2" xfId="35851"/>
    <cellStyle name="Normal 3 5 3 3 2 5" xfId="35852"/>
    <cellStyle name="Normal 3 5 3 3 2 6" xfId="35853"/>
    <cellStyle name="Normal 3 5 3 3 3" xfId="35854"/>
    <cellStyle name="Normal 3 5 3 3 3 2" xfId="35855"/>
    <cellStyle name="Normal 3 5 3 3 3 2 2" xfId="35856"/>
    <cellStyle name="Normal 3 5 3 3 3 2 2 2" xfId="35857"/>
    <cellStyle name="Normal 3 5 3 3 3 2 3" xfId="35858"/>
    <cellStyle name="Normal 3 5 3 3 3 3" xfId="35859"/>
    <cellStyle name="Normal 3 5 3 3 3 3 2" xfId="35860"/>
    <cellStyle name="Normal 3 5 3 3 3 4" xfId="35861"/>
    <cellStyle name="Normal 3 5 3 3 4" xfId="35862"/>
    <cellStyle name="Normal 3 5 3 3 4 2" xfId="35863"/>
    <cellStyle name="Normal 3 5 3 3 4 2 2" xfId="35864"/>
    <cellStyle name="Normal 3 5 3 3 4 2 2 2" xfId="35865"/>
    <cellStyle name="Normal 3 5 3 3 4 2 3" xfId="35866"/>
    <cellStyle name="Normal 3 5 3 3 4 3" xfId="35867"/>
    <cellStyle name="Normal 3 5 3 3 4 3 2" xfId="35868"/>
    <cellStyle name="Normal 3 5 3 3 4 4" xfId="35869"/>
    <cellStyle name="Normal 3 5 3 3 5" xfId="35870"/>
    <cellStyle name="Normal 3 5 3 3 5 2" xfId="35871"/>
    <cellStyle name="Normal 3 5 3 3 5 2 2" xfId="35872"/>
    <cellStyle name="Normal 3 5 3 3 5 3" xfId="35873"/>
    <cellStyle name="Normal 3 5 3 3 6" xfId="35874"/>
    <cellStyle name="Normal 3 5 3 3 6 2" xfId="35875"/>
    <cellStyle name="Normal 3 5 3 3 7" xfId="35876"/>
    <cellStyle name="Normal 3 5 3 3 7 2" xfId="35877"/>
    <cellStyle name="Normal 3 5 3 3 8" xfId="35878"/>
    <cellStyle name="Normal 3 5 3 3 9" xfId="35879"/>
    <cellStyle name="Normal 3 5 3 4" xfId="35880"/>
    <cellStyle name="Normal 3 5 3 4 2" xfId="35881"/>
    <cellStyle name="Normal 3 5 3 4 2 2" xfId="35882"/>
    <cellStyle name="Normal 3 5 3 4 2 2 2" xfId="35883"/>
    <cellStyle name="Normal 3 5 3 4 2 2 2 2" xfId="35884"/>
    <cellStyle name="Normal 3 5 3 4 2 2 3" xfId="35885"/>
    <cellStyle name="Normal 3 5 3 4 2 3" xfId="35886"/>
    <cellStyle name="Normal 3 5 3 4 2 3 2" xfId="35887"/>
    <cellStyle name="Normal 3 5 3 4 2 4" xfId="35888"/>
    <cellStyle name="Normal 3 5 3 4 3" xfId="35889"/>
    <cellStyle name="Normal 3 5 3 4 3 2" xfId="35890"/>
    <cellStyle name="Normal 3 5 3 4 3 2 2" xfId="35891"/>
    <cellStyle name="Normal 3 5 3 4 3 3" xfId="35892"/>
    <cellStyle name="Normal 3 5 3 4 4" xfId="35893"/>
    <cellStyle name="Normal 3 5 3 4 4 2" xfId="35894"/>
    <cellStyle name="Normal 3 5 3 4 5" xfId="35895"/>
    <cellStyle name="Normal 3 5 3 4 6" xfId="35896"/>
    <cellStyle name="Normal 3 5 3 5" xfId="35897"/>
    <cellStyle name="Normal 3 5 3 5 2" xfId="35898"/>
    <cellStyle name="Normal 3 5 3 5 2 2" xfId="35899"/>
    <cellStyle name="Normal 3 5 3 5 2 2 2" xfId="35900"/>
    <cellStyle name="Normal 3 5 3 5 2 3" xfId="35901"/>
    <cellStyle name="Normal 3 5 3 5 3" xfId="35902"/>
    <cellStyle name="Normal 3 5 3 5 3 2" xfId="35903"/>
    <cellStyle name="Normal 3 5 3 5 4" xfId="35904"/>
    <cellStyle name="Normal 3 5 3 6" xfId="35905"/>
    <cellStyle name="Normal 3 5 3 6 2" xfId="35906"/>
    <cellStyle name="Normal 3 5 3 6 2 2" xfId="35907"/>
    <cellStyle name="Normal 3 5 3 6 2 2 2" xfId="35908"/>
    <cellStyle name="Normal 3 5 3 6 2 3" xfId="35909"/>
    <cellStyle name="Normal 3 5 3 6 3" xfId="35910"/>
    <cellStyle name="Normal 3 5 3 6 3 2" xfId="35911"/>
    <cellStyle name="Normal 3 5 3 6 4" xfId="35912"/>
    <cellStyle name="Normal 3 5 3 7" xfId="35913"/>
    <cellStyle name="Normal 3 5 3 7 2" xfId="35914"/>
    <cellStyle name="Normal 3 5 3 7 2 2" xfId="35915"/>
    <cellStyle name="Normal 3 5 3 7 3" xfId="35916"/>
    <cellStyle name="Normal 3 5 3 8" xfId="35917"/>
    <cellStyle name="Normal 3 5 3 8 2" xfId="35918"/>
    <cellStyle name="Normal 3 5 3 9" xfId="35919"/>
    <cellStyle name="Normal 3 5 3 9 2" xfId="35920"/>
    <cellStyle name="Normal 3 5 3_T-straight with PEDs adjustor" xfId="35921"/>
    <cellStyle name="Normal 3 5 4" xfId="1303"/>
    <cellStyle name="Normal 3 5 4 10" xfId="35922"/>
    <cellStyle name="Normal 3 5 4 11" xfId="35923"/>
    <cellStyle name="Normal 3 5 4 2" xfId="35924"/>
    <cellStyle name="Normal 3 5 4 2 10" xfId="35925"/>
    <cellStyle name="Normal 3 5 4 2 2" xfId="35926"/>
    <cellStyle name="Normal 3 5 4 2 2 2" xfId="35927"/>
    <cellStyle name="Normal 3 5 4 2 2 2 2" xfId="35928"/>
    <cellStyle name="Normal 3 5 4 2 2 2 2 2" xfId="35929"/>
    <cellStyle name="Normal 3 5 4 2 2 2 2 2 2" xfId="35930"/>
    <cellStyle name="Normal 3 5 4 2 2 2 2 2 2 2" xfId="35931"/>
    <cellStyle name="Normal 3 5 4 2 2 2 2 2 3" xfId="35932"/>
    <cellStyle name="Normal 3 5 4 2 2 2 2 3" xfId="35933"/>
    <cellStyle name="Normal 3 5 4 2 2 2 2 3 2" xfId="35934"/>
    <cellStyle name="Normal 3 5 4 2 2 2 2 4" xfId="35935"/>
    <cellStyle name="Normal 3 5 4 2 2 2 3" xfId="35936"/>
    <cellStyle name="Normal 3 5 4 2 2 2 3 2" xfId="35937"/>
    <cellStyle name="Normal 3 5 4 2 2 2 3 2 2" xfId="35938"/>
    <cellStyle name="Normal 3 5 4 2 2 2 3 3" xfId="35939"/>
    <cellStyle name="Normal 3 5 4 2 2 2 4" xfId="35940"/>
    <cellStyle name="Normal 3 5 4 2 2 2 4 2" xfId="35941"/>
    <cellStyle name="Normal 3 5 4 2 2 2 5" xfId="35942"/>
    <cellStyle name="Normal 3 5 4 2 2 3" xfId="35943"/>
    <cellStyle name="Normal 3 5 4 2 2 3 2" xfId="35944"/>
    <cellStyle name="Normal 3 5 4 2 2 3 2 2" xfId="35945"/>
    <cellStyle name="Normal 3 5 4 2 2 3 2 2 2" xfId="35946"/>
    <cellStyle name="Normal 3 5 4 2 2 3 2 3" xfId="35947"/>
    <cellStyle name="Normal 3 5 4 2 2 3 3" xfId="35948"/>
    <cellStyle name="Normal 3 5 4 2 2 3 3 2" xfId="35949"/>
    <cellStyle name="Normal 3 5 4 2 2 3 4" xfId="35950"/>
    <cellStyle name="Normal 3 5 4 2 2 4" xfId="35951"/>
    <cellStyle name="Normal 3 5 4 2 2 4 2" xfId="35952"/>
    <cellStyle name="Normal 3 5 4 2 2 4 2 2" xfId="35953"/>
    <cellStyle name="Normal 3 5 4 2 2 4 2 2 2" xfId="35954"/>
    <cellStyle name="Normal 3 5 4 2 2 4 2 3" xfId="35955"/>
    <cellStyle name="Normal 3 5 4 2 2 4 3" xfId="35956"/>
    <cellStyle name="Normal 3 5 4 2 2 4 3 2" xfId="35957"/>
    <cellStyle name="Normal 3 5 4 2 2 4 4" xfId="35958"/>
    <cellStyle name="Normal 3 5 4 2 2 5" xfId="35959"/>
    <cellStyle name="Normal 3 5 4 2 2 5 2" xfId="35960"/>
    <cellStyle name="Normal 3 5 4 2 2 5 2 2" xfId="35961"/>
    <cellStyle name="Normal 3 5 4 2 2 5 3" xfId="35962"/>
    <cellStyle name="Normal 3 5 4 2 2 6" xfId="35963"/>
    <cellStyle name="Normal 3 5 4 2 2 6 2" xfId="35964"/>
    <cellStyle name="Normal 3 5 4 2 2 7" xfId="35965"/>
    <cellStyle name="Normal 3 5 4 2 2 7 2" xfId="35966"/>
    <cellStyle name="Normal 3 5 4 2 2 8" xfId="35967"/>
    <cellStyle name="Normal 3 5 4 2 3" xfId="35968"/>
    <cellStyle name="Normal 3 5 4 2 3 2" xfId="35969"/>
    <cellStyle name="Normal 3 5 4 2 3 2 2" xfId="35970"/>
    <cellStyle name="Normal 3 5 4 2 3 2 2 2" xfId="35971"/>
    <cellStyle name="Normal 3 5 4 2 3 2 2 2 2" xfId="35972"/>
    <cellStyle name="Normal 3 5 4 2 3 2 2 3" xfId="35973"/>
    <cellStyle name="Normal 3 5 4 2 3 2 3" xfId="35974"/>
    <cellStyle name="Normal 3 5 4 2 3 2 3 2" xfId="35975"/>
    <cellStyle name="Normal 3 5 4 2 3 2 4" xfId="35976"/>
    <cellStyle name="Normal 3 5 4 2 3 3" xfId="35977"/>
    <cellStyle name="Normal 3 5 4 2 3 3 2" xfId="35978"/>
    <cellStyle name="Normal 3 5 4 2 3 3 2 2" xfId="35979"/>
    <cellStyle name="Normal 3 5 4 2 3 3 3" xfId="35980"/>
    <cellStyle name="Normal 3 5 4 2 3 4" xfId="35981"/>
    <cellStyle name="Normal 3 5 4 2 3 4 2" xfId="35982"/>
    <cellStyle name="Normal 3 5 4 2 3 5" xfId="35983"/>
    <cellStyle name="Normal 3 5 4 2 4" xfId="35984"/>
    <cellStyle name="Normal 3 5 4 2 4 2" xfId="35985"/>
    <cellStyle name="Normal 3 5 4 2 4 2 2" xfId="35986"/>
    <cellStyle name="Normal 3 5 4 2 4 2 2 2" xfId="35987"/>
    <cellStyle name="Normal 3 5 4 2 4 2 3" xfId="35988"/>
    <cellStyle name="Normal 3 5 4 2 4 3" xfId="35989"/>
    <cellStyle name="Normal 3 5 4 2 4 3 2" xfId="35990"/>
    <cellStyle name="Normal 3 5 4 2 4 4" xfId="35991"/>
    <cellStyle name="Normal 3 5 4 2 5" xfId="35992"/>
    <cellStyle name="Normal 3 5 4 2 5 2" xfId="35993"/>
    <cellStyle name="Normal 3 5 4 2 5 2 2" xfId="35994"/>
    <cellStyle name="Normal 3 5 4 2 5 2 2 2" xfId="35995"/>
    <cellStyle name="Normal 3 5 4 2 5 2 3" xfId="35996"/>
    <cellStyle name="Normal 3 5 4 2 5 3" xfId="35997"/>
    <cellStyle name="Normal 3 5 4 2 5 3 2" xfId="35998"/>
    <cellStyle name="Normal 3 5 4 2 5 4" xfId="35999"/>
    <cellStyle name="Normal 3 5 4 2 6" xfId="36000"/>
    <cellStyle name="Normal 3 5 4 2 6 2" xfId="36001"/>
    <cellStyle name="Normal 3 5 4 2 6 2 2" xfId="36002"/>
    <cellStyle name="Normal 3 5 4 2 6 3" xfId="36003"/>
    <cellStyle name="Normal 3 5 4 2 7" xfId="36004"/>
    <cellStyle name="Normal 3 5 4 2 7 2" xfId="36005"/>
    <cellStyle name="Normal 3 5 4 2 8" xfId="36006"/>
    <cellStyle name="Normal 3 5 4 2 8 2" xfId="36007"/>
    <cellStyle name="Normal 3 5 4 2 9" xfId="36008"/>
    <cellStyle name="Normal 3 5 4 3" xfId="36009"/>
    <cellStyle name="Normal 3 5 4 3 2" xfId="36010"/>
    <cellStyle name="Normal 3 5 4 3 2 2" xfId="36011"/>
    <cellStyle name="Normal 3 5 4 3 2 2 2" xfId="36012"/>
    <cellStyle name="Normal 3 5 4 3 2 2 2 2" xfId="36013"/>
    <cellStyle name="Normal 3 5 4 3 2 2 2 2 2" xfId="36014"/>
    <cellStyle name="Normal 3 5 4 3 2 2 2 3" xfId="36015"/>
    <cellStyle name="Normal 3 5 4 3 2 2 3" xfId="36016"/>
    <cellStyle name="Normal 3 5 4 3 2 2 3 2" xfId="36017"/>
    <cellStyle name="Normal 3 5 4 3 2 2 4" xfId="36018"/>
    <cellStyle name="Normal 3 5 4 3 2 3" xfId="36019"/>
    <cellStyle name="Normal 3 5 4 3 2 3 2" xfId="36020"/>
    <cellStyle name="Normal 3 5 4 3 2 3 2 2" xfId="36021"/>
    <cellStyle name="Normal 3 5 4 3 2 3 3" xfId="36022"/>
    <cellStyle name="Normal 3 5 4 3 2 4" xfId="36023"/>
    <cellStyle name="Normal 3 5 4 3 2 4 2" xfId="36024"/>
    <cellStyle name="Normal 3 5 4 3 2 5" xfId="36025"/>
    <cellStyle name="Normal 3 5 4 3 3" xfId="36026"/>
    <cellStyle name="Normal 3 5 4 3 3 2" xfId="36027"/>
    <cellStyle name="Normal 3 5 4 3 3 2 2" xfId="36028"/>
    <cellStyle name="Normal 3 5 4 3 3 2 2 2" xfId="36029"/>
    <cellStyle name="Normal 3 5 4 3 3 2 3" xfId="36030"/>
    <cellStyle name="Normal 3 5 4 3 3 3" xfId="36031"/>
    <cellStyle name="Normal 3 5 4 3 3 3 2" xfId="36032"/>
    <cellStyle name="Normal 3 5 4 3 3 4" xfId="36033"/>
    <cellStyle name="Normal 3 5 4 3 4" xfId="36034"/>
    <cellStyle name="Normal 3 5 4 3 4 2" xfId="36035"/>
    <cellStyle name="Normal 3 5 4 3 4 2 2" xfId="36036"/>
    <cellStyle name="Normal 3 5 4 3 4 2 2 2" xfId="36037"/>
    <cellStyle name="Normal 3 5 4 3 4 2 3" xfId="36038"/>
    <cellStyle name="Normal 3 5 4 3 4 3" xfId="36039"/>
    <cellStyle name="Normal 3 5 4 3 4 3 2" xfId="36040"/>
    <cellStyle name="Normal 3 5 4 3 4 4" xfId="36041"/>
    <cellStyle name="Normal 3 5 4 3 5" xfId="36042"/>
    <cellStyle name="Normal 3 5 4 3 5 2" xfId="36043"/>
    <cellStyle name="Normal 3 5 4 3 5 2 2" xfId="36044"/>
    <cellStyle name="Normal 3 5 4 3 5 3" xfId="36045"/>
    <cellStyle name="Normal 3 5 4 3 6" xfId="36046"/>
    <cellStyle name="Normal 3 5 4 3 6 2" xfId="36047"/>
    <cellStyle name="Normal 3 5 4 3 7" xfId="36048"/>
    <cellStyle name="Normal 3 5 4 3 7 2" xfId="36049"/>
    <cellStyle name="Normal 3 5 4 3 8" xfId="36050"/>
    <cellStyle name="Normal 3 5 4 4" xfId="36051"/>
    <cellStyle name="Normal 3 5 4 4 2" xfId="36052"/>
    <cellStyle name="Normal 3 5 4 4 2 2" xfId="36053"/>
    <cellStyle name="Normal 3 5 4 4 2 2 2" xfId="36054"/>
    <cellStyle name="Normal 3 5 4 4 2 2 2 2" xfId="36055"/>
    <cellStyle name="Normal 3 5 4 4 2 2 3" xfId="36056"/>
    <cellStyle name="Normal 3 5 4 4 2 3" xfId="36057"/>
    <cellStyle name="Normal 3 5 4 4 2 3 2" xfId="36058"/>
    <cellStyle name="Normal 3 5 4 4 2 4" xfId="36059"/>
    <cellStyle name="Normal 3 5 4 4 3" xfId="36060"/>
    <cellStyle name="Normal 3 5 4 4 3 2" xfId="36061"/>
    <cellStyle name="Normal 3 5 4 4 3 2 2" xfId="36062"/>
    <cellStyle name="Normal 3 5 4 4 3 3" xfId="36063"/>
    <cellStyle name="Normal 3 5 4 4 4" xfId="36064"/>
    <cellStyle name="Normal 3 5 4 4 4 2" xfId="36065"/>
    <cellStyle name="Normal 3 5 4 4 5" xfId="36066"/>
    <cellStyle name="Normal 3 5 4 5" xfId="36067"/>
    <cellStyle name="Normal 3 5 4 5 2" xfId="36068"/>
    <cellStyle name="Normal 3 5 4 5 2 2" xfId="36069"/>
    <cellStyle name="Normal 3 5 4 5 2 2 2" xfId="36070"/>
    <cellStyle name="Normal 3 5 4 5 2 3" xfId="36071"/>
    <cellStyle name="Normal 3 5 4 5 3" xfId="36072"/>
    <cellStyle name="Normal 3 5 4 5 3 2" xfId="36073"/>
    <cellStyle name="Normal 3 5 4 5 4" xfId="36074"/>
    <cellStyle name="Normal 3 5 4 6" xfId="36075"/>
    <cellStyle name="Normal 3 5 4 6 2" xfId="36076"/>
    <cellStyle name="Normal 3 5 4 6 2 2" xfId="36077"/>
    <cellStyle name="Normal 3 5 4 6 2 2 2" xfId="36078"/>
    <cellStyle name="Normal 3 5 4 6 2 3" xfId="36079"/>
    <cellStyle name="Normal 3 5 4 6 3" xfId="36080"/>
    <cellStyle name="Normal 3 5 4 6 3 2" xfId="36081"/>
    <cellStyle name="Normal 3 5 4 6 4" xfId="36082"/>
    <cellStyle name="Normal 3 5 4 7" xfId="36083"/>
    <cellStyle name="Normal 3 5 4 7 2" xfId="36084"/>
    <cellStyle name="Normal 3 5 4 7 2 2" xfId="36085"/>
    <cellStyle name="Normal 3 5 4 7 3" xfId="36086"/>
    <cellStyle name="Normal 3 5 4 8" xfId="36087"/>
    <cellStyle name="Normal 3 5 4 8 2" xfId="36088"/>
    <cellStyle name="Normal 3 5 4 9" xfId="36089"/>
    <cellStyle name="Normal 3 5 4 9 2" xfId="36090"/>
    <cellStyle name="Normal 3 5 5" xfId="36091"/>
    <cellStyle name="Normal 3 5 5 10" xfId="36092"/>
    <cellStyle name="Normal 3 5 5 11" xfId="36093"/>
    <cellStyle name="Normal 3 5 5 2" xfId="36094"/>
    <cellStyle name="Normal 3 5 5 2 10" xfId="36095"/>
    <cellStyle name="Normal 3 5 5 2 2" xfId="36096"/>
    <cellStyle name="Normal 3 5 5 2 2 2" xfId="36097"/>
    <cellStyle name="Normal 3 5 5 2 2 2 2" xfId="36098"/>
    <cellStyle name="Normal 3 5 5 2 2 2 2 2" xfId="36099"/>
    <cellStyle name="Normal 3 5 5 2 2 2 2 2 2" xfId="36100"/>
    <cellStyle name="Normal 3 5 5 2 2 2 2 2 2 2" xfId="36101"/>
    <cellStyle name="Normal 3 5 5 2 2 2 2 2 3" xfId="36102"/>
    <cellStyle name="Normal 3 5 5 2 2 2 2 3" xfId="36103"/>
    <cellStyle name="Normal 3 5 5 2 2 2 2 3 2" xfId="36104"/>
    <cellStyle name="Normal 3 5 5 2 2 2 2 4" xfId="36105"/>
    <cellStyle name="Normal 3 5 5 2 2 2 3" xfId="36106"/>
    <cellStyle name="Normal 3 5 5 2 2 2 3 2" xfId="36107"/>
    <cellStyle name="Normal 3 5 5 2 2 2 3 2 2" xfId="36108"/>
    <cellStyle name="Normal 3 5 5 2 2 2 3 3" xfId="36109"/>
    <cellStyle name="Normal 3 5 5 2 2 2 4" xfId="36110"/>
    <cellStyle name="Normal 3 5 5 2 2 2 4 2" xfId="36111"/>
    <cellStyle name="Normal 3 5 5 2 2 2 5" xfId="36112"/>
    <cellStyle name="Normal 3 5 5 2 2 3" xfId="36113"/>
    <cellStyle name="Normal 3 5 5 2 2 3 2" xfId="36114"/>
    <cellStyle name="Normal 3 5 5 2 2 3 2 2" xfId="36115"/>
    <cellStyle name="Normal 3 5 5 2 2 3 2 2 2" xfId="36116"/>
    <cellStyle name="Normal 3 5 5 2 2 3 2 3" xfId="36117"/>
    <cellStyle name="Normal 3 5 5 2 2 3 3" xfId="36118"/>
    <cellStyle name="Normal 3 5 5 2 2 3 3 2" xfId="36119"/>
    <cellStyle name="Normal 3 5 5 2 2 3 4" xfId="36120"/>
    <cellStyle name="Normal 3 5 5 2 2 4" xfId="36121"/>
    <cellStyle name="Normal 3 5 5 2 2 4 2" xfId="36122"/>
    <cellStyle name="Normal 3 5 5 2 2 4 2 2" xfId="36123"/>
    <cellStyle name="Normal 3 5 5 2 2 4 2 2 2" xfId="36124"/>
    <cellStyle name="Normal 3 5 5 2 2 4 2 3" xfId="36125"/>
    <cellStyle name="Normal 3 5 5 2 2 4 3" xfId="36126"/>
    <cellStyle name="Normal 3 5 5 2 2 4 3 2" xfId="36127"/>
    <cellStyle name="Normal 3 5 5 2 2 4 4" xfId="36128"/>
    <cellStyle name="Normal 3 5 5 2 2 5" xfId="36129"/>
    <cellStyle name="Normal 3 5 5 2 2 5 2" xfId="36130"/>
    <cellStyle name="Normal 3 5 5 2 2 5 2 2" xfId="36131"/>
    <cellStyle name="Normal 3 5 5 2 2 5 3" xfId="36132"/>
    <cellStyle name="Normal 3 5 5 2 2 6" xfId="36133"/>
    <cellStyle name="Normal 3 5 5 2 2 6 2" xfId="36134"/>
    <cellStyle name="Normal 3 5 5 2 2 7" xfId="36135"/>
    <cellStyle name="Normal 3 5 5 2 2 7 2" xfId="36136"/>
    <cellStyle name="Normal 3 5 5 2 2 8" xfId="36137"/>
    <cellStyle name="Normal 3 5 5 2 3" xfId="36138"/>
    <cellStyle name="Normal 3 5 5 2 3 2" xfId="36139"/>
    <cellStyle name="Normal 3 5 5 2 3 2 2" xfId="36140"/>
    <cellStyle name="Normal 3 5 5 2 3 2 2 2" xfId="36141"/>
    <cellStyle name="Normal 3 5 5 2 3 2 2 2 2" xfId="36142"/>
    <cellStyle name="Normal 3 5 5 2 3 2 2 3" xfId="36143"/>
    <cellStyle name="Normal 3 5 5 2 3 2 3" xfId="36144"/>
    <cellStyle name="Normal 3 5 5 2 3 2 3 2" xfId="36145"/>
    <cellStyle name="Normal 3 5 5 2 3 2 4" xfId="36146"/>
    <cellStyle name="Normal 3 5 5 2 3 3" xfId="36147"/>
    <cellStyle name="Normal 3 5 5 2 3 3 2" xfId="36148"/>
    <cellStyle name="Normal 3 5 5 2 3 3 2 2" xfId="36149"/>
    <cellStyle name="Normal 3 5 5 2 3 3 3" xfId="36150"/>
    <cellStyle name="Normal 3 5 5 2 3 4" xfId="36151"/>
    <cellStyle name="Normal 3 5 5 2 3 4 2" xfId="36152"/>
    <cellStyle name="Normal 3 5 5 2 3 5" xfId="36153"/>
    <cellStyle name="Normal 3 5 5 2 4" xfId="36154"/>
    <cellStyle name="Normal 3 5 5 2 4 2" xfId="36155"/>
    <cellStyle name="Normal 3 5 5 2 4 2 2" xfId="36156"/>
    <cellStyle name="Normal 3 5 5 2 4 2 2 2" xfId="36157"/>
    <cellStyle name="Normal 3 5 5 2 4 2 3" xfId="36158"/>
    <cellStyle name="Normal 3 5 5 2 4 3" xfId="36159"/>
    <cellStyle name="Normal 3 5 5 2 4 3 2" xfId="36160"/>
    <cellStyle name="Normal 3 5 5 2 4 4" xfId="36161"/>
    <cellStyle name="Normal 3 5 5 2 5" xfId="36162"/>
    <cellStyle name="Normal 3 5 5 2 5 2" xfId="36163"/>
    <cellStyle name="Normal 3 5 5 2 5 2 2" xfId="36164"/>
    <cellStyle name="Normal 3 5 5 2 5 2 2 2" xfId="36165"/>
    <cellStyle name="Normal 3 5 5 2 5 2 3" xfId="36166"/>
    <cellStyle name="Normal 3 5 5 2 5 3" xfId="36167"/>
    <cellStyle name="Normal 3 5 5 2 5 3 2" xfId="36168"/>
    <cellStyle name="Normal 3 5 5 2 5 4" xfId="36169"/>
    <cellStyle name="Normal 3 5 5 2 6" xfId="36170"/>
    <cellStyle name="Normal 3 5 5 2 6 2" xfId="36171"/>
    <cellStyle name="Normal 3 5 5 2 6 2 2" xfId="36172"/>
    <cellStyle name="Normal 3 5 5 2 6 3" xfId="36173"/>
    <cellStyle name="Normal 3 5 5 2 7" xfId="36174"/>
    <cellStyle name="Normal 3 5 5 2 7 2" xfId="36175"/>
    <cellStyle name="Normal 3 5 5 2 8" xfId="36176"/>
    <cellStyle name="Normal 3 5 5 2 8 2" xfId="36177"/>
    <cellStyle name="Normal 3 5 5 2 9" xfId="36178"/>
    <cellStyle name="Normal 3 5 5 3" xfId="36179"/>
    <cellStyle name="Normal 3 5 5 3 2" xfId="36180"/>
    <cellStyle name="Normal 3 5 5 3 2 2" xfId="36181"/>
    <cellStyle name="Normal 3 5 5 3 2 2 2" xfId="36182"/>
    <cellStyle name="Normal 3 5 5 3 2 2 2 2" xfId="36183"/>
    <cellStyle name="Normal 3 5 5 3 2 2 2 2 2" xfId="36184"/>
    <cellStyle name="Normal 3 5 5 3 2 2 2 3" xfId="36185"/>
    <cellStyle name="Normal 3 5 5 3 2 2 3" xfId="36186"/>
    <cellStyle name="Normal 3 5 5 3 2 2 3 2" xfId="36187"/>
    <cellStyle name="Normal 3 5 5 3 2 2 4" xfId="36188"/>
    <cellStyle name="Normal 3 5 5 3 2 3" xfId="36189"/>
    <cellStyle name="Normal 3 5 5 3 2 3 2" xfId="36190"/>
    <cellStyle name="Normal 3 5 5 3 2 3 2 2" xfId="36191"/>
    <cellStyle name="Normal 3 5 5 3 2 3 3" xfId="36192"/>
    <cellStyle name="Normal 3 5 5 3 2 4" xfId="36193"/>
    <cellStyle name="Normal 3 5 5 3 2 4 2" xfId="36194"/>
    <cellStyle name="Normal 3 5 5 3 2 5" xfId="36195"/>
    <cellStyle name="Normal 3 5 5 3 3" xfId="36196"/>
    <cellStyle name="Normal 3 5 5 3 3 2" xfId="36197"/>
    <cellStyle name="Normal 3 5 5 3 3 2 2" xfId="36198"/>
    <cellStyle name="Normal 3 5 5 3 3 2 2 2" xfId="36199"/>
    <cellStyle name="Normal 3 5 5 3 3 2 3" xfId="36200"/>
    <cellStyle name="Normal 3 5 5 3 3 3" xfId="36201"/>
    <cellStyle name="Normal 3 5 5 3 3 3 2" xfId="36202"/>
    <cellStyle name="Normal 3 5 5 3 3 4" xfId="36203"/>
    <cellStyle name="Normal 3 5 5 3 4" xfId="36204"/>
    <cellStyle name="Normal 3 5 5 3 4 2" xfId="36205"/>
    <cellStyle name="Normal 3 5 5 3 4 2 2" xfId="36206"/>
    <cellStyle name="Normal 3 5 5 3 4 2 2 2" xfId="36207"/>
    <cellStyle name="Normal 3 5 5 3 4 2 3" xfId="36208"/>
    <cellStyle name="Normal 3 5 5 3 4 3" xfId="36209"/>
    <cellStyle name="Normal 3 5 5 3 4 3 2" xfId="36210"/>
    <cellStyle name="Normal 3 5 5 3 4 4" xfId="36211"/>
    <cellStyle name="Normal 3 5 5 3 5" xfId="36212"/>
    <cellStyle name="Normal 3 5 5 3 5 2" xfId="36213"/>
    <cellStyle name="Normal 3 5 5 3 5 2 2" xfId="36214"/>
    <cellStyle name="Normal 3 5 5 3 5 3" xfId="36215"/>
    <cellStyle name="Normal 3 5 5 3 6" xfId="36216"/>
    <cellStyle name="Normal 3 5 5 3 6 2" xfId="36217"/>
    <cellStyle name="Normal 3 5 5 3 7" xfId="36218"/>
    <cellStyle name="Normal 3 5 5 3 7 2" xfId="36219"/>
    <cellStyle name="Normal 3 5 5 3 8" xfId="36220"/>
    <cellStyle name="Normal 3 5 5 4" xfId="36221"/>
    <cellStyle name="Normal 3 5 5 4 2" xfId="36222"/>
    <cellStyle name="Normal 3 5 5 4 2 2" xfId="36223"/>
    <cellStyle name="Normal 3 5 5 4 2 2 2" xfId="36224"/>
    <cellStyle name="Normal 3 5 5 4 2 2 2 2" xfId="36225"/>
    <cellStyle name="Normal 3 5 5 4 2 2 3" xfId="36226"/>
    <cellStyle name="Normal 3 5 5 4 2 3" xfId="36227"/>
    <cellStyle name="Normal 3 5 5 4 2 3 2" xfId="36228"/>
    <cellStyle name="Normal 3 5 5 4 2 4" xfId="36229"/>
    <cellStyle name="Normal 3 5 5 4 3" xfId="36230"/>
    <cellStyle name="Normal 3 5 5 4 3 2" xfId="36231"/>
    <cellStyle name="Normal 3 5 5 4 3 2 2" xfId="36232"/>
    <cellStyle name="Normal 3 5 5 4 3 3" xfId="36233"/>
    <cellStyle name="Normal 3 5 5 4 4" xfId="36234"/>
    <cellStyle name="Normal 3 5 5 4 4 2" xfId="36235"/>
    <cellStyle name="Normal 3 5 5 4 5" xfId="36236"/>
    <cellStyle name="Normal 3 5 5 5" xfId="36237"/>
    <cellStyle name="Normal 3 5 5 5 2" xfId="36238"/>
    <cellStyle name="Normal 3 5 5 5 2 2" xfId="36239"/>
    <cellStyle name="Normal 3 5 5 5 2 2 2" xfId="36240"/>
    <cellStyle name="Normal 3 5 5 5 2 3" xfId="36241"/>
    <cellStyle name="Normal 3 5 5 5 3" xfId="36242"/>
    <cellStyle name="Normal 3 5 5 5 3 2" xfId="36243"/>
    <cellStyle name="Normal 3 5 5 5 4" xfId="36244"/>
    <cellStyle name="Normal 3 5 5 6" xfId="36245"/>
    <cellStyle name="Normal 3 5 5 6 2" xfId="36246"/>
    <cellStyle name="Normal 3 5 5 6 2 2" xfId="36247"/>
    <cellStyle name="Normal 3 5 5 6 2 2 2" xfId="36248"/>
    <cellStyle name="Normal 3 5 5 6 2 3" xfId="36249"/>
    <cellStyle name="Normal 3 5 5 6 3" xfId="36250"/>
    <cellStyle name="Normal 3 5 5 6 3 2" xfId="36251"/>
    <cellStyle name="Normal 3 5 5 6 4" xfId="36252"/>
    <cellStyle name="Normal 3 5 5 7" xfId="36253"/>
    <cellStyle name="Normal 3 5 5 7 2" xfId="36254"/>
    <cellStyle name="Normal 3 5 5 7 2 2" xfId="36255"/>
    <cellStyle name="Normal 3 5 5 7 3" xfId="36256"/>
    <cellStyle name="Normal 3 5 5 8" xfId="36257"/>
    <cellStyle name="Normal 3 5 5 8 2" xfId="36258"/>
    <cellStyle name="Normal 3 5 5 9" xfId="36259"/>
    <cellStyle name="Normal 3 5 5 9 2" xfId="36260"/>
    <cellStyle name="Normal 3 5 6" xfId="36261"/>
    <cellStyle name="Normal 3 5 6 10" xfId="36262"/>
    <cellStyle name="Normal 3 5 6 2" xfId="36263"/>
    <cellStyle name="Normal 3 5 6 2 2" xfId="36264"/>
    <cellStyle name="Normal 3 5 6 2 2 2" xfId="36265"/>
    <cellStyle name="Normal 3 5 6 2 2 2 2" xfId="36266"/>
    <cellStyle name="Normal 3 5 6 2 2 2 2 2" xfId="36267"/>
    <cellStyle name="Normal 3 5 6 2 2 2 2 2 2" xfId="36268"/>
    <cellStyle name="Normal 3 5 6 2 2 2 2 3" xfId="36269"/>
    <cellStyle name="Normal 3 5 6 2 2 2 3" xfId="36270"/>
    <cellStyle name="Normal 3 5 6 2 2 2 3 2" xfId="36271"/>
    <cellStyle name="Normal 3 5 6 2 2 2 4" xfId="36272"/>
    <cellStyle name="Normal 3 5 6 2 2 3" xfId="36273"/>
    <cellStyle name="Normal 3 5 6 2 2 3 2" xfId="36274"/>
    <cellStyle name="Normal 3 5 6 2 2 3 2 2" xfId="36275"/>
    <cellStyle name="Normal 3 5 6 2 2 3 3" xfId="36276"/>
    <cellStyle name="Normal 3 5 6 2 2 4" xfId="36277"/>
    <cellStyle name="Normal 3 5 6 2 2 4 2" xfId="36278"/>
    <cellStyle name="Normal 3 5 6 2 2 5" xfId="36279"/>
    <cellStyle name="Normal 3 5 6 2 3" xfId="36280"/>
    <cellStyle name="Normal 3 5 6 2 3 2" xfId="36281"/>
    <cellStyle name="Normal 3 5 6 2 3 2 2" xfId="36282"/>
    <cellStyle name="Normal 3 5 6 2 3 2 2 2" xfId="36283"/>
    <cellStyle name="Normal 3 5 6 2 3 2 3" xfId="36284"/>
    <cellStyle name="Normal 3 5 6 2 3 3" xfId="36285"/>
    <cellStyle name="Normal 3 5 6 2 3 3 2" xfId="36286"/>
    <cellStyle name="Normal 3 5 6 2 3 4" xfId="36287"/>
    <cellStyle name="Normal 3 5 6 2 4" xfId="36288"/>
    <cellStyle name="Normal 3 5 6 2 4 2" xfId="36289"/>
    <cellStyle name="Normal 3 5 6 2 4 2 2" xfId="36290"/>
    <cellStyle name="Normal 3 5 6 2 4 2 2 2" xfId="36291"/>
    <cellStyle name="Normal 3 5 6 2 4 2 3" xfId="36292"/>
    <cellStyle name="Normal 3 5 6 2 4 3" xfId="36293"/>
    <cellStyle name="Normal 3 5 6 2 4 3 2" xfId="36294"/>
    <cellStyle name="Normal 3 5 6 2 4 4" xfId="36295"/>
    <cellStyle name="Normal 3 5 6 2 5" xfId="36296"/>
    <cellStyle name="Normal 3 5 6 2 5 2" xfId="36297"/>
    <cellStyle name="Normal 3 5 6 2 5 2 2" xfId="36298"/>
    <cellStyle name="Normal 3 5 6 2 5 3" xfId="36299"/>
    <cellStyle name="Normal 3 5 6 2 6" xfId="36300"/>
    <cellStyle name="Normal 3 5 6 2 6 2" xfId="36301"/>
    <cellStyle name="Normal 3 5 6 2 7" xfId="36302"/>
    <cellStyle name="Normal 3 5 6 2 7 2" xfId="36303"/>
    <cellStyle name="Normal 3 5 6 2 8" xfId="36304"/>
    <cellStyle name="Normal 3 5 6 3" xfId="36305"/>
    <cellStyle name="Normal 3 5 6 3 2" xfId="36306"/>
    <cellStyle name="Normal 3 5 6 3 2 2" xfId="36307"/>
    <cellStyle name="Normal 3 5 6 3 2 2 2" xfId="36308"/>
    <cellStyle name="Normal 3 5 6 3 2 2 2 2" xfId="36309"/>
    <cellStyle name="Normal 3 5 6 3 2 2 3" xfId="36310"/>
    <cellStyle name="Normal 3 5 6 3 2 3" xfId="36311"/>
    <cellStyle name="Normal 3 5 6 3 2 3 2" xfId="36312"/>
    <cellStyle name="Normal 3 5 6 3 2 4" xfId="36313"/>
    <cellStyle name="Normal 3 5 6 3 3" xfId="36314"/>
    <cellStyle name="Normal 3 5 6 3 3 2" xfId="36315"/>
    <cellStyle name="Normal 3 5 6 3 3 2 2" xfId="36316"/>
    <cellStyle name="Normal 3 5 6 3 3 3" xfId="36317"/>
    <cellStyle name="Normal 3 5 6 3 4" xfId="36318"/>
    <cellStyle name="Normal 3 5 6 3 4 2" xfId="36319"/>
    <cellStyle name="Normal 3 5 6 3 5" xfId="36320"/>
    <cellStyle name="Normal 3 5 6 4" xfId="36321"/>
    <cellStyle name="Normal 3 5 6 4 2" xfId="36322"/>
    <cellStyle name="Normal 3 5 6 4 2 2" xfId="36323"/>
    <cellStyle name="Normal 3 5 6 4 2 2 2" xfId="36324"/>
    <cellStyle name="Normal 3 5 6 4 2 3" xfId="36325"/>
    <cellStyle name="Normal 3 5 6 4 3" xfId="36326"/>
    <cellStyle name="Normal 3 5 6 4 3 2" xfId="36327"/>
    <cellStyle name="Normal 3 5 6 4 4" xfId="36328"/>
    <cellStyle name="Normal 3 5 6 5" xfId="36329"/>
    <cellStyle name="Normal 3 5 6 5 2" xfId="36330"/>
    <cellStyle name="Normal 3 5 6 5 2 2" xfId="36331"/>
    <cellStyle name="Normal 3 5 6 5 2 2 2" xfId="36332"/>
    <cellStyle name="Normal 3 5 6 5 2 3" xfId="36333"/>
    <cellStyle name="Normal 3 5 6 5 3" xfId="36334"/>
    <cellStyle name="Normal 3 5 6 5 3 2" xfId="36335"/>
    <cellStyle name="Normal 3 5 6 5 4" xfId="36336"/>
    <cellStyle name="Normal 3 5 6 6" xfId="36337"/>
    <cellStyle name="Normal 3 5 6 6 2" xfId="36338"/>
    <cellStyle name="Normal 3 5 6 6 2 2" xfId="36339"/>
    <cellStyle name="Normal 3 5 6 6 3" xfId="36340"/>
    <cellStyle name="Normal 3 5 6 7" xfId="36341"/>
    <cellStyle name="Normal 3 5 6 7 2" xfId="36342"/>
    <cellStyle name="Normal 3 5 6 8" xfId="36343"/>
    <cellStyle name="Normal 3 5 6 8 2" xfId="36344"/>
    <cellStyle name="Normal 3 5 6 9" xfId="36345"/>
    <cellStyle name="Normal 3 5 7" xfId="36346"/>
    <cellStyle name="Normal 3 5 7 2" xfId="36347"/>
    <cellStyle name="Normal 3 5 7 2 2" xfId="36348"/>
    <cellStyle name="Normal 3 5 7 2 2 2" xfId="36349"/>
    <cellStyle name="Normal 3 5 7 2 2 2 2" xfId="36350"/>
    <cellStyle name="Normal 3 5 7 2 2 2 2 2" xfId="36351"/>
    <cellStyle name="Normal 3 5 7 2 2 2 3" xfId="36352"/>
    <cellStyle name="Normal 3 5 7 2 2 3" xfId="36353"/>
    <cellStyle name="Normal 3 5 7 2 2 3 2" xfId="36354"/>
    <cellStyle name="Normal 3 5 7 2 2 4" xfId="36355"/>
    <cellStyle name="Normal 3 5 7 2 3" xfId="36356"/>
    <cellStyle name="Normal 3 5 7 2 3 2" xfId="36357"/>
    <cellStyle name="Normal 3 5 7 2 3 2 2" xfId="36358"/>
    <cellStyle name="Normal 3 5 7 2 3 3" xfId="36359"/>
    <cellStyle name="Normal 3 5 7 2 4" xfId="36360"/>
    <cellStyle name="Normal 3 5 7 2 4 2" xfId="36361"/>
    <cellStyle name="Normal 3 5 7 2 5" xfId="36362"/>
    <cellStyle name="Normal 3 5 7 3" xfId="36363"/>
    <cellStyle name="Normal 3 5 7 3 2" xfId="36364"/>
    <cellStyle name="Normal 3 5 7 3 2 2" xfId="36365"/>
    <cellStyle name="Normal 3 5 7 3 2 2 2" xfId="36366"/>
    <cellStyle name="Normal 3 5 7 3 2 3" xfId="36367"/>
    <cellStyle name="Normal 3 5 7 3 3" xfId="36368"/>
    <cellStyle name="Normal 3 5 7 3 3 2" xfId="36369"/>
    <cellStyle name="Normal 3 5 7 3 4" xfId="36370"/>
    <cellStyle name="Normal 3 5 7 4" xfId="36371"/>
    <cellStyle name="Normal 3 5 7 4 2" xfId="36372"/>
    <cellStyle name="Normal 3 5 7 4 2 2" xfId="36373"/>
    <cellStyle name="Normal 3 5 7 4 2 2 2" xfId="36374"/>
    <cellStyle name="Normal 3 5 7 4 2 3" xfId="36375"/>
    <cellStyle name="Normal 3 5 7 4 3" xfId="36376"/>
    <cellStyle name="Normal 3 5 7 4 3 2" xfId="36377"/>
    <cellStyle name="Normal 3 5 7 4 4" xfId="36378"/>
    <cellStyle name="Normal 3 5 7 5" xfId="36379"/>
    <cellStyle name="Normal 3 5 7 5 2" xfId="36380"/>
    <cellStyle name="Normal 3 5 7 5 2 2" xfId="36381"/>
    <cellStyle name="Normal 3 5 7 5 3" xfId="36382"/>
    <cellStyle name="Normal 3 5 7 6" xfId="36383"/>
    <cellStyle name="Normal 3 5 7 6 2" xfId="36384"/>
    <cellStyle name="Normal 3 5 7 7" xfId="36385"/>
    <cellStyle name="Normal 3 5 7 7 2" xfId="36386"/>
    <cellStyle name="Normal 3 5 7 8" xfId="36387"/>
    <cellStyle name="Normal 3 5 8" xfId="36388"/>
    <cellStyle name="Normal 3 5 8 2" xfId="36389"/>
    <cellStyle name="Normal 3 5 8 2 2" xfId="36390"/>
    <cellStyle name="Normal 3 5 8 2 2 2" xfId="36391"/>
    <cellStyle name="Normal 3 5 8 2 2 2 2" xfId="36392"/>
    <cellStyle name="Normal 3 5 8 2 2 2 2 2" xfId="36393"/>
    <cellStyle name="Normal 3 5 8 2 2 2 3" xfId="36394"/>
    <cellStyle name="Normal 3 5 8 2 2 3" xfId="36395"/>
    <cellStyle name="Normal 3 5 8 2 2 3 2" xfId="36396"/>
    <cellStyle name="Normal 3 5 8 2 2 4" xfId="36397"/>
    <cellStyle name="Normal 3 5 8 2 3" xfId="36398"/>
    <cellStyle name="Normal 3 5 8 2 3 2" xfId="36399"/>
    <cellStyle name="Normal 3 5 8 2 3 2 2" xfId="36400"/>
    <cellStyle name="Normal 3 5 8 2 3 3" xfId="36401"/>
    <cellStyle name="Normal 3 5 8 2 4" xfId="36402"/>
    <cellStyle name="Normal 3 5 8 2 4 2" xfId="36403"/>
    <cellStyle name="Normal 3 5 8 2 5" xfId="36404"/>
    <cellStyle name="Normal 3 5 8 3" xfId="36405"/>
    <cellStyle name="Normal 3 5 8 3 2" xfId="36406"/>
    <cellStyle name="Normal 3 5 8 3 2 2" xfId="36407"/>
    <cellStyle name="Normal 3 5 8 3 2 2 2" xfId="36408"/>
    <cellStyle name="Normal 3 5 8 3 2 3" xfId="36409"/>
    <cellStyle name="Normal 3 5 8 3 3" xfId="36410"/>
    <cellStyle name="Normal 3 5 8 3 3 2" xfId="36411"/>
    <cellStyle name="Normal 3 5 8 3 4" xfId="36412"/>
    <cellStyle name="Normal 3 5 8 4" xfId="36413"/>
    <cellStyle name="Normal 3 5 8 4 2" xfId="36414"/>
    <cellStyle name="Normal 3 5 8 4 2 2" xfId="36415"/>
    <cellStyle name="Normal 3 5 8 4 2 2 2" xfId="36416"/>
    <cellStyle name="Normal 3 5 8 4 2 3" xfId="36417"/>
    <cellStyle name="Normal 3 5 8 4 3" xfId="36418"/>
    <cellStyle name="Normal 3 5 8 4 3 2" xfId="36419"/>
    <cellStyle name="Normal 3 5 8 4 4" xfId="36420"/>
    <cellStyle name="Normal 3 5 8 5" xfId="36421"/>
    <cellStyle name="Normal 3 5 8 5 2" xfId="36422"/>
    <cellStyle name="Normal 3 5 8 5 2 2" xfId="36423"/>
    <cellStyle name="Normal 3 5 8 5 3" xfId="36424"/>
    <cellStyle name="Normal 3 5 8 6" xfId="36425"/>
    <cellStyle name="Normal 3 5 8 6 2" xfId="36426"/>
    <cellStyle name="Normal 3 5 8 7" xfId="36427"/>
    <cellStyle name="Normal 3 5 8 7 2" xfId="36428"/>
    <cellStyle name="Normal 3 5 8 8" xfId="36429"/>
    <cellStyle name="Normal 3 5 9" xfId="36430"/>
    <cellStyle name="Normal 3 5 9 2" xfId="36431"/>
    <cellStyle name="Normal 3 5 9 2 2" xfId="36432"/>
    <cellStyle name="Normal 3 5 9 2 2 2" xfId="36433"/>
    <cellStyle name="Normal 3 5 9 2 2 2 2" xfId="36434"/>
    <cellStyle name="Normal 3 5 9 2 2 2 2 2" xfId="36435"/>
    <cellStyle name="Normal 3 5 9 2 2 2 3" xfId="36436"/>
    <cellStyle name="Normal 3 5 9 2 2 3" xfId="36437"/>
    <cellStyle name="Normal 3 5 9 2 2 3 2" xfId="36438"/>
    <cellStyle name="Normal 3 5 9 2 2 4" xfId="36439"/>
    <cellStyle name="Normal 3 5 9 2 3" xfId="36440"/>
    <cellStyle name="Normal 3 5 9 2 3 2" xfId="36441"/>
    <cellStyle name="Normal 3 5 9 2 3 2 2" xfId="36442"/>
    <cellStyle name="Normal 3 5 9 2 3 3" xfId="36443"/>
    <cellStyle name="Normal 3 5 9 2 4" xfId="36444"/>
    <cellStyle name="Normal 3 5 9 2 4 2" xfId="36445"/>
    <cellStyle name="Normal 3 5 9 2 5" xfId="36446"/>
    <cellStyle name="Normal 3 5 9 3" xfId="36447"/>
    <cellStyle name="Normal 3 5 9 3 2" xfId="36448"/>
    <cellStyle name="Normal 3 5 9 3 2 2" xfId="36449"/>
    <cellStyle name="Normal 3 5 9 3 2 2 2" xfId="36450"/>
    <cellStyle name="Normal 3 5 9 3 2 3" xfId="36451"/>
    <cellStyle name="Normal 3 5 9 3 3" xfId="36452"/>
    <cellStyle name="Normal 3 5 9 3 3 2" xfId="36453"/>
    <cellStyle name="Normal 3 5 9 3 4" xfId="36454"/>
    <cellStyle name="Normal 3 5 9 4" xfId="36455"/>
    <cellStyle name="Normal 3 5 9 4 2" xfId="36456"/>
    <cellStyle name="Normal 3 5 9 4 2 2" xfId="36457"/>
    <cellStyle name="Normal 3 5 9 4 3" xfId="36458"/>
    <cellStyle name="Normal 3 5 9 5" xfId="36459"/>
    <cellStyle name="Normal 3 5 9 5 2" xfId="36460"/>
    <cellStyle name="Normal 3 5 9 6" xfId="36461"/>
    <cellStyle name="Normal 3 5_T-straight with PEDs adjustor" xfId="36462"/>
    <cellStyle name="Normal 3 6" xfId="1304"/>
    <cellStyle name="Normal 3 6 10" xfId="36463"/>
    <cellStyle name="Normal 3 6 10 2" xfId="36464"/>
    <cellStyle name="Normal 3 6 10 2 2" xfId="36465"/>
    <cellStyle name="Normal 3 6 10 2 2 2" xfId="36466"/>
    <cellStyle name="Normal 3 6 10 2 3" xfId="36467"/>
    <cellStyle name="Normal 3 6 10 3" xfId="36468"/>
    <cellStyle name="Normal 3 6 10 3 2" xfId="36469"/>
    <cellStyle name="Normal 3 6 10 4" xfId="36470"/>
    <cellStyle name="Normal 3 6 11" xfId="36471"/>
    <cellStyle name="Normal 3 6 11 2" xfId="36472"/>
    <cellStyle name="Normal 3 6 11 2 2" xfId="36473"/>
    <cellStyle name="Normal 3 6 11 2 2 2" xfId="36474"/>
    <cellStyle name="Normal 3 6 11 2 3" xfId="36475"/>
    <cellStyle name="Normal 3 6 11 3" xfId="36476"/>
    <cellStyle name="Normal 3 6 11 3 2" xfId="36477"/>
    <cellStyle name="Normal 3 6 11 4" xfId="36478"/>
    <cellStyle name="Normal 3 6 12" xfId="36479"/>
    <cellStyle name="Normal 3 6 12 2" xfId="36480"/>
    <cellStyle name="Normal 3 6 12 2 2" xfId="36481"/>
    <cellStyle name="Normal 3 6 12 2 2 2" xfId="36482"/>
    <cellStyle name="Normal 3 6 12 2 3" xfId="36483"/>
    <cellStyle name="Normal 3 6 12 3" xfId="36484"/>
    <cellStyle name="Normal 3 6 12 3 2" xfId="36485"/>
    <cellStyle name="Normal 3 6 12 4" xfId="36486"/>
    <cellStyle name="Normal 3 6 13" xfId="36487"/>
    <cellStyle name="Normal 3 6 13 2" xfId="36488"/>
    <cellStyle name="Normal 3 6 13 2 2" xfId="36489"/>
    <cellStyle name="Normal 3 6 13 3" xfId="36490"/>
    <cellStyle name="Normal 3 6 14" xfId="36491"/>
    <cellStyle name="Normal 3 6 14 2" xfId="36492"/>
    <cellStyle name="Normal 3 6 15" xfId="36493"/>
    <cellStyle name="Normal 3 6 15 2" xfId="36494"/>
    <cellStyle name="Normal 3 6 16" xfId="36495"/>
    <cellStyle name="Normal 3 6 17" xfId="36496"/>
    <cellStyle name="Normal 3 6 2" xfId="1305"/>
    <cellStyle name="Normal 3 6 2 10" xfId="36497"/>
    <cellStyle name="Normal 3 6 2 11" xfId="36498"/>
    <cellStyle name="Normal 3 6 2 2" xfId="1306"/>
    <cellStyle name="Normal 3 6 2 2 10" xfId="36499"/>
    <cellStyle name="Normal 3 6 2 2 2" xfId="1307"/>
    <cellStyle name="Normal 3 6 2 2 2 2" xfId="36500"/>
    <cellStyle name="Normal 3 6 2 2 2 2 2" xfId="36501"/>
    <cellStyle name="Normal 3 6 2 2 2 2 2 2" xfId="36502"/>
    <cellStyle name="Normal 3 6 2 2 2 2 2 2 2" xfId="36503"/>
    <cellStyle name="Normal 3 6 2 2 2 2 2 2 2 2" xfId="36504"/>
    <cellStyle name="Normal 3 6 2 2 2 2 2 2 3" xfId="36505"/>
    <cellStyle name="Normal 3 6 2 2 2 2 2 3" xfId="36506"/>
    <cellStyle name="Normal 3 6 2 2 2 2 2 3 2" xfId="36507"/>
    <cellStyle name="Normal 3 6 2 2 2 2 2 4" xfId="36508"/>
    <cellStyle name="Normal 3 6 2 2 2 2 3" xfId="36509"/>
    <cellStyle name="Normal 3 6 2 2 2 2 3 2" xfId="36510"/>
    <cellStyle name="Normal 3 6 2 2 2 2 3 2 2" xfId="36511"/>
    <cellStyle name="Normal 3 6 2 2 2 2 3 3" xfId="36512"/>
    <cellStyle name="Normal 3 6 2 2 2 2 4" xfId="36513"/>
    <cellStyle name="Normal 3 6 2 2 2 2 4 2" xfId="36514"/>
    <cellStyle name="Normal 3 6 2 2 2 2 5" xfId="36515"/>
    <cellStyle name="Normal 3 6 2 2 2 2 6" xfId="36516"/>
    <cellStyle name="Normal 3 6 2 2 2 3" xfId="36517"/>
    <cellStyle name="Normal 3 6 2 2 2 3 2" xfId="36518"/>
    <cellStyle name="Normal 3 6 2 2 2 3 2 2" xfId="36519"/>
    <cellStyle name="Normal 3 6 2 2 2 3 2 2 2" xfId="36520"/>
    <cellStyle name="Normal 3 6 2 2 2 3 2 3" xfId="36521"/>
    <cellStyle name="Normal 3 6 2 2 2 3 3" xfId="36522"/>
    <cellStyle name="Normal 3 6 2 2 2 3 3 2" xfId="36523"/>
    <cellStyle name="Normal 3 6 2 2 2 3 4" xfId="36524"/>
    <cellStyle name="Normal 3 6 2 2 2 4" xfId="36525"/>
    <cellStyle name="Normal 3 6 2 2 2 4 2" xfId="36526"/>
    <cellStyle name="Normal 3 6 2 2 2 4 2 2" xfId="36527"/>
    <cellStyle name="Normal 3 6 2 2 2 4 2 2 2" xfId="36528"/>
    <cellStyle name="Normal 3 6 2 2 2 4 2 3" xfId="36529"/>
    <cellStyle name="Normal 3 6 2 2 2 4 3" xfId="36530"/>
    <cellStyle name="Normal 3 6 2 2 2 4 3 2" xfId="36531"/>
    <cellStyle name="Normal 3 6 2 2 2 4 4" xfId="36532"/>
    <cellStyle name="Normal 3 6 2 2 2 5" xfId="36533"/>
    <cellStyle name="Normal 3 6 2 2 2 5 2" xfId="36534"/>
    <cellStyle name="Normal 3 6 2 2 2 5 2 2" xfId="36535"/>
    <cellStyle name="Normal 3 6 2 2 2 5 3" xfId="36536"/>
    <cellStyle name="Normal 3 6 2 2 2 6" xfId="36537"/>
    <cellStyle name="Normal 3 6 2 2 2 6 2" xfId="36538"/>
    <cellStyle name="Normal 3 6 2 2 2 7" xfId="36539"/>
    <cellStyle name="Normal 3 6 2 2 2 7 2" xfId="36540"/>
    <cellStyle name="Normal 3 6 2 2 2 8" xfId="36541"/>
    <cellStyle name="Normal 3 6 2 2 2 9" xfId="36542"/>
    <cellStyle name="Normal 3 6 2 2 3" xfId="36543"/>
    <cellStyle name="Normal 3 6 2 2 3 2" xfId="36544"/>
    <cellStyle name="Normal 3 6 2 2 3 2 2" xfId="36545"/>
    <cellStyle name="Normal 3 6 2 2 3 2 2 2" xfId="36546"/>
    <cellStyle name="Normal 3 6 2 2 3 2 2 2 2" xfId="36547"/>
    <cellStyle name="Normal 3 6 2 2 3 2 2 3" xfId="36548"/>
    <cellStyle name="Normal 3 6 2 2 3 2 3" xfId="36549"/>
    <cellStyle name="Normal 3 6 2 2 3 2 3 2" xfId="36550"/>
    <cellStyle name="Normal 3 6 2 2 3 2 4" xfId="36551"/>
    <cellStyle name="Normal 3 6 2 2 3 2 5" xfId="36552"/>
    <cellStyle name="Normal 3 6 2 2 3 3" xfId="36553"/>
    <cellStyle name="Normal 3 6 2 2 3 3 2" xfId="36554"/>
    <cellStyle name="Normal 3 6 2 2 3 3 2 2" xfId="36555"/>
    <cellStyle name="Normal 3 6 2 2 3 3 3" xfId="36556"/>
    <cellStyle name="Normal 3 6 2 2 3 4" xfId="36557"/>
    <cellStyle name="Normal 3 6 2 2 3 4 2" xfId="36558"/>
    <cellStyle name="Normal 3 6 2 2 3 5" xfId="36559"/>
    <cellStyle name="Normal 3 6 2 2 3 6" xfId="36560"/>
    <cellStyle name="Normal 3 6 2 2 4" xfId="36561"/>
    <cellStyle name="Normal 3 6 2 2 4 2" xfId="36562"/>
    <cellStyle name="Normal 3 6 2 2 4 2 2" xfId="36563"/>
    <cellStyle name="Normal 3 6 2 2 4 2 2 2" xfId="36564"/>
    <cellStyle name="Normal 3 6 2 2 4 2 3" xfId="36565"/>
    <cellStyle name="Normal 3 6 2 2 4 3" xfId="36566"/>
    <cellStyle name="Normal 3 6 2 2 4 3 2" xfId="36567"/>
    <cellStyle name="Normal 3 6 2 2 4 4" xfId="36568"/>
    <cellStyle name="Normal 3 6 2 2 4 5" xfId="36569"/>
    <cellStyle name="Normal 3 6 2 2 5" xfId="36570"/>
    <cellStyle name="Normal 3 6 2 2 5 2" xfId="36571"/>
    <cellStyle name="Normal 3 6 2 2 5 2 2" xfId="36572"/>
    <cellStyle name="Normal 3 6 2 2 5 2 2 2" xfId="36573"/>
    <cellStyle name="Normal 3 6 2 2 5 2 3" xfId="36574"/>
    <cellStyle name="Normal 3 6 2 2 5 3" xfId="36575"/>
    <cellStyle name="Normal 3 6 2 2 5 3 2" xfId="36576"/>
    <cellStyle name="Normal 3 6 2 2 5 4" xfId="36577"/>
    <cellStyle name="Normal 3 6 2 2 6" xfId="36578"/>
    <cellStyle name="Normal 3 6 2 2 6 2" xfId="36579"/>
    <cellStyle name="Normal 3 6 2 2 6 2 2" xfId="36580"/>
    <cellStyle name="Normal 3 6 2 2 6 3" xfId="36581"/>
    <cellStyle name="Normal 3 6 2 2 7" xfId="36582"/>
    <cellStyle name="Normal 3 6 2 2 7 2" xfId="36583"/>
    <cellStyle name="Normal 3 6 2 2 8" xfId="36584"/>
    <cellStyle name="Normal 3 6 2 2 8 2" xfId="36585"/>
    <cellStyle name="Normal 3 6 2 2 9" xfId="36586"/>
    <cellStyle name="Normal 3 6 2 2_T-straight with PEDs adjustor" xfId="36587"/>
    <cellStyle name="Normal 3 6 2 3" xfId="1308"/>
    <cellStyle name="Normal 3 6 2 3 2" xfId="36588"/>
    <cellStyle name="Normal 3 6 2 3 2 2" xfId="36589"/>
    <cellStyle name="Normal 3 6 2 3 2 2 2" xfId="36590"/>
    <cellStyle name="Normal 3 6 2 3 2 2 2 2" xfId="36591"/>
    <cellStyle name="Normal 3 6 2 3 2 2 2 2 2" xfId="36592"/>
    <cellStyle name="Normal 3 6 2 3 2 2 2 3" xfId="36593"/>
    <cellStyle name="Normal 3 6 2 3 2 2 3" xfId="36594"/>
    <cellStyle name="Normal 3 6 2 3 2 2 3 2" xfId="36595"/>
    <cellStyle name="Normal 3 6 2 3 2 2 4" xfId="36596"/>
    <cellStyle name="Normal 3 6 2 3 2 3" xfId="36597"/>
    <cellStyle name="Normal 3 6 2 3 2 3 2" xfId="36598"/>
    <cellStyle name="Normal 3 6 2 3 2 3 2 2" xfId="36599"/>
    <cellStyle name="Normal 3 6 2 3 2 3 3" xfId="36600"/>
    <cellStyle name="Normal 3 6 2 3 2 4" xfId="36601"/>
    <cellStyle name="Normal 3 6 2 3 2 4 2" xfId="36602"/>
    <cellStyle name="Normal 3 6 2 3 2 5" xfId="36603"/>
    <cellStyle name="Normal 3 6 2 3 2 6" xfId="36604"/>
    <cellStyle name="Normal 3 6 2 3 3" xfId="36605"/>
    <cellStyle name="Normal 3 6 2 3 3 2" xfId="36606"/>
    <cellStyle name="Normal 3 6 2 3 3 2 2" xfId="36607"/>
    <cellStyle name="Normal 3 6 2 3 3 2 2 2" xfId="36608"/>
    <cellStyle name="Normal 3 6 2 3 3 2 3" xfId="36609"/>
    <cellStyle name="Normal 3 6 2 3 3 3" xfId="36610"/>
    <cellStyle name="Normal 3 6 2 3 3 3 2" xfId="36611"/>
    <cellStyle name="Normal 3 6 2 3 3 4" xfId="36612"/>
    <cellStyle name="Normal 3 6 2 3 4" xfId="36613"/>
    <cellStyle name="Normal 3 6 2 3 4 2" xfId="36614"/>
    <cellStyle name="Normal 3 6 2 3 4 2 2" xfId="36615"/>
    <cellStyle name="Normal 3 6 2 3 4 2 2 2" xfId="36616"/>
    <cellStyle name="Normal 3 6 2 3 4 2 3" xfId="36617"/>
    <cellStyle name="Normal 3 6 2 3 4 3" xfId="36618"/>
    <cellStyle name="Normal 3 6 2 3 4 3 2" xfId="36619"/>
    <cellStyle name="Normal 3 6 2 3 4 4" xfId="36620"/>
    <cellStyle name="Normal 3 6 2 3 5" xfId="36621"/>
    <cellStyle name="Normal 3 6 2 3 5 2" xfId="36622"/>
    <cellStyle name="Normal 3 6 2 3 5 2 2" xfId="36623"/>
    <cellStyle name="Normal 3 6 2 3 5 3" xfId="36624"/>
    <cellStyle name="Normal 3 6 2 3 6" xfId="36625"/>
    <cellStyle name="Normal 3 6 2 3 6 2" xfId="36626"/>
    <cellStyle name="Normal 3 6 2 3 7" xfId="36627"/>
    <cellStyle name="Normal 3 6 2 3 7 2" xfId="36628"/>
    <cellStyle name="Normal 3 6 2 3 8" xfId="36629"/>
    <cellStyle name="Normal 3 6 2 3 9" xfId="36630"/>
    <cellStyle name="Normal 3 6 2 4" xfId="36631"/>
    <cellStyle name="Normal 3 6 2 4 2" xfId="36632"/>
    <cellStyle name="Normal 3 6 2 4 2 2" xfId="36633"/>
    <cellStyle name="Normal 3 6 2 4 2 2 2" xfId="36634"/>
    <cellStyle name="Normal 3 6 2 4 2 2 2 2" xfId="36635"/>
    <cellStyle name="Normal 3 6 2 4 2 2 3" xfId="36636"/>
    <cellStyle name="Normal 3 6 2 4 2 3" xfId="36637"/>
    <cellStyle name="Normal 3 6 2 4 2 3 2" xfId="36638"/>
    <cellStyle name="Normal 3 6 2 4 2 4" xfId="36639"/>
    <cellStyle name="Normal 3 6 2 4 2 5" xfId="36640"/>
    <cellStyle name="Normal 3 6 2 4 3" xfId="36641"/>
    <cellStyle name="Normal 3 6 2 4 3 2" xfId="36642"/>
    <cellStyle name="Normal 3 6 2 4 3 2 2" xfId="36643"/>
    <cellStyle name="Normal 3 6 2 4 3 3" xfId="36644"/>
    <cellStyle name="Normal 3 6 2 4 4" xfId="36645"/>
    <cellStyle name="Normal 3 6 2 4 4 2" xfId="36646"/>
    <cellStyle name="Normal 3 6 2 4 5" xfId="36647"/>
    <cellStyle name="Normal 3 6 2 4 6" xfId="36648"/>
    <cellStyle name="Normal 3 6 2 5" xfId="36649"/>
    <cellStyle name="Normal 3 6 2 5 2" xfId="36650"/>
    <cellStyle name="Normal 3 6 2 5 2 2" xfId="36651"/>
    <cellStyle name="Normal 3 6 2 5 2 2 2" xfId="36652"/>
    <cellStyle name="Normal 3 6 2 5 2 3" xfId="36653"/>
    <cellStyle name="Normal 3 6 2 5 3" xfId="36654"/>
    <cellStyle name="Normal 3 6 2 5 3 2" xfId="36655"/>
    <cellStyle name="Normal 3 6 2 5 4" xfId="36656"/>
    <cellStyle name="Normal 3 6 2 5 5" xfId="36657"/>
    <cellStyle name="Normal 3 6 2 6" xfId="36658"/>
    <cellStyle name="Normal 3 6 2 6 2" xfId="36659"/>
    <cellStyle name="Normal 3 6 2 6 2 2" xfId="36660"/>
    <cellStyle name="Normal 3 6 2 6 2 2 2" xfId="36661"/>
    <cellStyle name="Normal 3 6 2 6 2 3" xfId="36662"/>
    <cellStyle name="Normal 3 6 2 6 3" xfId="36663"/>
    <cellStyle name="Normal 3 6 2 6 3 2" xfId="36664"/>
    <cellStyle name="Normal 3 6 2 6 4" xfId="36665"/>
    <cellStyle name="Normal 3 6 2 7" xfId="36666"/>
    <cellStyle name="Normal 3 6 2 7 2" xfId="36667"/>
    <cellStyle name="Normal 3 6 2 7 2 2" xfId="36668"/>
    <cellStyle name="Normal 3 6 2 7 3" xfId="36669"/>
    <cellStyle name="Normal 3 6 2 8" xfId="36670"/>
    <cellStyle name="Normal 3 6 2 8 2" xfId="36671"/>
    <cellStyle name="Normal 3 6 2 9" xfId="36672"/>
    <cellStyle name="Normal 3 6 2 9 2" xfId="36673"/>
    <cellStyle name="Normal 3 6 2_T-straight with PEDs adjustor" xfId="36674"/>
    <cellStyle name="Normal 3 6 3" xfId="1309"/>
    <cellStyle name="Normal 3 6 3 10" xfId="36675"/>
    <cellStyle name="Normal 3 6 3 11" xfId="36676"/>
    <cellStyle name="Normal 3 6 3 2" xfId="1310"/>
    <cellStyle name="Normal 3 6 3 2 10" xfId="36677"/>
    <cellStyle name="Normal 3 6 3 2 2" xfId="36678"/>
    <cellStyle name="Normal 3 6 3 2 2 2" xfId="36679"/>
    <cellStyle name="Normal 3 6 3 2 2 2 2" xfId="36680"/>
    <cellStyle name="Normal 3 6 3 2 2 2 2 2" xfId="36681"/>
    <cellStyle name="Normal 3 6 3 2 2 2 2 2 2" xfId="36682"/>
    <cellStyle name="Normal 3 6 3 2 2 2 2 2 2 2" xfId="36683"/>
    <cellStyle name="Normal 3 6 3 2 2 2 2 2 3" xfId="36684"/>
    <cellStyle name="Normal 3 6 3 2 2 2 2 3" xfId="36685"/>
    <cellStyle name="Normal 3 6 3 2 2 2 2 3 2" xfId="36686"/>
    <cellStyle name="Normal 3 6 3 2 2 2 2 4" xfId="36687"/>
    <cellStyle name="Normal 3 6 3 2 2 2 3" xfId="36688"/>
    <cellStyle name="Normal 3 6 3 2 2 2 3 2" xfId="36689"/>
    <cellStyle name="Normal 3 6 3 2 2 2 3 2 2" xfId="36690"/>
    <cellStyle name="Normal 3 6 3 2 2 2 3 3" xfId="36691"/>
    <cellStyle name="Normal 3 6 3 2 2 2 4" xfId="36692"/>
    <cellStyle name="Normal 3 6 3 2 2 2 4 2" xfId="36693"/>
    <cellStyle name="Normal 3 6 3 2 2 2 5" xfId="36694"/>
    <cellStyle name="Normal 3 6 3 2 2 3" xfId="36695"/>
    <cellStyle name="Normal 3 6 3 2 2 3 2" xfId="36696"/>
    <cellStyle name="Normal 3 6 3 2 2 3 2 2" xfId="36697"/>
    <cellStyle name="Normal 3 6 3 2 2 3 2 2 2" xfId="36698"/>
    <cellStyle name="Normal 3 6 3 2 2 3 2 3" xfId="36699"/>
    <cellStyle name="Normal 3 6 3 2 2 3 3" xfId="36700"/>
    <cellStyle name="Normal 3 6 3 2 2 3 3 2" xfId="36701"/>
    <cellStyle name="Normal 3 6 3 2 2 3 4" xfId="36702"/>
    <cellStyle name="Normal 3 6 3 2 2 4" xfId="36703"/>
    <cellStyle name="Normal 3 6 3 2 2 4 2" xfId="36704"/>
    <cellStyle name="Normal 3 6 3 2 2 4 2 2" xfId="36705"/>
    <cellStyle name="Normal 3 6 3 2 2 4 2 2 2" xfId="36706"/>
    <cellStyle name="Normal 3 6 3 2 2 4 2 3" xfId="36707"/>
    <cellStyle name="Normal 3 6 3 2 2 4 3" xfId="36708"/>
    <cellStyle name="Normal 3 6 3 2 2 4 3 2" xfId="36709"/>
    <cellStyle name="Normal 3 6 3 2 2 4 4" xfId="36710"/>
    <cellStyle name="Normal 3 6 3 2 2 5" xfId="36711"/>
    <cellStyle name="Normal 3 6 3 2 2 5 2" xfId="36712"/>
    <cellStyle name="Normal 3 6 3 2 2 5 2 2" xfId="36713"/>
    <cellStyle name="Normal 3 6 3 2 2 5 3" xfId="36714"/>
    <cellStyle name="Normal 3 6 3 2 2 6" xfId="36715"/>
    <cellStyle name="Normal 3 6 3 2 2 6 2" xfId="36716"/>
    <cellStyle name="Normal 3 6 3 2 2 7" xfId="36717"/>
    <cellStyle name="Normal 3 6 3 2 2 7 2" xfId="36718"/>
    <cellStyle name="Normal 3 6 3 2 2 8" xfId="36719"/>
    <cellStyle name="Normal 3 6 3 2 2 9" xfId="36720"/>
    <cellStyle name="Normal 3 6 3 2 3" xfId="36721"/>
    <cellStyle name="Normal 3 6 3 2 3 2" xfId="36722"/>
    <cellStyle name="Normal 3 6 3 2 3 2 2" xfId="36723"/>
    <cellStyle name="Normal 3 6 3 2 3 2 2 2" xfId="36724"/>
    <cellStyle name="Normal 3 6 3 2 3 2 2 2 2" xfId="36725"/>
    <cellStyle name="Normal 3 6 3 2 3 2 2 3" xfId="36726"/>
    <cellStyle name="Normal 3 6 3 2 3 2 3" xfId="36727"/>
    <cellStyle name="Normal 3 6 3 2 3 2 3 2" xfId="36728"/>
    <cellStyle name="Normal 3 6 3 2 3 2 4" xfId="36729"/>
    <cellStyle name="Normal 3 6 3 2 3 3" xfId="36730"/>
    <cellStyle name="Normal 3 6 3 2 3 3 2" xfId="36731"/>
    <cellStyle name="Normal 3 6 3 2 3 3 2 2" xfId="36732"/>
    <cellStyle name="Normal 3 6 3 2 3 3 3" xfId="36733"/>
    <cellStyle name="Normal 3 6 3 2 3 4" xfId="36734"/>
    <cellStyle name="Normal 3 6 3 2 3 4 2" xfId="36735"/>
    <cellStyle name="Normal 3 6 3 2 3 5" xfId="36736"/>
    <cellStyle name="Normal 3 6 3 2 4" xfId="36737"/>
    <cellStyle name="Normal 3 6 3 2 4 2" xfId="36738"/>
    <cellStyle name="Normal 3 6 3 2 4 2 2" xfId="36739"/>
    <cellStyle name="Normal 3 6 3 2 4 2 2 2" xfId="36740"/>
    <cellStyle name="Normal 3 6 3 2 4 2 3" xfId="36741"/>
    <cellStyle name="Normal 3 6 3 2 4 3" xfId="36742"/>
    <cellStyle name="Normal 3 6 3 2 4 3 2" xfId="36743"/>
    <cellStyle name="Normal 3 6 3 2 4 4" xfId="36744"/>
    <cellStyle name="Normal 3 6 3 2 5" xfId="36745"/>
    <cellStyle name="Normal 3 6 3 2 5 2" xfId="36746"/>
    <cellStyle name="Normal 3 6 3 2 5 2 2" xfId="36747"/>
    <cellStyle name="Normal 3 6 3 2 5 2 2 2" xfId="36748"/>
    <cellStyle name="Normal 3 6 3 2 5 2 3" xfId="36749"/>
    <cellStyle name="Normal 3 6 3 2 5 3" xfId="36750"/>
    <cellStyle name="Normal 3 6 3 2 5 3 2" xfId="36751"/>
    <cellStyle name="Normal 3 6 3 2 5 4" xfId="36752"/>
    <cellStyle name="Normal 3 6 3 2 6" xfId="36753"/>
    <cellStyle name="Normal 3 6 3 2 6 2" xfId="36754"/>
    <cellStyle name="Normal 3 6 3 2 6 2 2" xfId="36755"/>
    <cellStyle name="Normal 3 6 3 2 6 3" xfId="36756"/>
    <cellStyle name="Normal 3 6 3 2 7" xfId="36757"/>
    <cellStyle name="Normal 3 6 3 2 7 2" xfId="36758"/>
    <cellStyle name="Normal 3 6 3 2 8" xfId="36759"/>
    <cellStyle name="Normal 3 6 3 2 8 2" xfId="36760"/>
    <cellStyle name="Normal 3 6 3 2 9" xfId="36761"/>
    <cellStyle name="Normal 3 6 3 3" xfId="36762"/>
    <cellStyle name="Normal 3 6 3 3 2" xfId="36763"/>
    <cellStyle name="Normal 3 6 3 3 2 2" xfId="36764"/>
    <cellStyle name="Normal 3 6 3 3 2 2 2" xfId="36765"/>
    <cellStyle name="Normal 3 6 3 3 2 2 2 2" xfId="36766"/>
    <cellStyle name="Normal 3 6 3 3 2 2 2 2 2" xfId="36767"/>
    <cellStyle name="Normal 3 6 3 3 2 2 2 3" xfId="36768"/>
    <cellStyle name="Normal 3 6 3 3 2 2 3" xfId="36769"/>
    <cellStyle name="Normal 3 6 3 3 2 2 3 2" xfId="36770"/>
    <cellStyle name="Normal 3 6 3 3 2 2 4" xfId="36771"/>
    <cellStyle name="Normal 3 6 3 3 2 3" xfId="36772"/>
    <cellStyle name="Normal 3 6 3 3 2 3 2" xfId="36773"/>
    <cellStyle name="Normal 3 6 3 3 2 3 2 2" xfId="36774"/>
    <cellStyle name="Normal 3 6 3 3 2 3 3" xfId="36775"/>
    <cellStyle name="Normal 3 6 3 3 2 4" xfId="36776"/>
    <cellStyle name="Normal 3 6 3 3 2 4 2" xfId="36777"/>
    <cellStyle name="Normal 3 6 3 3 2 5" xfId="36778"/>
    <cellStyle name="Normal 3 6 3 3 2 6" xfId="36779"/>
    <cellStyle name="Normal 3 6 3 3 3" xfId="36780"/>
    <cellStyle name="Normal 3 6 3 3 3 2" xfId="36781"/>
    <cellStyle name="Normal 3 6 3 3 3 2 2" xfId="36782"/>
    <cellStyle name="Normal 3 6 3 3 3 2 2 2" xfId="36783"/>
    <cellStyle name="Normal 3 6 3 3 3 2 3" xfId="36784"/>
    <cellStyle name="Normal 3 6 3 3 3 3" xfId="36785"/>
    <cellStyle name="Normal 3 6 3 3 3 3 2" xfId="36786"/>
    <cellStyle name="Normal 3 6 3 3 3 4" xfId="36787"/>
    <cellStyle name="Normal 3 6 3 3 4" xfId="36788"/>
    <cellStyle name="Normal 3 6 3 3 4 2" xfId="36789"/>
    <cellStyle name="Normal 3 6 3 3 4 2 2" xfId="36790"/>
    <cellStyle name="Normal 3 6 3 3 4 2 2 2" xfId="36791"/>
    <cellStyle name="Normal 3 6 3 3 4 2 3" xfId="36792"/>
    <cellStyle name="Normal 3 6 3 3 4 3" xfId="36793"/>
    <cellStyle name="Normal 3 6 3 3 4 3 2" xfId="36794"/>
    <cellStyle name="Normal 3 6 3 3 4 4" xfId="36795"/>
    <cellStyle name="Normal 3 6 3 3 5" xfId="36796"/>
    <cellStyle name="Normal 3 6 3 3 5 2" xfId="36797"/>
    <cellStyle name="Normal 3 6 3 3 5 2 2" xfId="36798"/>
    <cellStyle name="Normal 3 6 3 3 5 3" xfId="36799"/>
    <cellStyle name="Normal 3 6 3 3 6" xfId="36800"/>
    <cellStyle name="Normal 3 6 3 3 6 2" xfId="36801"/>
    <cellStyle name="Normal 3 6 3 3 7" xfId="36802"/>
    <cellStyle name="Normal 3 6 3 3 7 2" xfId="36803"/>
    <cellStyle name="Normal 3 6 3 3 8" xfId="36804"/>
    <cellStyle name="Normal 3 6 3 3 9" xfId="36805"/>
    <cellStyle name="Normal 3 6 3 4" xfId="36806"/>
    <cellStyle name="Normal 3 6 3 4 2" xfId="36807"/>
    <cellStyle name="Normal 3 6 3 4 2 2" xfId="36808"/>
    <cellStyle name="Normal 3 6 3 4 2 2 2" xfId="36809"/>
    <cellStyle name="Normal 3 6 3 4 2 2 2 2" xfId="36810"/>
    <cellStyle name="Normal 3 6 3 4 2 2 3" xfId="36811"/>
    <cellStyle name="Normal 3 6 3 4 2 3" xfId="36812"/>
    <cellStyle name="Normal 3 6 3 4 2 3 2" xfId="36813"/>
    <cellStyle name="Normal 3 6 3 4 2 4" xfId="36814"/>
    <cellStyle name="Normal 3 6 3 4 3" xfId="36815"/>
    <cellStyle name="Normal 3 6 3 4 3 2" xfId="36816"/>
    <cellStyle name="Normal 3 6 3 4 3 2 2" xfId="36817"/>
    <cellStyle name="Normal 3 6 3 4 3 3" xfId="36818"/>
    <cellStyle name="Normal 3 6 3 4 4" xfId="36819"/>
    <cellStyle name="Normal 3 6 3 4 4 2" xfId="36820"/>
    <cellStyle name="Normal 3 6 3 4 5" xfId="36821"/>
    <cellStyle name="Normal 3 6 3 4 6" xfId="36822"/>
    <cellStyle name="Normal 3 6 3 5" xfId="36823"/>
    <cellStyle name="Normal 3 6 3 5 2" xfId="36824"/>
    <cellStyle name="Normal 3 6 3 5 2 2" xfId="36825"/>
    <cellStyle name="Normal 3 6 3 5 2 2 2" xfId="36826"/>
    <cellStyle name="Normal 3 6 3 5 2 3" xfId="36827"/>
    <cellStyle name="Normal 3 6 3 5 3" xfId="36828"/>
    <cellStyle name="Normal 3 6 3 5 3 2" xfId="36829"/>
    <cellStyle name="Normal 3 6 3 5 4" xfId="36830"/>
    <cellStyle name="Normal 3 6 3 6" xfId="36831"/>
    <cellStyle name="Normal 3 6 3 6 2" xfId="36832"/>
    <cellStyle name="Normal 3 6 3 6 2 2" xfId="36833"/>
    <cellStyle name="Normal 3 6 3 6 2 2 2" xfId="36834"/>
    <cellStyle name="Normal 3 6 3 6 2 3" xfId="36835"/>
    <cellStyle name="Normal 3 6 3 6 3" xfId="36836"/>
    <cellStyle name="Normal 3 6 3 6 3 2" xfId="36837"/>
    <cellStyle name="Normal 3 6 3 6 4" xfId="36838"/>
    <cellStyle name="Normal 3 6 3 7" xfId="36839"/>
    <cellStyle name="Normal 3 6 3 7 2" xfId="36840"/>
    <cellStyle name="Normal 3 6 3 7 2 2" xfId="36841"/>
    <cellStyle name="Normal 3 6 3 7 3" xfId="36842"/>
    <cellStyle name="Normal 3 6 3 8" xfId="36843"/>
    <cellStyle name="Normal 3 6 3 8 2" xfId="36844"/>
    <cellStyle name="Normal 3 6 3 9" xfId="36845"/>
    <cellStyle name="Normal 3 6 3 9 2" xfId="36846"/>
    <cellStyle name="Normal 3 6 3_T-straight with PEDs adjustor" xfId="36847"/>
    <cellStyle name="Normal 3 6 4" xfId="1311"/>
    <cellStyle name="Normal 3 6 4 10" xfId="36848"/>
    <cellStyle name="Normal 3 6 4 11" xfId="36849"/>
    <cellStyle name="Normal 3 6 4 2" xfId="36850"/>
    <cellStyle name="Normal 3 6 4 2 10" xfId="36851"/>
    <cellStyle name="Normal 3 6 4 2 2" xfId="36852"/>
    <cellStyle name="Normal 3 6 4 2 2 2" xfId="36853"/>
    <cellStyle name="Normal 3 6 4 2 2 2 2" xfId="36854"/>
    <cellStyle name="Normal 3 6 4 2 2 2 2 2" xfId="36855"/>
    <cellStyle name="Normal 3 6 4 2 2 2 2 2 2" xfId="36856"/>
    <cellStyle name="Normal 3 6 4 2 2 2 2 2 2 2" xfId="36857"/>
    <cellStyle name="Normal 3 6 4 2 2 2 2 2 3" xfId="36858"/>
    <cellStyle name="Normal 3 6 4 2 2 2 2 3" xfId="36859"/>
    <cellStyle name="Normal 3 6 4 2 2 2 2 3 2" xfId="36860"/>
    <cellStyle name="Normal 3 6 4 2 2 2 2 4" xfId="36861"/>
    <cellStyle name="Normal 3 6 4 2 2 2 3" xfId="36862"/>
    <cellStyle name="Normal 3 6 4 2 2 2 3 2" xfId="36863"/>
    <cellStyle name="Normal 3 6 4 2 2 2 3 2 2" xfId="36864"/>
    <cellStyle name="Normal 3 6 4 2 2 2 3 3" xfId="36865"/>
    <cellStyle name="Normal 3 6 4 2 2 2 4" xfId="36866"/>
    <cellStyle name="Normal 3 6 4 2 2 2 4 2" xfId="36867"/>
    <cellStyle name="Normal 3 6 4 2 2 2 5" xfId="36868"/>
    <cellStyle name="Normal 3 6 4 2 2 3" xfId="36869"/>
    <cellStyle name="Normal 3 6 4 2 2 3 2" xfId="36870"/>
    <cellStyle name="Normal 3 6 4 2 2 3 2 2" xfId="36871"/>
    <cellStyle name="Normal 3 6 4 2 2 3 2 2 2" xfId="36872"/>
    <cellStyle name="Normal 3 6 4 2 2 3 2 3" xfId="36873"/>
    <cellStyle name="Normal 3 6 4 2 2 3 3" xfId="36874"/>
    <cellStyle name="Normal 3 6 4 2 2 3 3 2" xfId="36875"/>
    <cellStyle name="Normal 3 6 4 2 2 3 4" xfId="36876"/>
    <cellStyle name="Normal 3 6 4 2 2 4" xfId="36877"/>
    <cellStyle name="Normal 3 6 4 2 2 4 2" xfId="36878"/>
    <cellStyle name="Normal 3 6 4 2 2 4 2 2" xfId="36879"/>
    <cellStyle name="Normal 3 6 4 2 2 4 2 2 2" xfId="36880"/>
    <cellStyle name="Normal 3 6 4 2 2 4 2 3" xfId="36881"/>
    <cellStyle name="Normal 3 6 4 2 2 4 3" xfId="36882"/>
    <cellStyle name="Normal 3 6 4 2 2 4 3 2" xfId="36883"/>
    <cellStyle name="Normal 3 6 4 2 2 4 4" xfId="36884"/>
    <cellStyle name="Normal 3 6 4 2 2 5" xfId="36885"/>
    <cellStyle name="Normal 3 6 4 2 2 5 2" xfId="36886"/>
    <cellStyle name="Normal 3 6 4 2 2 5 2 2" xfId="36887"/>
    <cellStyle name="Normal 3 6 4 2 2 5 3" xfId="36888"/>
    <cellStyle name="Normal 3 6 4 2 2 6" xfId="36889"/>
    <cellStyle name="Normal 3 6 4 2 2 6 2" xfId="36890"/>
    <cellStyle name="Normal 3 6 4 2 2 7" xfId="36891"/>
    <cellStyle name="Normal 3 6 4 2 2 7 2" xfId="36892"/>
    <cellStyle name="Normal 3 6 4 2 2 8" xfId="36893"/>
    <cellStyle name="Normal 3 6 4 2 3" xfId="36894"/>
    <cellStyle name="Normal 3 6 4 2 3 2" xfId="36895"/>
    <cellStyle name="Normal 3 6 4 2 3 2 2" xfId="36896"/>
    <cellStyle name="Normal 3 6 4 2 3 2 2 2" xfId="36897"/>
    <cellStyle name="Normal 3 6 4 2 3 2 2 2 2" xfId="36898"/>
    <cellStyle name="Normal 3 6 4 2 3 2 2 3" xfId="36899"/>
    <cellStyle name="Normal 3 6 4 2 3 2 3" xfId="36900"/>
    <cellStyle name="Normal 3 6 4 2 3 2 3 2" xfId="36901"/>
    <cellStyle name="Normal 3 6 4 2 3 2 4" xfId="36902"/>
    <cellStyle name="Normal 3 6 4 2 3 3" xfId="36903"/>
    <cellStyle name="Normal 3 6 4 2 3 3 2" xfId="36904"/>
    <cellStyle name="Normal 3 6 4 2 3 3 2 2" xfId="36905"/>
    <cellStyle name="Normal 3 6 4 2 3 3 3" xfId="36906"/>
    <cellStyle name="Normal 3 6 4 2 3 4" xfId="36907"/>
    <cellStyle name="Normal 3 6 4 2 3 4 2" xfId="36908"/>
    <cellStyle name="Normal 3 6 4 2 3 5" xfId="36909"/>
    <cellStyle name="Normal 3 6 4 2 4" xfId="36910"/>
    <cellStyle name="Normal 3 6 4 2 4 2" xfId="36911"/>
    <cellStyle name="Normal 3 6 4 2 4 2 2" xfId="36912"/>
    <cellStyle name="Normal 3 6 4 2 4 2 2 2" xfId="36913"/>
    <cellStyle name="Normal 3 6 4 2 4 2 3" xfId="36914"/>
    <cellStyle name="Normal 3 6 4 2 4 3" xfId="36915"/>
    <cellStyle name="Normal 3 6 4 2 4 3 2" xfId="36916"/>
    <cellStyle name="Normal 3 6 4 2 4 4" xfId="36917"/>
    <cellStyle name="Normal 3 6 4 2 5" xfId="36918"/>
    <cellStyle name="Normal 3 6 4 2 5 2" xfId="36919"/>
    <cellStyle name="Normal 3 6 4 2 5 2 2" xfId="36920"/>
    <cellStyle name="Normal 3 6 4 2 5 2 2 2" xfId="36921"/>
    <cellStyle name="Normal 3 6 4 2 5 2 3" xfId="36922"/>
    <cellStyle name="Normal 3 6 4 2 5 3" xfId="36923"/>
    <cellStyle name="Normal 3 6 4 2 5 3 2" xfId="36924"/>
    <cellStyle name="Normal 3 6 4 2 5 4" xfId="36925"/>
    <cellStyle name="Normal 3 6 4 2 6" xfId="36926"/>
    <cellStyle name="Normal 3 6 4 2 6 2" xfId="36927"/>
    <cellStyle name="Normal 3 6 4 2 6 2 2" xfId="36928"/>
    <cellStyle name="Normal 3 6 4 2 6 3" xfId="36929"/>
    <cellStyle name="Normal 3 6 4 2 7" xfId="36930"/>
    <cellStyle name="Normal 3 6 4 2 7 2" xfId="36931"/>
    <cellStyle name="Normal 3 6 4 2 8" xfId="36932"/>
    <cellStyle name="Normal 3 6 4 2 8 2" xfId="36933"/>
    <cellStyle name="Normal 3 6 4 2 9" xfId="36934"/>
    <cellStyle name="Normal 3 6 4 3" xfId="36935"/>
    <cellStyle name="Normal 3 6 4 3 2" xfId="36936"/>
    <cellStyle name="Normal 3 6 4 3 2 2" xfId="36937"/>
    <cellStyle name="Normal 3 6 4 3 2 2 2" xfId="36938"/>
    <cellStyle name="Normal 3 6 4 3 2 2 2 2" xfId="36939"/>
    <cellStyle name="Normal 3 6 4 3 2 2 2 2 2" xfId="36940"/>
    <cellStyle name="Normal 3 6 4 3 2 2 2 3" xfId="36941"/>
    <cellStyle name="Normal 3 6 4 3 2 2 3" xfId="36942"/>
    <cellStyle name="Normal 3 6 4 3 2 2 3 2" xfId="36943"/>
    <cellStyle name="Normal 3 6 4 3 2 2 4" xfId="36944"/>
    <cellStyle name="Normal 3 6 4 3 2 3" xfId="36945"/>
    <cellStyle name="Normal 3 6 4 3 2 3 2" xfId="36946"/>
    <cellStyle name="Normal 3 6 4 3 2 3 2 2" xfId="36947"/>
    <cellStyle name="Normal 3 6 4 3 2 3 3" xfId="36948"/>
    <cellStyle name="Normal 3 6 4 3 2 4" xfId="36949"/>
    <cellStyle name="Normal 3 6 4 3 2 4 2" xfId="36950"/>
    <cellStyle name="Normal 3 6 4 3 2 5" xfId="36951"/>
    <cellStyle name="Normal 3 6 4 3 3" xfId="36952"/>
    <cellStyle name="Normal 3 6 4 3 3 2" xfId="36953"/>
    <cellStyle name="Normal 3 6 4 3 3 2 2" xfId="36954"/>
    <cellStyle name="Normal 3 6 4 3 3 2 2 2" xfId="36955"/>
    <cellStyle name="Normal 3 6 4 3 3 2 3" xfId="36956"/>
    <cellStyle name="Normal 3 6 4 3 3 3" xfId="36957"/>
    <cellStyle name="Normal 3 6 4 3 3 3 2" xfId="36958"/>
    <cellStyle name="Normal 3 6 4 3 3 4" xfId="36959"/>
    <cellStyle name="Normal 3 6 4 3 4" xfId="36960"/>
    <cellStyle name="Normal 3 6 4 3 4 2" xfId="36961"/>
    <cellStyle name="Normal 3 6 4 3 4 2 2" xfId="36962"/>
    <cellStyle name="Normal 3 6 4 3 4 2 2 2" xfId="36963"/>
    <cellStyle name="Normal 3 6 4 3 4 2 3" xfId="36964"/>
    <cellStyle name="Normal 3 6 4 3 4 3" xfId="36965"/>
    <cellStyle name="Normal 3 6 4 3 4 3 2" xfId="36966"/>
    <cellStyle name="Normal 3 6 4 3 4 4" xfId="36967"/>
    <cellStyle name="Normal 3 6 4 3 5" xfId="36968"/>
    <cellStyle name="Normal 3 6 4 3 5 2" xfId="36969"/>
    <cellStyle name="Normal 3 6 4 3 5 2 2" xfId="36970"/>
    <cellStyle name="Normal 3 6 4 3 5 3" xfId="36971"/>
    <cellStyle name="Normal 3 6 4 3 6" xfId="36972"/>
    <cellStyle name="Normal 3 6 4 3 6 2" xfId="36973"/>
    <cellStyle name="Normal 3 6 4 3 7" xfId="36974"/>
    <cellStyle name="Normal 3 6 4 3 7 2" xfId="36975"/>
    <cellStyle name="Normal 3 6 4 3 8" xfId="36976"/>
    <cellStyle name="Normal 3 6 4 4" xfId="36977"/>
    <cellStyle name="Normal 3 6 4 4 2" xfId="36978"/>
    <cellStyle name="Normal 3 6 4 4 2 2" xfId="36979"/>
    <cellStyle name="Normal 3 6 4 4 2 2 2" xfId="36980"/>
    <cellStyle name="Normal 3 6 4 4 2 2 2 2" xfId="36981"/>
    <cellStyle name="Normal 3 6 4 4 2 2 3" xfId="36982"/>
    <cellStyle name="Normal 3 6 4 4 2 3" xfId="36983"/>
    <cellStyle name="Normal 3 6 4 4 2 3 2" xfId="36984"/>
    <cellStyle name="Normal 3 6 4 4 2 4" xfId="36985"/>
    <cellStyle name="Normal 3 6 4 4 3" xfId="36986"/>
    <cellStyle name="Normal 3 6 4 4 3 2" xfId="36987"/>
    <cellStyle name="Normal 3 6 4 4 3 2 2" xfId="36988"/>
    <cellStyle name="Normal 3 6 4 4 3 3" xfId="36989"/>
    <cellStyle name="Normal 3 6 4 4 4" xfId="36990"/>
    <cellStyle name="Normal 3 6 4 4 4 2" xfId="36991"/>
    <cellStyle name="Normal 3 6 4 4 5" xfId="36992"/>
    <cellStyle name="Normal 3 6 4 5" xfId="36993"/>
    <cellStyle name="Normal 3 6 4 5 2" xfId="36994"/>
    <cellStyle name="Normal 3 6 4 5 2 2" xfId="36995"/>
    <cellStyle name="Normal 3 6 4 5 2 2 2" xfId="36996"/>
    <cellStyle name="Normal 3 6 4 5 2 3" xfId="36997"/>
    <cellStyle name="Normal 3 6 4 5 3" xfId="36998"/>
    <cellStyle name="Normal 3 6 4 5 3 2" xfId="36999"/>
    <cellStyle name="Normal 3 6 4 5 4" xfId="37000"/>
    <cellStyle name="Normal 3 6 4 6" xfId="37001"/>
    <cellStyle name="Normal 3 6 4 6 2" xfId="37002"/>
    <cellStyle name="Normal 3 6 4 6 2 2" xfId="37003"/>
    <cellStyle name="Normal 3 6 4 6 2 2 2" xfId="37004"/>
    <cellStyle name="Normal 3 6 4 6 2 3" xfId="37005"/>
    <cellStyle name="Normal 3 6 4 6 3" xfId="37006"/>
    <cellStyle name="Normal 3 6 4 6 3 2" xfId="37007"/>
    <cellStyle name="Normal 3 6 4 6 4" xfId="37008"/>
    <cellStyle name="Normal 3 6 4 7" xfId="37009"/>
    <cellStyle name="Normal 3 6 4 7 2" xfId="37010"/>
    <cellStyle name="Normal 3 6 4 7 2 2" xfId="37011"/>
    <cellStyle name="Normal 3 6 4 7 3" xfId="37012"/>
    <cellStyle name="Normal 3 6 4 8" xfId="37013"/>
    <cellStyle name="Normal 3 6 4 8 2" xfId="37014"/>
    <cellStyle name="Normal 3 6 4 9" xfId="37015"/>
    <cellStyle name="Normal 3 6 4 9 2" xfId="37016"/>
    <cellStyle name="Normal 3 6 5" xfId="37017"/>
    <cellStyle name="Normal 3 6 5 10" xfId="37018"/>
    <cellStyle name="Normal 3 6 5 2" xfId="37019"/>
    <cellStyle name="Normal 3 6 5 2 2" xfId="37020"/>
    <cellStyle name="Normal 3 6 5 2 2 2" xfId="37021"/>
    <cellStyle name="Normal 3 6 5 2 2 2 2" xfId="37022"/>
    <cellStyle name="Normal 3 6 5 2 2 2 2 2" xfId="37023"/>
    <cellStyle name="Normal 3 6 5 2 2 2 2 2 2" xfId="37024"/>
    <cellStyle name="Normal 3 6 5 2 2 2 2 3" xfId="37025"/>
    <cellStyle name="Normal 3 6 5 2 2 2 3" xfId="37026"/>
    <cellStyle name="Normal 3 6 5 2 2 2 3 2" xfId="37027"/>
    <cellStyle name="Normal 3 6 5 2 2 2 4" xfId="37028"/>
    <cellStyle name="Normal 3 6 5 2 2 3" xfId="37029"/>
    <cellStyle name="Normal 3 6 5 2 2 3 2" xfId="37030"/>
    <cellStyle name="Normal 3 6 5 2 2 3 2 2" xfId="37031"/>
    <cellStyle name="Normal 3 6 5 2 2 3 3" xfId="37032"/>
    <cellStyle name="Normal 3 6 5 2 2 4" xfId="37033"/>
    <cellStyle name="Normal 3 6 5 2 2 4 2" xfId="37034"/>
    <cellStyle name="Normal 3 6 5 2 2 5" xfId="37035"/>
    <cellStyle name="Normal 3 6 5 2 3" xfId="37036"/>
    <cellStyle name="Normal 3 6 5 2 3 2" xfId="37037"/>
    <cellStyle name="Normal 3 6 5 2 3 2 2" xfId="37038"/>
    <cellStyle name="Normal 3 6 5 2 3 2 2 2" xfId="37039"/>
    <cellStyle name="Normal 3 6 5 2 3 2 3" xfId="37040"/>
    <cellStyle name="Normal 3 6 5 2 3 3" xfId="37041"/>
    <cellStyle name="Normal 3 6 5 2 3 3 2" xfId="37042"/>
    <cellStyle name="Normal 3 6 5 2 3 4" xfId="37043"/>
    <cellStyle name="Normal 3 6 5 2 4" xfId="37044"/>
    <cellStyle name="Normal 3 6 5 2 4 2" xfId="37045"/>
    <cellStyle name="Normal 3 6 5 2 4 2 2" xfId="37046"/>
    <cellStyle name="Normal 3 6 5 2 4 2 2 2" xfId="37047"/>
    <cellStyle name="Normal 3 6 5 2 4 2 3" xfId="37048"/>
    <cellStyle name="Normal 3 6 5 2 4 3" xfId="37049"/>
    <cellStyle name="Normal 3 6 5 2 4 3 2" xfId="37050"/>
    <cellStyle name="Normal 3 6 5 2 4 4" xfId="37051"/>
    <cellStyle name="Normal 3 6 5 2 5" xfId="37052"/>
    <cellStyle name="Normal 3 6 5 2 5 2" xfId="37053"/>
    <cellStyle name="Normal 3 6 5 2 5 2 2" xfId="37054"/>
    <cellStyle name="Normal 3 6 5 2 5 3" xfId="37055"/>
    <cellStyle name="Normal 3 6 5 2 6" xfId="37056"/>
    <cellStyle name="Normal 3 6 5 2 6 2" xfId="37057"/>
    <cellStyle name="Normal 3 6 5 2 7" xfId="37058"/>
    <cellStyle name="Normal 3 6 5 2 7 2" xfId="37059"/>
    <cellStyle name="Normal 3 6 5 2 8" xfId="37060"/>
    <cellStyle name="Normal 3 6 5 2 9" xfId="37061"/>
    <cellStyle name="Normal 3 6 5 3" xfId="37062"/>
    <cellStyle name="Normal 3 6 5 3 2" xfId="37063"/>
    <cellStyle name="Normal 3 6 5 3 2 2" xfId="37064"/>
    <cellStyle name="Normal 3 6 5 3 2 2 2" xfId="37065"/>
    <cellStyle name="Normal 3 6 5 3 2 2 2 2" xfId="37066"/>
    <cellStyle name="Normal 3 6 5 3 2 2 3" xfId="37067"/>
    <cellStyle name="Normal 3 6 5 3 2 3" xfId="37068"/>
    <cellStyle name="Normal 3 6 5 3 2 3 2" xfId="37069"/>
    <cellStyle name="Normal 3 6 5 3 2 4" xfId="37070"/>
    <cellStyle name="Normal 3 6 5 3 3" xfId="37071"/>
    <cellStyle name="Normal 3 6 5 3 3 2" xfId="37072"/>
    <cellStyle name="Normal 3 6 5 3 3 2 2" xfId="37073"/>
    <cellStyle name="Normal 3 6 5 3 3 3" xfId="37074"/>
    <cellStyle name="Normal 3 6 5 3 4" xfId="37075"/>
    <cellStyle name="Normal 3 6 5 3 4 2" xfId="37076"/>
    <cellStyle name="Normal 3 6 5 3 5" xfId="37077"/>
    <cellStyle name="Normal 3 6 5 4" xfId="37078"/>
    <cellStyle name="Normal 3 6 5 4 2" xfId="37079"/>
    <cellStyle name="Normal 3 6 5 4 2 2" xfId="37080"/>
    <cellStyle name="Normal 3 6 5 4 2 2 2" xfId="37081"/>
    <cellStyle name="Normal 3 6 5 4 2 3" xfId="37082"/>
    <cellStyle name="Normal 3 6 5 4 3" xfId="37083"/>
    <cellStyle name="Normal 3 6 5 4 3 2" xfId="37084"/>
    <cellStyle name="Normal 3 6 5 4 4" xfId="37085"/>
    <cellStyle name="Normal 3 6 5 5" xfId="37086"/>
    <cellStyle name="Normal 3 6 5 5 2" xfId="37087"/>
    <cellStyle name="Normal 3 6 5 5 2 2" xfId="37088"/>
    <cellStyle name="Normal 3 6 5 5 2 2 2" xfId="37089"/>
    <cellStyle name="Normal 3 6 5 5 2 3" xfId="37090"/>
    <cellStyle name="Normal 3 6 5 5 3" xfId="37091"/>
    <cellStyle name="Normal 3 6 5 5 3 2" xfId="37092"/>
    <cellStyle name="Normal 3 6 5 5 4" xfId="37093"/>
    <cellStyle name="Normal 3 6 5 6" xfId="37094"/>
    <cellStyle name="Normal 3 6 5 6 2" xfId="37095"/>
    <cellStyle name="Normal 3 6 5 6 2 2" xfId="37096"/>
    <cellStyle name="Normal 3 6 5 6 3" xfId="37097"/>
    <cellStyle name="Normal 3 6 5 7" xfId="37098"/>
    <cellStyle name="Normal 3 6 5 7 2" xfId="37099"/>
    <cellStyle name="Normal 3 6 5 8" xfId="37100"/>
    <cellStyle name="Normal 3 6 5 8 2" xfId="37101"/>
    <cellStyle name="Normal 3 6 5 9" xfId="37102"/>
    <cellStyle name="Normal 3 6 6" xfId="37103"/>
    <cellStyle name="Normal 3 6 6 2" xfId="37104"/>
    <cellStyle name="Normal 3 6 6 2 2" xfId="37105"/>
    <cellStyle name="Normal 3 6 6 2 2 2" xfId="37106"/>
    <cellStyle name="Normal 3 6 6 2 2 2 2" xfId="37107"/>
    <cellStyle name="Normal 3 6 6 2 2 2 2 2" xfId="37108"/>
    <cellStyle name="Normal 3 6 6 2 2 2 3" xfId="37109"/>
    <cellStyle name="Normal 3 6 6 2 2 3" xfId="37110"/>
    <cellStyle name="Normal 3 6 6 2 2 3 2" xfId="37111"/>
    <cellStyle name="Normal 3 6 6 2 2 4" xfId="37112"/>
    <cellStyle name="Normal 3 6 6 2 3" xfId="37113"/>
    <cellStyle name="Normal 3 6 6 2 3 2" xfId="37114"/>
    <cellStyle name="Normal 3 6 6 2 3 2 2" xfId="37115"/>
    <cellStyle name="Normal 3 6 6 2 3 3" xfId="37116"/>
    <cellStyle name="Normal 3 6 6 2 4" xfId="37117"/>
    <cellStyle name="Normal 3 6 6 2 4 2" xfId="37118"/>
    <cellStyle name="Normal 3 6 6 2 5" xfId="37119"/>
    <cellStyle name="Normal 3 6 6 3" xfId="37120"/>
    <cellStyle name="Normal 3 6 6 3 2" xfId="37121"/>
    <cellStyle name="Normal 3 6 6 3 2 2" xfId="37122"/>
    <cellStyle name="Normal 3 6 6 3 2 2 2" xfId="37123"/>
    <cellStyle name="Normal 3 6 6 3 2 3" xfId="37124"/>
    <cellStyle name="Normal 3 6 6 3 3" xfId="37125"/>
    <cellStyle name="Normal 3 6 6 3 3 2" xfId="37126"/>
    <cellStyle name="Normal 3 6 6 3 4" xfId="37127"/>
    <cellStyle name="Normal 3 6 6 4" xfId="37128"/>
    <cellStyle name="Normal 3 6 6 4 2" xfId="37129"/>
    <cellStyle name="Normal 3 6 6 4 2 2" xfId="37130"/>
    <cellStyle name="Normal 3 6 6 4 2 2 2" xfId="37131"/>
    <cellStyle name="Normal 3 6 6 4 2 3" xfId="37132"/>
    <cellStyle name="Normal 3 6 6 4 3" xfId="37133"/>
    <cellStyle name="Normal 3 6 6 4 3 2" xfId="37134"/>
    <cellStyle name="Normal 3 6 6 4 4" xfId="37135"/>
    <cellStyle name="Normal 3 6 6 5" xfId="37136"/>
    <cellStyle name="Normal 3 6 6 5 2" xfId="37137"/>
    <cellStyle name="Normal 3 6 6 5 2 2" xfId="37138"/>
    <cellStyle name="Normal 3 6 6 5 3" xfId="37139"/>
    <cellStyle name="Normal 3 6 6 6" xfId="37140"/>
    <cellStyle name="Normal 3 6 6 6 2" xfId="37141"/>
    <cellStyle name="Normal 3 6 6 7" xfId="37142"/>
    <cellStyle name="Normal 3 6 6 7 2" xfId="37143"/>
    <cellStyle name="Normal 3 6 6 8" xfId="37144"/>
    <cellStyle name="Normal 3 6 6 9" xfId="37145"/>
    <cellStyle name="Normal 3 6 7" xfId="37146"/>
    <cellStyle name="Normal 3 6 7 2" xfId="37147"/>
    <cellStyle name="Normal 3 6 7 2 2" xfId="37148"/>
    <cellStyle name="Normal 3 6 7 2 2 2" xfId="37149"/>
    <cellStyle name="Normal 3 6 7 2 2 2 2" xfId="37150"/>
    <cellStyle name="Normal 3 6 7 2 2 2 2 2" xfId="37151"/>
    <cellStyle name="Normal 3 6 7 2 2 2 3" xfId="37152"/>
    <cellStyle name="Normal 3 6 7 2 2 3" xfId="37153"/>
    <cellStyle name="Normal 3 6 7 2 2 3 2" xfId="37154"/>
    <cellStyle name="Normal 3 6 7 2 2 4" xfId="37155"/>
    <cellStyle name="Normal 3 6 7 2 3" xfId="37156"/>
    <cellStyle name="Normal 3 6 7 2 3 2" xfId="37157"/>
    <cellStyle name="Normal 3 6 7 2 3 2 2" xfId="37158"/>
    <cellStyle name="Normal 3 6 7 2 3 3" xfId="37159"/>
    <cellStyle name="Normal 3 6 7 2 4" xfId="37160"/>
    <cellStyle name="Normal 3 6 7 2 4 2" xfId="37161"/>
    <cellStyle name="Normal 3 6 7 2 5" xfId="37162"/>
    <cellStyle name="Normal 3 6 7 3" xfId="37163"/>
    <cellStyle name="Normal 3 6 7 3 2" xfId="37164"/>
    <cellStyle name="Normal 3 6 7 3 2 2" xfId="37165"/>
    <cellStyle name="Normal 3 6 7 3 2 2 2" xfId="37166"/>
    <cellStyle name="Normal 3 6 7 3 2 3" xfId="37167"/>
    <cellStyle name="Normal 3 6 7 3 3" xfId="37168"/>
    <cellStyle name="Normal 3 6 7 3 3 2" xfId="37169"/>
    <cellStyle name="Normal 3 6 7 3 4" xfId="37170"/>
    <cellStyle name="Normal 3 6 7 4" xfId="37171"/>
    <cellStyle name="Normal 3 6 7 4 2" xfId="37172"/>
    <cellStyle name="Normal 3 6 7 4 2 2" xfId="37173"/>
    <cellStyle name="Normal 3 6 7 4 3" xfId="37174"/>
    <cellStyle name="Normal 3 6 7 5" xfId="37175"/>
    <cellStyle name="Normal 3 6 7 5 2" xfId="37176"/>
    <cellStyle name="Normal 3 6 7 6" xfId="37177"/>
    <cellStyle name="Normal 3 6 8" xfId="37178"/>
    <cellStyle name="Normal 3 6 8 2" xfId="37179"/>
    <cellStyle name="Normal 3 6 8 2 2" xfId="37180"/>
    <cellStyle name="Normal 3 6 8 2 2 2" xfId="37181"/>
    <cellStyle name="Normal 3 6 8 2 2 2 2" xfId="37182"/>
    <cellStyle name="Normal 3 6 8 2 2 2 2 2" xfId="37183"/>
    <cellStyle name="Normal 3 6 8 2 2 2 3" xfId="37184"/>
    <cellStyle name="Normal 3 6 8 2 2 3" xfId="37185"/>
    <cellStyle name="Normal 3 6 8 2 2 3 2" xfId="37186"/>
    <cellStyle name="Normal 3 6 8 2 2 4" xfId="37187"/>
    <cellStyle name="Normal 3 6 8 2 3" xfId="37188"/>
    <cellStyle name="Normal 3 6 8 2 3 2" xfId="37189"/>
    <cellStyle name="Normal 3 6 8 2 3 2 2" xfId="37190"/>
    <cellStyle name="Normal 3 6 8 2 3 3" xfId="37191"/>
    <cellStyle name="Normal 3 6 8 2 4" xfId="37192"/>
    <cellStyle name="Normal 3 6 8 2 4 2" xfId="37193"/>
    <cellStyle name="Normal 3 6 8 2 5" xfId="37194"/>
    <cellStyle name="Normal 3 6 8 3" xfId="37195"/>
    <cellStyle name="Normal 3 6 8 3 2" xfId="37196"/>
    <cellStyle name="Normal 3 6 8 3 2 2" xfId="37197"/>
    <cellStyle name="Normal 3 6 8 3 2 2 2" xfId="37198"/>
    <cellStyle name="Normal 3 6 8 3 2 3" xfId="37199"/>
    <cellStyle name="Normal 3 6 8 3 3" xfId="37200"/>
    <cellStyle name="Normal 3 6 8 3 3 2" xfId="37201"/>
    <cellStyle name="Normal 3 6 8 3 4" xfId="37202"/>
    <cellStyle name="Normal 3 6 8 4" xfId="37203"/>
    <cellStyle name="Normal 3 6 8 4 2" xfId="37204"/>
    <cellStyle name="Normal 3 6 8 4 2 2" xfId="37205"/>
    <cellStyle name="Normal 3 6 8 4 3" xfId="37206"/>
    <cellStyle name="Normal 3 6 8 5" xfId="37207"/>
    <cellStyle name="Normal 3 6 8 5 2" xfId="37208"/>
    <cellStyle name="Normal 3 6 8 6" xfId="37209"/>
    <cellStyle name="Normal 3 6 9" xfId="37210"/>
    <cellStyle name="Normal 3 6 9 2" xfId="37211"/>
    <cellStyle name="Normal 3 6 9 2 2" xfId="37212"/>
    <cellStyle name="Normal 3 6 9 2 2 2" xfId="37213"/>
    <cellStyle name="Normal 3 6 9 2 2 2 2" xfId="37214"/>
    <cellStyle name="Normal 3 6 9 2 2 3" xfId="37215"/>
    <cellStyle name="Normal 3 6 9 2 3" xfId="37216"/>
    <cellStyle name="Normal 3 6 9 2 3 2" xfId="37217"/>
    <cellStyle name="Normal 3 6 9 2 4" xfId="37218"/>
    <cellStyle name="Normal 3 6 9 3" xfId="37219"/>
    <cellStyle name="Normal 3 6 9 3 2" xfId="37220"/>
    <cellStyle name="Normal 3 6 9 3 2 2" xfId="37221"/>
    <cellStyle name="Normal 3 6 9 3 3" xfId="37222"/>
    <cellStyle name="Normal 3 6 9 4" xfId="37223"/>
    <cellStyle name="Normal 3 6 9 4 2" xfId="37224"/>
    <cellStyle name="Normal 3 6 9 5" xfId="37225"/>
    <cellStyle name="Normal 3 6_T-straight with PEDs adjustor" xfId="37226"/>
    <cellStyle name="Normal 3 7" xfId="1312"/>
    <cellStyle name="Normal 3 7 10" xfId="37227"/>
    <cellStyle name="Normal 3 7 11" xfId="37228"/>
    <cellStyle name="Normal 3 7 2" xfId="1313"/>
    <cellStyle name="Normal 3 7 2 10" xfId="37229"/>
    <cellStyle name="Normal 3 7 2 2" xfId="1314"/>
    <cellStyle name="Normal 3 7 2 2 2" xfId="37230"/>
    <cellStyle name="Normal 3 7 2 2 2 2" xfId="37231"/>
    <cellStyle name="Normal 3 7 2 2 2 2 2" xfId="37232"/>
    <cellStyle name="Normal 3 7 2 2 2 2 2 2" xfId="37233"/>
    <cellStyle name="Normal 3 7 2 2 2 2 2 2 2" xfId="37234"/>
    <cellStyle name="Normal 3 7 2 2 2 2 2 3" xfId="37235"/>
    <cellStyle name="Normal 3 7 2 2 2 2 3" xfId="37236"/>
    <cellStyle name="Normal 3 7 2 2 2 2 3 2" xfId="37237"/>
    <cellStyle name="Normal 3 7 2 2 2 2 4" xfId="37238"/>
    <cellStyle name="Normal 3 7 2 2 2 3" xfId="37239"/>
    <cellStyle name="Normal 3 7 2 2 2 3 2" xfId="37240"/>
    <cellStyle name="Normal 3 7 2 2 2 3 2 2" xfId="37241"/>
    <cellStyle name="Normal 3 7 2 2 2 3 3" xfId="37242"/>
    <cellStyle name="Normal 3 7 2 2 2 4" xfId="37243"/>
    <cellStyle name="Normal 3 7 2 2 2 4 2" xfId="37244"/>
    <cellStyle name="Normal 3 7 2 2 2 5" xfId="37245"/>
    <cellStyle name="Normal 3 7 2 2 2 6" xfId="37246"/>
    <cellStyle name="Normal 3 7 2 2 3" xfId="37247"/>
    <cellStyle name="Normal 3 7 2 2 3 2" xfId="37248"/>
    <cellStyle name="Normal 3 7 2 2 3 2 2" xfId="37249"/>
    <cellStyle name="Normal 3 7 2 2 3 2 2 2" xfId="37250"/>
    <cellStyle name="Normal 3 7 2 2 3 2 3" xfId="37251"/>
    <cellStyle name="Normal 3 7 2 2 3 3" xfId="37252"/>
    <cellStyle name="Normal 3 7 2 2 3 3 2" xfId="37253"/>
    <cellStyle name="Normal 3 7 2 2 3 4" xfId="37254"/>
    <cellStyle name="Normal 3 7 2 2 4" xfId="37255"/>
    <cellStyle name="Normal 3 7 2 2 4 2" xfId="37256"/>
    <cellStyle name="Normal 3 7 2 2 4 2 2" xfId="37257"/>
    <cellStyle name="Normal 3 7 2 2 4 2 2 2" xfId="37258"/>
    <cellStyle name="Normal 3 7 2 2 4 2 3" xfId="37259"/>
    <cellStyle name="Normal 3 7 2 2 4 3" xfId="37260"/>
    <cellStyle name="Normal 3 7 2 2 4 3 2" xfId="37261"/>
    <cellStyle name="Normal 3 7 2 2 4 4" xfId="37262"/>
    <cellStyle name="Normal 3 7 2 2 5" xfId="37263"/>
    <cellStyle name="Normal 3 7 2 2 5 2" xfId="37264"/>
    <cellStyle name="Normal 3 7 2 2 5 2 2" xfId="37265"/>
    <cellStyle name="Normal 3 7 2 2 5 3" xfId="37266"/>
    <cellStyle name="Normal 3 7 2 2 6" xfId="37267"/>
    <cellStyle name="Normal 3 7 2 2 6 2" xfId="37268"/>
    <cellStyle name="Normal 3 7 2 2 7" xfId="37269"/>
    <cellStyle name="Normal 3 7 2 2 7 2" xfId="37270"/>
    <cellStyle name="Normal 3 7 2 2 8" xfId="37271"/>
    <cellStyle name="Normal 3 7 2 2 9" xfId="37272"/>
    <cellStyle name="Normal 3 7 2 3" xfId="37273"/>
    <cellStyle name="Normal 3 7 2 3 2" xfId="37274"/>
    <cellStyle name="Normal 3 7 2 3 2 2" xfId="37275"/>
    <cellStyle name="Normal 3 7 2 3 2 2 2" xfId="37276"/>
    <cellStyle name="Normal 3 7 2 3 2 2 2 2" xfId="37277"/>
    <cellStyle name="Normal 3 7 2 3 2 2 3" xfId="37278"/>
    <cellStyle name="Normal 3 7 2 3 2 3" xfId="37279"/>
    <cellStyle name="Normal 3 7 2 3 2 3 2" xfId="37280"/>
    <cellStyle name="Normal 3 7 2 3 2 4" xfId="37281"/>
    <cellStyle name="Normal 3 7 2 3 2 5" xfId="37282"/>
    <cellStyle name="Normal 3 7 2 3 3" xfId="37283"/>
    <cellStyle name="Normal 3 7 2 3 3 2" xfId="37284"/>
    <cellStyle name="Normal 3 7 2 3 3 2 2" xfId="37285"/>
    <cellStyle name="Normal 3 7 2 3 3 3" xfId="37286"/>
    <cellStyle name="Normal 3 7 2 3 4" xfId="37287"/>
    <cellStyle name="Normal 3 7 2 3 4 2" xfId="37288"/>
    <cellStyle name="Normal 3 7 2 3 5" xfId="37289"/>
    <cellStyle name="Normal 3 7 2 3 6" xfId="37290"/>
    <cellStyle name="Normal 3 7 2 4" xfId="37291"/>
    <cellStyle name="Normal 3 7 2 4 2" xfId="37292"/>
    <cellStyle name="Normal 3 7 2 4 2 2" xfId="37293"/>
    <cellStyle name="Normal 3 7 2 4 2 2 2" xfId="37294"/>
    <cellStyle name="Normal 3 7 2 4 2 3" xfId="37295"/>
    <cellStyle name="Normal 3 7 2 4 3" xfId="37296"/>
    <cellStyle name="Normal 3 7 2 4 3 2" xfId="37297"/>
    <cellStyle name="Normal 3 7 2 4 4" xfId="37298"/>
    <cellStyle name="Normal 3 7 2 4 5" xfId="37299"/>
    <cellStyle name="Normal 3 7 2 5" xfId="37300"/>
    <cellStyle name="Normal 3 7 2 5 2" xfId="37301"/>
    <cellStyle name="Normal 3 7 2 5 2 2" xfId="37302"/>
    <cellStyle name="Normal 3 7 2 5 2 2 2" xfId="37303"/>
    <cellStyle name="Normal 3 7 2 5 2 3" xfId="37304"/>
    <cellStyle name="Normal 3 7 2 5 3" xfId="37305"/>
    <cellStyle name="Normal 3 7 2 5 3 2" xfId="37306"/>
    <cellStyle name="Normal 3 7 2 5 4" xfId="37307"/>
    <cellStyle name="Normal 3 7 2 6" xfId="37308"/>
    <cellStyle name="Normal 3 7 2 6 2" xfId="37309"/>
    <cellStyle name="Normal 3 7 2 6 2 2" xfId="37310"/>
    <cellStyle name="Normal 3 7 2 6 3" xfId="37311"/>
    <cellStyle name="Normal 3 7 2 7" xfId="37312"/>
    <cellStyle name="Normal 3 7 2 7 2" xfId="37313"/>
    <cellStyle name="Normal 3 7 2 8" xfId="37314"/>
    <cellStyle name="Normal 3 7 2 8 2" xfId="37315"/>
    <cellStyle name="Normal 3 7 2 9" xfId="37316"/>
    <cellStyle name="Normal 3 7 2_T-straight with PEDs adjustor" xfId="37317"/>
    <cellStyle name="Normal 3 7 3" xfId="1315"/>
    <cellStyle name="Normal 3 7 3 2" xfId="37318"/>
    <cellStyle name="Normal 3 7 3 2 2" xfId="37319"/>
    <cellStyle name="Normal 3 7 3 2 2 2" xfId="37320"/>
    <cellStyle name="Normal 3 7 3 2 2 2 2" xfId="37321"/>
    <cellStyle name="Normal 3 7 3 2 2 2 2 2" xfId="37322"/>
    <cellStyle name="Normal 3 7 3 2 2 2 3" xfId="37323"/>
    <cellStyle name="Normal 3 7 3 2 2 3" xfId="37324"/>
    <cellStyle name="Normal 3 7 3 2 2 3 2" xfId="37325"/>
    <cellStyle name="Normal 3 7 3 2 2 4" xfId="37326"/>
    <cellStyle name="Normal 3 7 3 2 3" xfId="37327"/>
    <cellStyle name="Normal 3 7 3 2 3 2" xfId="37328"/>
    <cellStyle name="Normal 3 7 3 2 3 2 2" xfId="37329"/>
    <cellStyle name="Normal 3 7 3 2 3 3" xfId="37330"/>
    <cellStyle name="Normal 3 7 3 2 4" xfId="37331"/>
    <cellStyle name="Normal 3 7 3 2 4 2" xfId="37332"/>
    <cellStyle name="Normal 3 7 3 2 5" xfId="37333"/>
    <cellStyle name="Normal 3 7 3 2 6" xfId="37334"/>
    <cellStyle name="Normal 3 7 3 3" xfId="37335"/>
    <cellStyle name="Normal 3 7 3 3 2" xfId="37336"/>
    <cellStyle name="Normal 3 7 3 3 2 2" xfId="37337"/>
    <cellStyle name="Normal 3 7 3 3 2 2 2" xfId="37338"/>
    <cellStyle name="Normal 3 7 3 3 2 3" xfId="37339"/>
    <cellStyle name="Normal 3 7 3 3 3" xfId="37340"/>
    <cellStyle name="Normal 3 7 3 3 3 2" xfId="37341"/>
    <cellStyle name="Normal 3 7 3 3 4" xfId="37342"/>
    <cellStyle name="Normal 3 7 3 4" xfId="37343"/>
    <cellStyle name="Normal 3 7 3 4 2" xfId="37344"/>
    <cellStyle name="Normal 3 7 3 4 2 2" xfId="37345"/>
    <cellStyle name="Normal 3 7 3 4 2 2 2" xfId="37346"/>
    <cellStyle name="Normal 3 7 3 4 2 3" xfId="37347"/>
    <cellStyle name="Normal 3 7 3 4 3" xfId="37348"/>
    <cellStyle name="Normal 3 7 3 4 3 2" xfId="37349"/>
    <cellStyle name="Normal 3 7 3 4 4" xfId="37350"/>
    <cellStyle name="Normal 3 7 3 5" xfId="37351"/>
    <cellStyle name="Normal 3 7 3 5 2" xfId="37352"/>
    <cellStyle name="Normal 3 7 3 5 2 2" xfId="37353"/>
    <cellStyle name="Normal 3 7 3 5 3" xfId="37354"/>
    <cellStyle name="Normal 3 7 3 6" xfId="37355"/>
    <cellStyle name="Normal 3 7 3 6 2" xfId="37356"/>
    <cellStyle name="Normal 3 7 3 7" xfId="37357"/>
    <cellStyle name="Normal 3 7 3 7 2" xfId="37358"/>
    <cellStyle name="Normal 3 7 3 8" xfId="37359"/>
    <cellStyle name="Normal 3 7 3 9" xfId="37360"/>
    <cellStyle name="Normal 3 7 4" xfId="37361"/>
    <cellStyle name="Normal 3 7 4 2" xfId="37362"/>
    <cellStyle name="Normal 3 7 4 2 2" xfId="37363"/>
    <cellStyle name="Normal 3 7 4 2 2 2" xfId="37364"/>
    <cellStyle name="Normal 3 7 4 2 2 2 2" xfId="37365"/>
    <cellStyle name="Normal 3 7 4 2 2 3" xfId="37366"/>
    <cellStyle name="Normal 3 7 4 2 3" xfId="37367"/>
    <cellStyle name="Normal 3 7 4 2 3 2" xfId="37368"/>
    <cellStyle name="Normal 3 7 4 2 4" xfId="37369"/>
    <cellStyle name="Normal 3 7 4 2 5" xfId="37370"/>
    <cellStyle name="Normal 3 7 4 3" xfId="37371"/>
    <cellStyle name="Normal 3 7 4 3 2" xfId="37372"/>
    <cellStyle name="Normal 3 7 4 3 2 2" xfId="37373"/>
    <cellStyle name="Normal 3 7 4 3 3" xfId="37374"/>
    <cellStyle name="Normal 3 7 4 4" xfId="37375"/>
    <cellStyle name="Normal 3 7 4 4 2" xfId="37376"/>
    <cellStyle name="Normal 3 7 4 5" xfId="37377"/>
    <cellStyle name="Normal 3 7 4 6" xfId="37378"/>
    <cellStyle name="Normal 3 7 5" xfId="37379"/>
    <cellStyle name="Normal 3 7 5 2" xfId="37380"/>
    <cellStyle name="Normal 3 7 5 2 2" xfId="37381"/>
    <cellStyle name="Normal 3 7 5 2 2 2" xfId="37382"/>
    <cellStyle name="Normal 3 7 5 2 3" xfId="37383"/>
    <cellStyle name="Normal 3 7 5 3" xfId="37384"/>
    <cellStyle name="Normal 3 7 5 3 2" xfId="37385"/>
    <cellStyle name="Normal 3 7 5 4" xfId="37386"/>
    <cellStyle name="Normal 3 7 5 5" xfId="37387"/>
    <cellStyle name="Normal 3 7 6" xfId="37388"/>
    <cellStyle name="Normal 3 7 6 2" xfId="37389"/>
    <cellStyle name="Normal 3 7 6 2 2" xfId="37390"/>
    <cellStyle name="Normal 3 7 6 2 2 2" xfId="37391"/>
    <cellStyle name="Normal 3 7 6 2 3" xfId="37392"/>
    <cellStyle name="Normal 3 7 6 3" xfId="37393"/>
    <cellStyle name="Normal 3 7 6 3 2" xfId="37394"/>
    <cellStyle name="Normal 3 7 6 4" xfId="37395"/>
    <cellStyle name="Normal 3 7 7" xfId="37396"/>
    <cellStyle name="Normal 3 7 7 2" xfId="37397"/>
    <cellStyle name="Normal 3 7 7 2 2" xfId="37398"/>
    <cellStyle name="Normal 3 7 7 3" xfId="37399"/>
    <cellStyle name="Normal 3 7 8" xfId="37400"/>
    <cellStyle name="Normal 3 7 8 2" xfId="37401"/>
    <cellStyle name="Normal 3 7 9" xfId="37402"/>
    <cellStyle name="Normal 3 7 9 2" xfId="37403"/>
    <cellStyle name="Normal 3 7_T-straight with PEDs adjustor" xfId="37404"/>
    <cellStyle name="Normal 3 8" xfId="1316"/>
    <cellStyle name="Normal 3 8 10" xfId="37405"/>
    <cellStyle name="Normal 3 8 11" xfId="37406"/>
    <cellStyle name="Normal 3 8 2" xfId="1317"/>
    <cellStyle name="Normal 3 8 2 10" xfId="37407"/>
    <cellStyle name="Normal 3 8 2 2" xfId="37408"/>
    <cellStyle name="Normal 3 8 2 2 2" xfId="37409"/>
    <cellStyle name="Normal 3 8 2 2 2 2" xfId="37410"/>
    <cellStyle name="Normal 3 8 2 2 2 2 2" xfId="37411"/>
    <cellStyle name="Normal 3 8 2 2 2 2 2 2" xfId="37412"/>
    <cellStyle name="Normal 3 8 2 2 2 2 2 2 2" xfId="37413"/>
    <cellStyle name="Normal 3 8 2 2 2 2 2 3" xfId="37414"/>
    <cellStyle name="Normal 3 8 2 2 2 2 3" xfId="37415"/>
    <cellStyle name="Normal 3 8 2 2 2 2 3 2" xfId="37416"/>
    <cellStyle name="Normal 3 8 2 2 2 2 4" xfId="37417"/>
    <cellStyle name="Normal 3 8 2 2 2 3" xfId="37418"/>
    <cellStyle name="Normal 3 8 2 2 2 3 2" xfId="37419"/>
    <cellStyle name="Normal 3 8 2 2 2 3 2 2" xfId="37420"/>
    <cellStyle name="Normal 3 8 2 2 2 3 3" xfId="37421"/>
    <cellStyle name="Normal 3 8 2 2 2 4" xfId="37422"/>
    <cellStyle name="Normal 3 8 2 2 2 4 2" xfId="37423"/>
    <cellStyle name="Normal 3 8 2 2 2 5" xfId="37424"/>
    <cellStyle name="Normal 3 8 2 2 3" xfId="37425"/>
    <cellStyle name="Normal 3 8 2 2 3 2" xfId="37426"/>
    <cellStyle name="Normal 3 8 2 2 3 2 2" xfId="37427"/>
    <cellStyle name="Normal 3 8 2 2 3 2 2 2" xfId="37428"/>
    <cellStyle name="Normal 3 8 2 2 3 2 3" xfId="37429"/>
    <cellStyle name="Normal 3 8 2 2 3 3" xfId="37430"/>
    <cellStyle name="Normal 3 8 2 2 3 3 2" xfId="37431"/>
    <cellStyle name="Normal 3 8 2 2 3 4" xfId="37432"/>
    <cellStyle name="Normal 3 8 2 2 4" xfId="37433"/>
    <cellStyle name="Normal 3 8 2 2 4 2" xfId="37434"/>
    <cellStyle name="Normal 3 8 2 2 4 2 2" xfId="37435"/>
    <cellStyle name="Normal 3 8 2 2 4 2 2 2" xfId="37436"/>
    <cellStyle name="Normal 3 8 2 2 4 2 3" xfId="37437"/>
    <cellStyle name="Normal 3 8 2 2 4 3" xfId="37438"/>
    <cellStyle name="Normal 3 8 2 2 4 3 2" xfId="37439"/>
    <cellStyle name="Normal 3 8 2 2 4 4" xfId="37440"/>
    <cellStyle name="Normal 3 8 2 2 5" xfId="37441"/>
    <cellStyle name="Normal 3 8 2 2 5 2" xfId="37442"/>
    <cellStyle name="Normal 3 8 2 2 5 2 2" xfId="37443"/>
    <cellStyle name="Normal 3 8 2 2 5 3" xfId="37444"/>
    <cellStyle name="Normal 3 8 2 2 6" xfId="37445"/>
    <cellStyle name="Normal 3 8 2 2 6 2" xfId="37446"/>
    <cellStyle name="Normal 3 8 2 2 7" xfId="37447"/>
    <cellStyle name="Normal 3 8 2 2 7 2" xfId="37448"/>
    <cellStyle name="Normal 3 8 2 2 8" xfId="37449"/>
    <cellStyle name="Normal 3 8 2 2 9" xfId="37450"/>
    <cellStyle name="Normal 3 8 2 3" xfId="37451"/>
    <cellStyle name="Normal 3 8 2 3 2" xfId="37452"/>
    <cellStyle name="Normal 3 8 2 3 2 2" xfId="37453"/>
    <cellStyle name="Normal 3 8 2 3 2 2 2" xfId="37454"/>
    <cellStyle name="Normal 3 8 2 3 2 2 2 2" xfId="37455"/>
    <cellStyle name="Normal 3 8 2 3 2 2 3" xfId="37456"/>
    <cellStyle name="Normal 3 8 2 3 2 3" xfId="37457"/>
    <cellStyle name="Normal 3 8 2 3 2 3 2" xfId="37458"/>
    <cellStyle name="Normal 3 8 2 3 2 4" xfId="37459"/>
    <cellStyle name="Normal 3 8 2 3 3" xfId="37460"/>
    <cellStyle name="Normal 3 8 2 3 3 2" xfId="37461"/>
    <cellStyle name="Normal 3 8 2 3 3 2 2" xfId="37462"/>
    <cellStyle name="Normal 3 8 2 3 3 3" xfId="37463"/>
    <cellStyle name="Normal 3 8 2 3 4" xfId="37464"/>
    <cellStyle name="Normal 3 8 2 3 4 2" xfId="37465"/>
    <cellStyle name="Normal 3 8 2 3 5" xfId="37466"/>
    <cellStyle name="Normal 3 8 2 4" xfId="37467"/>
    <cellStyle name="Normal 3 8 2 4 2" xfId="37468"/>
    <cellStyle name="Normal 3 8 2 4 2 2" xfId="37469"/>
    <cellStyle name="Normal 3 8 2 4 2 2 2" xfId="37470"/>
    <cellStyle name="Normal 3 8 2 4 2 3" xfId="37471"/>
    <cellStyle name="Normal 3 8 2 4 3" xfId="37472"/>
    <cellStyle name="Normal 3 8 2 4 3 2" xfId="37473"/>
    <cellStyle name="Normal 3 8 2 4 4" xfId="37474"/>
    <cellStyle name="Normal 3 8 2 5" xfId="37475"/>
    <cellStyle name="Normal 3 8 2 5 2" xfId="37476"/>
    <cellStyle name="Normal 3 8 2 5 2 2" xfId="37477"/>
    <cellStyle name="Normal 3 8 2 5 2 2 2" xfId="37478"/>
    <cellStyle name="Normal 3 8 2 5 2 3" xfId="37479"/>
    <cellStyle name="Normal 3 8 2 5 3" xfId="37480"/>
    <cellStyle name="Normal 3 8 2 5 3 2" xfId="37481"/>
    <cellStyle name="Normal 3 8 2 5 4" xfId="37482"/>
    <cellStyle name="Normal 3 8 2 6" xfId="37483"/>
    <cellStyle name="Normal 3 8 2 6 2" xfId="37484"/>
    <cellStyle name="Normal 3 8 2 6 2 2" xfId="37485"/>
    <cellStyle name="Normal 3 8 2 6 3" xfId="37486"/>
    <cellStyle name="Normal 3 8 2 7" xfId="37487"/>
    <cellStyle name="Normal 3 8 2 7 2" xfId="37488"/>
    <cellStyle name="Normal 3 8 2 8" xfId="37489"/>
    <cellStyle name="Normal 3 8 2 8 2" xfId="37490"/>
    <cellStyle name="Normal 3 8 2 9" xfId="37491"/>
    <cellStyle name="Normal 3 8 3" xfId="37492"/>
    <cellStyle name="Normal 3 8 3 2" xfId="37493"/>
    <cellStyle name="Normal 3 8 3 2 2" xfId="37494"/>
    <cellStyle name="Normal 3 8 3 2 2 2" xfId="37495"/>
    <cellStyle name="Normal 3 8 3 2 2 2 2" xfId="37496"/>
    <cellStyle name="Normal 3 8 3 2 2 2 2 2" xfId="37497"/>
    <cellStyle name="Normal 3 8 3 2 2 2 3" xfId="37498"/>
    <cellStyle name="Normal 3 8 3 2 2 3" xfId="37499"/>
    <cellStyle name="Normal 3 8 3 2 2 3 2" xfId="37500"/>
    <cellStyle name="Normal 3 8 3 2 2 4" xfId="37501"/>
    <cellStyle name="Normal 3 8 3 2 3" xfId="37502"/>
    <cellStyle name="Normal 3 8 3 2 3 2" xfId="37503"/>
    <cellStyle name="Normal 3 8 3 2 3 2 2" xfId="37504"/>
    <cellStyle name="Normal 3 8 3 2 3 3" xfId="37505"/>
    <cellStyle name="Normal 3 8 3 2 4" xfId="37506"/>
    <cellStyle name="Normal 3 8 3 2 4 2" xfId="37507"/>
    <cellStyle name="Normal 3 8 3 2 5" xfId="37508"/>
    <cellStyle name="Normal 3 8 3 2 6" xfId="37509"/>
    <cellStyle name="Normal 3 8 3 3" xfId="37510"/>
    <cellStyle name="Normal 3 8 3 3 2" xfId="37511"/>
    <cellStyle name="Normal 3 8 3 3 2 2" xfId="37512"/>
    <cellStyle name="Normal 3 8 3 3 2 2 2" xfId="37513"/>
    <cellStyle name="Normal 3 8 3 3 2 3" xfId="37514"/>
    <cellStyle name="Normal 3 8 3 3 3" xfId="37515"/>
    <cellStyle name="Normal 3 8 3 3 3 2" xfId="37516"/>
    <cellStyle name="Normal 3 8 3 3 4" xfId="37517"/>
    <cellStyle name="Normal 3 8 3 4" xfId="37518"/>
    <cellStyle name="Normal 3 8 3 4 2" xfId="37519"/>
    <cellStyle name="Normal 3 8 3 4 2 2" xfId="37520"/>
    <cellStyle name="Normal 3 8 3 4 2 2 2" xfId="37521"/>
    <cellStyle name="Normal 3 8 3 4 2 3" xfId="37522"/>
    <cellStyle name="Normal 3 8 3 4 3" xfId="37523"/>
    <cellStyle name="Normal 3 8 3 4 3 2" xfId="37524"/>
    <cellStyle name="Normal 3 8 3 4 4" xfId="37525"/>
    <cellStyle name="Normal 3 8 3 5" xfId="37526"/>
    <cellStyle name="Normal 3 8 3 5 2" xfId="37527"/>
    <cellStyle name="Normal 3 8 3 5 2 2" xfId="37528"/>
    <cellStyle name="Normal 3 8 3 5 3" xfId="37529"/>
    <cellStyle name="Normal 3 8 3 6" xfId="37530"/>
    <cellStyle name="Normal 3 8 3 6 2" xfId="37531"/>
    <cellStyle name="Normal 3 8 3 7" xfId="37532"/>
    <cellStyle name="Normal 3 8 3 7 2" xfId="37533"/>
    <cellStyle name="Normal 3 8 3 8" xfId="37534"/>
    <cellStyle name="Normal 3 8 3 9" xfId="37535"/>
    <cellStyle name="Normal 3 8 4" xfId="37536"/>
    <cellStyle name="Normal 3 8 4 2" xfId="37537"/>
    <cellStyle name="Normal 3 8 4 2 2" xfId="37538"/>
    <cellStyle name="Normal 3 8 4 2 2 2" xfId="37539"/>
    <cellStyle name="Normal 3 8 4 2 2 2 2" xfId="37540"/>
    <cellStyle name="Normal 3 8 4 2 2 3" xfId="37541"/>
    <cellStyle name="Normal 3 8 4 2 3" xfId="37542"/>
    <cellStyle name="Normal 3 8 4 2 3 2" xfId="37543"/>
    <cellStyle name="Normal 3 8 4 2 4" xfId="37544"/>
    <cellStyle name="Normal 3 8 4 3" xfId="37545"/>
    <cellStyle name="Normal 3 8 4 3 2" xfId="37546"/>
    <cellStyle name="Normal 3 8 4 3 2 2" xfId="37547"/>
    <cellStyle name="Normal 3 8 4 3 3" xfId="37548"/>
    <cellStyle name="Normal 3 8 4 4" xfId="37549"/>
    <cellStyle name="Normal 3 8 4 4 2" xfId="37550"/>
    <cellStyle name="Normal 3 8 4 5" xfId="37551"/>
    <cellStyle name="Normal 3 8 4 6" xfId="37552"/>
    <cellStyle name="Normal 3 8 5" xfId="37553"/>
    <cellStyle name="Normal 3 8 5 2" xfId="37554"/>
    <cellStyle name="Normal 3 8 5 2 2" xfId="37555"/>
    <cellStyle name="Normal 3 8 5 2 2 2" xfId="37556"/>
    <cellStyle name="Normal 3 8 5 2 3" xfId="37557"/>
    <cellStyle name="Normal 3 8 5 3" xfId="37558"/>
    <cellStyle name="Normal 3 8 5 3 2" xfId="37559"/>
    <cellStyle name="Normal 3 8 5 4" xfId="37560"/>
    <cellStyle name="Normal 3 8 6" xfId="37561"/>
    <cellStyle name="Normal 3 8 6 2" xfId="37562"/>
    <cellStyle name="Normal 3 8 6 2 2" xfId="37563"/>
    <cellStyle name="Normal 3 8 6 2 2 2" xfId="37564"/>
    <cellStyle name="Normal 3 8 6 2 3" xfId="37565"/>
    <cellStyle name="Normal 3 8 6 3" xfId="37566"/>
    <cellStyle name="Normal 3 8 6 3 2" xfId="37567"/>
    <cellStyle name="Normal 3 8 6 4" xfId="37568"/>
    <cellStyle name="Normal 3 8 7" xfId="37569"/>
    <cellStyle name="Normal 3 8 7 2" xfId="37570"/>
    <cellStyle name="Normal 3 8 7 2 2" xfId="37571"/>
    <cellStyle name="Normal 3 8 7 3" xfId="37572"/>
    <cellStyle name="Normal 3 8 8" xfId="37573"/>
    <cellStyle name="Normal 3 8 8 2" xfId="37574"/>
    <cellStyle name="Normal 3 8 9" xfId="37575"/>
    <cellStyle name="Normal 3 8 9 2" xfId="37576"/>
    <cellStyle name="Normal 3 8_T-straight with PEDs adjustor" xfId="37577"/>
    <cellStyle name="Normal 3 9" xfId="1318"/>
    <cellStyle name="Normal 3 9 10" xfId="37578"/>
    <cellStyle name="Normal 3 9 2" xfId="1319"/>
    <cellStyle name="Normal 3 9 2 2" xfId="37579"/>
    <cellStyle name="Normal 3 9 2 2 2" xfId="37580"/>
    <cellStyle name="Normal 3 9 2 2 2 2" xfId="37581"/>
    <cellStyle name="Normal 3 9 2 2 2 2 2" xfId="37582"/>
    <cellStyle name="Normal 3 9 2 2 2 2 2 2" xfId="37583"/>
    <cellStyle name="Normal 3 9 2 2 2 2 2 2 2" xfId="37584"/>
    <cellStyle name="Normal 3 9 2 2 2 2 2 3" xfId="37585"/>
    <cellStyle name="Normal 3 9 2 2 2 2 3" xfId="37586"/>
    <cellStyle name="Normal 3 9 2 2 2 2 3 2" xfId="37587"/>
    <cellStyle name="Normal 3 9 2 2 2 2 4" xfId="37588"/>
    <cellStyle name="Normal 3 9 2 2 2 3" xfId="37589"/>
    <cellStyle name="Normal 3 9 2 2 2 3 2" xfId="37590"/>
    <cellStyle name="Normal 3 9 2 2 2 3 2 2" xfId="37591"/>
    <cellStyle name="Normal 3 9 2 2 2 3 3" xfId="37592"/>
    <cellStyle name="Normal 3 9 2 2 2 4" xfId="37593"/>
    <cellStyle name="Normal 3 9 2 2 2 4 2" xfId="37594"/>
    <cellStyle name="Normal 3 9 2 2 2 5" xfId="37595"/>
    <cellStyle name="Normal 3 9 2 2 3" xfId="37596"/>
    <cellStyle name="Normal 3 9 2 2 3 2" xfId="37597"/>
    <cellStyle name="Normal 3 9 2 2 3 2 2" xfId="37598"/>
    <cellStyle name="Normal 3 9 2 2 3 2 2 2" xfId="37599"/>
    <cellStyle name="Normal 3 9 2 2 3 2 3" xfId="37600"/>
    <cellStyle name="Normal 3 9 2 2 3 3" xfId="37601"/>
    <cellStyle name="Normal 3 9 2 2 3 3 2" xfId="37602"/>
    <cellStyle name="Normal 3 9 2 2 3 4" xfId="37603"/>
    <cellStyle name="Normal 3 9 2 2 4" xfId="37604"/>
    <cellStyle name="Normal 3 9 2 2 4 2" xfId="37605"/>
    <cellStyle name="Normal 3 9 2 2 4 2 2" xfId="37606"/>
    <cellStyle name="Normal 3 9 2 2 4 2 2 2" xfId="37607"/>
    <cellStyle name="Normal 3 9 2 2 4 2 3" xfId="37608"/>
    <cellStyle name="Normal 3 9 2 2 4 3" xfId="37609"/>
    <cellStyle name="Normal 3 9 2 2 4 3 2" xfId="37610"/>
    <cellStyle name="Normal 3 9 2 2 4 4" xfId="37611"/>
    <cellStyle name="Normal 3 9 2 2 5" xfId="37612"/>
    <cellStyle name="Normal 3 9 2 2 5 2" xfId="37613"/>
    <cellStyle name="Normal 3 9 2 2 5 2 2" xfId="37614"/>
    <cellStyle name="Normal 3 9 2 2 5 3" xfId="37615"/>
    <cellStyle name="Normal 3 9 2 2 6" xfId="37616"/>
    <cellStyle name="Normal 3 9 2 2 6 2" xfId="37617"/>
    <cellStyle name="Normal 3 9 2 2 7" xfId="37618"/>
    <cellStyle name="Normal 3 9 2 2 7 2" xfId="37619"/>
    <cellStyle name="Normal 3 9 2 2 8" xfId="37620"/>
    <cellStyle name="Normal 3 9 2 3" xfId="37621"/>
    <cellStyle name="Normal 3 9 2 3 2" xfId="37622"/>
    <cellStyle name="Normal 3 9 2 3 2 2" xfId="37623"/>
    <cellStyle name="Normal 3 9 2 3 2 2 2" xfId="37624"/>
    <cellStyle name="Normal 3 9 2 3 2 2 2 2" xfId="37625"/>
    <cellStyle name="Normal 3 9 2 3 2 2 3" xfId="37626"/>
    <cellStyle name="Normal 3 9 2 3 2 3" xfId="37627"/>
    <cellStyle name="Normal 3 9 2 3 2 3 2" xfId="37628"/>
    <cellStyle name="Normal 3 9 2 3 2 4" xfId="37629"/>
    <cellStyle name="Normal 3 9 2 3 3" xfId="37630"/>
    <cellStyle name="Normal 3 9 2 3 3 2" xfId="37631"/>
    <cellStyle name="Normal 3 9 2 3 3 2 2" xfId="37632"/>
    <cellStyle name="Normal 3 9 2 3 3 3" xfId="37633"/>
    <cellStyle name="Normal 3 9 2 3 4" xfId="37634"/>
    <cellStyle name="Normal 3 9 2 3 4 2" xfId="37635"/>
    <cellStyle name="Normal 3 9 2 3 5" xfId="37636"/>
    <cellStyle name="Normal 3 9 2 4" xfId="37637"/>
    <cellStyle name="Normal 3 9 2 4 2" xfId="37638"/>
    <cellStyle name="Normal 3 9 2 4 2 2" xfId="37639"/>
    <cellStyle name="Normal 3 9 2 4 2 2 2" xfId="37640"/>
    <cellStyle name="Normal 3 9 2 4 2 3" xfId="37641"/>
    <cellStyle name="Normal 3 9 2 4 3" xfId="37642"/>
    <cellStyle name="Normal 3 9 2 4 3 2" xfId="37643"/>
    <cellStyle name="Normal 3 9 2 4 4" xfId="37644"/>
    <cellStyle name="Normal 3 9 2 5" xfId="37645"/>
    <cellStyle name="Normal 3 9 2 5 2" xfId="37646"/>
    <cellStyle name="Normal 3 9 2 5 2 2" xfId="37647"/>
    <cellStyle name="Normal 3 9 2 5 2 2 2" xfId="37648"/>
    <cellStyle name="Normal 3 9 2 5 2 3" xfId="37649"/>
    <cellStyle name="Normal 3 9 2 5 3" xfId="37650"/>
    <cellStyle name="Normal 3 9 2 5 3 2" xfId="37651"/>
    <cellStyle name="Normal 3 9 2 5 4" xfId="37652"/>
    <cellStyle name="Normal 3 9 2 6" xfId="37653"/>
    <cellStyle name="Normal 3 9 2 6 2" xfId="37654"/>
    <cellStyle name="Normal 3 9 2 6 2 2" xfId="37655"/>
    <cellStyle name="Normal 3 9 2 6 3" xfId="37656"/>
    <cellStyle name="Normal 3 9 2 7" xfId="37657"/>
    <cellStyle name="Normal 3 9 2 7 2" xfId="37658"/>
    <cellStyle name="Normal 3 9 2 8" xfId="37659"/>
    <cellStyle name="Normal 3 9 2 8 2" xfId="37660"/>
    <cellStyle name="Normal 3 9 2 9" xfId="37661"/>
    <cellStyle name="Normal 3 9 3" xfId="37662"/>
    <cellStyle name="Normal 3 9 3 2" xfId="37663"/>
    <cellStyle name="Normal 3 9 3 2 2" xfId="37664"/>
    <cellStyle name="Normal 3 9 3 2 2 2" xfId="37665"/>
    <cellStyle name="Normal 3 9 3 2 2 2 2" xfId="37666"/>
    <cellStyle name="Normal 3 9 3 2 2 2 2 2" xfId="37667"/>
    <cellStyle name="Normal 3 9 3 2 2 2 3" xfId="37668"/>
    <cellStyle name="Normal 3 9 3 2 2 3" xfId="37669"/>
    <cellStyle name="Normal 3 9 3 2 2 3 2" xfId="37670"/>
    <cellStyle name="Normal 3 9 3 2 2 4" xfId="37671"/>
    <cellStyle name="Normal 3 9 3 2 3" xfId="37672"/>
    <cellStyle name="Normal 3 9 3 2 3 2" xfId="37673"/>
    <cellStyle name="Normal 3 9 3 2 3 2 2" xfId="37674"/>
    <cellStyle name="Normal 3 9 3 2 3 3" xfId="37675"/>
    <cellStyle name="Normal 3 9 3 2 4" xfId="37676"/>
    <cellStyle name="Normal 3 9 3 2 4 2" xfId="37677"/>
    <cellStyle name="Normal 3 9 3 2 5" xfId="37678"/>
    <cellStyle name="Normal 3 9 3 3" xfId="37679"/>
    <cellStyle name="Normal 3 9 3 3 2" xfId="37680"/>
    <cellStyle name="Normal 3 9 3 3 2 2" xfId="37681"/>
    <cellStyle name="Normal 3 9 3 3 2 2 2" xfId="37682"/>
    <cellStyle name="Normal 3 9 3 3 2 3" xfId="37683"/>
    <cellStyle name="Normal 3 9 3 3 3" xfId="37684"/>
    <cellStyle name="Normal 3 9 3 3 3 2" xfId="37685"/>
    <cellStyle name="Normal 3 9 3 3 4" xfId="37686"/>
    <cellStyle name="Normal 3 9 3 4" xfId="37687"/>
    <cellStyle name="Normal 3 9 3 4 2" xfId="37688"/>
    <cellStyle name="Normal 3 9 3 4 2 2" xfId="37689"/>
    <cellStyle name="Normal 3 9 3 4 2 2 2" xfId="37690"/>
    <cellStyle name="Normal 3 9 3 4 2 3" xfId="37691"/>
    <cellStyle name="Normal 3 9 3 4 3" xfId="37692"/>
    <cellStyle name="Normal 3 9 3 4 3 2" xfId="37693"/>
    <cellStyle name="Normal 3 9 3 4 4" xfId="37694"/>
    <cellStyle name="Normal 3 9 3 5" xfId="37695"/>
    <cellStyle name="Normal 3 9 3 5 2" xfId="37696"/>
    <cellStyle name="Normal 3 9 3 5 2 2" xfId="37697"/>
    <cellStyle name="Normal 3 9 3 5 3" xfId="37698"/>
    <cellStyle name="Normal 3 9 3 6" xfId="37699"/>
    <cellStyle name="Normal 3 9 3 6 2" xfId="37700"/>
    <cellStyle name="Normal 3 9 3 7" xfId="37701"/>
    <cellStyle name="Normal 3 9 3 7 2" xfId="37702"/>
    <cellStyle name="Normal 3 9 3 8" xfId="37703"/>
    <cellStyle name="Normal 3 9 4" xfId="37704"/>
    <cellStyle name="Normal 3 9 4 2" xfId="37705"/>
    <cellStyle name="Normal 3 9 4 2 2" xfId="37706"/>
    <cellStyle name="Normal 3 9 4 2 2 2" xfId="37707"/>
    <cellStyle name="Normal 3 9 4 2 2 2 2" xfId="37708"/>
    <cellStyle name="Normal 3 9 4 2 2 3" xfId="37709"/>
    <cellStyle name="Normal 3 9 4 2 3" xfId="37710"/>
    <cellStyle name="Normal 3 9 4 2 3 2" xfId="37711"/>
    <cellStyle name="Normal 3 9 4 2 4" xfId="37712"/>
    <cellStyle name="Normal 3 9 4 3" xfId="37713"/>
    <cellStyle name="Normal 3 9 4 3 2" xfId="37714"/>
    <cellStyle name="Normal 3 9 4 3 2 2" xfId="37715"/>
    <cellStyle name="Normal 3 9 4 3 3" xfId="37716"/>
    <cellStyle name="Normal 3 9 4 4" xfId="37717"/>
    <cellStyle name="Normal 3 9 4 4 2" xfId="37718"/>
    <cellStyle name="Normal 3 9 4 5" xfId="37719"/>
    <cellStyle name="Normal 3 9 5" xfId="37720"/>
    <cellStyle name="Normal 3 9 5 2" xfId="37721"/>
    <cellStyle name="Normal 3 9 5 2 2" xfId="37722"/>
    <cellStyle name="Normal 3 9 5 2 2 2" xfId="37723"/>
    <cellStyle name="Normal 3 9 5 2 3" xfId="37724"/>
    <cellStyle name="Normal 3 9 5 3" xfId="37725"/>
    <cellStyle name="Normal 3 9 5 3 2" xfId="37726"/>
    <cellStyle name="Normal 3 9 5 4" xfId="37727"/>
    <cellStyle name="Normal 3 9 6" xfId="37728"/>
    <cellStyle name="Normal 3 9 6 2" xfId="37729"/>
    <cellStyle name="Normal 3 9 6 2 2" xfId="37730"/>
    <cellStyle name="Normal 3 9 6 2 2 2" xfId="37731"/>
    <cellStyle name="Normal 3 9 6 2 3" xfId="37732"/>
    <cellStyle name="Normal 3 9 6 3" xfId="37733"/>
    <cellStyle name="Normal 3 9 6 3 2" xfId="37734"/>
    <cellStyle name="Normal 3 9 6 4" xfId="37735"/>
    <cellStyle name="Normal 3 9 7" xfId="37736"/>
    <cellStyle name="Normal 3 9 7 2" xfId="37737"/>
    <cellStyle name="Normal 3 9 7 2 2" xfId="37738"/>
    <cellStyle name="Normal 3 9 7 3" xfId="37739"/>
    <cellStyle name="Normal 3 9 8" xfId="37740"/>
    <cellStyle name="Normal 3 9 8 2" xfId="37741"/>
    <cellStyle name="Normal 3 9 9" xfId="37742"/>
    <cellStyle name="Normal 3 9 9 2" xfId="37743"/>
    <cellStyle name="Normal 3_Sheet1" xfId="1320"/>
    <cellStyle name="Normal 30" xfId="1321"/>
    <cellStyle name="Normal 30 2" xfId="37744"/>
    <cellStyle name="Normal 30 2 2" xfId="37745"/>
    <cellStyle name="Normal 30 3" xfId="37746"/>
    <cellStyle name="Normal 31" xfId="1322"/>
    <cellStyle name="Normal 31 2" xfId="37747"/>
    <cellStyle name="Normal 31 2 2" xfId="37748"/>
    <cellStyle name="Normal 31 3" xfId="37749"/>
    <cellStyle name="Normal 32" xfId="1323"/>
    <cellStyle name="Normal 32 2" xfId="37750"/>
    <cellStyle name="Normal 32 2 2" xfId="37751"/>
    <cellStyle name="Normal 32 3" xfId="37752"/>
    <cellStyle name="Normal 33" xfId="2279"/>
    <cellStyle name="Normal 33 2" xfId="37753"/>
    <cellStyle name="Normal 33 2 2" xfId="37754"/>
    <cellStyle name="Normal 33 3" xfId="37755"/>
    <cellStyle name="Normal 34" xfId="1324"/>
    <cellStyle name="Normal 34 2" xfId="37756"/>
    <cellStyle name="Normal 34 2 2" xfId="37757"/>
    <cellStyle name="Normal 34 3" xfId="37758"/>
    <cellStyle name="Normal 35" xfId="37759"/>
    <cellStyle name="Normal 35 2" xfId="37760"/>
    <cellStyle name="Normal 35 2 2" xfId="37761"/>
    <cellStyle name="Normal 35 3" xfId="37762"/>
    <cellStyle name="Normal 36" xfId="37763"/>
    <cellStyle name="Normal 36 2" xfId="37764"/>
    <cellStyle name="Normal 36 2 2" xfId="37765"/>
    <cellStyle name="Normal 36 3" xfId="37766"/>
    <cellStyle name="Normal 37" xfId="37767"/>
    <cellStyle name="Normal 37 2" xfId="37768"/>
    <cellStyle name="Normal 37 2 2" xfId="37769"/>
    <cellStyle name="Normal 37 3" xfId="37770"/>
    <cellStyle name="Normal 38" xfId="37771"/>
    <cellStyle name="Normal 38 2" xfId="37772"/>
    <cellStyle name="Normal 38 2 2" xfId="37773"/>
    <cellStyle name="Normal 38 3" xfId="37774"/>
    <cellStyle name="Normal 39" xfId="37775"/>
    <cellStyle name="Normal 39 2" xfId="37776"/>
    <cellStyle name="Normal 39 2 2" xfId="37777"/>
    <cellStyle name="Normal 39 3" xfId="37778"/>
    <cellStyle name="Normal 4" xfId="1325"/>
    <cellStyle name="Normal 4 2" xfId="1326"/>
    <cellStyle name="Normal 4 2 2" xfId="1327"/>
    <cellStyle name="Normal 4 2 2 2" xfId="37779"/>
    <cellStyle name="Normal 4 2 2 3" xfId="37780"/>
    <cellStyle name="Normal 4 2 3" xfId="37781"/>
    <cellStyle name="Normal 4 2 4" xfId="37782"/>
    <cellStyle name="Normal 4 3" xfId="1328"/>
    <cellStyle name="Normal 4 3 2" xfId="1329"/>
    <cellStyle name="Normal 4 3 2 2" xfId="1330"/>
    <cellStyle name="Normal 4 3 2 2 2" xfId="37783"/>
    <cellStyle name="Normal 4 3 2 2 3" xfId="37784"/>
    <cellStyle name="Normal 4 3 2 3" xfId="37785"/>
    <cellStyle name="Normal 4 3 2_T-straight with PEDs adjustor" xfId="37786"/>
    <cellStyle name="Normal 4 3 3" xfId="1331"/>
    <cellStyle name="Normal 4 3 3 2" xfId="37787"/>
    <cellStyle name="Normal 4 3 3 3" xfId="37788"/>
    <cellStyle name="Normal 4 3 4" xfId="37789"/>
    <cellStyle name="Normal 4 3_T-straight with PEDs adjustor" xfId="37790"/>
    <cellStyle name="Normal 4 4" xfId="1332"/>
    <cellStyle name="Normal 4 4 2" xfId="1333"/>
    <cellStyle name="Normal 4 4 2 2" xfId="1334"/>
    <cellStyle name="Normal 4 4 2 2 2" xfId="37791"/>
    <cellStyle name="Normal 4 4 2 2 3" xfId="37792"/>
    <cellStyle name="Normal 4 4 2 3" xfId="37793"/>
    <cellStyle name="Normal 4 4 2_T-straight with PEDs adjustor" xfId="37794"/>
    <cellStyle name="Normal 4 4 3" xfId="1335"/>
    <cellStyle name="Normal 4 4 3 2" xfId="37795"/>
    <cellStyle name="Normal 4 4 3 3" xfId="37796"/>
    <cellStyle name="Normal 4 4 4" xfId="37797"/>
    <cellStyle name="Normal 4 4_T-straight with PEDs adjustor" xfId="37798"/>
    <cellStyle name="Normal 4 5" xfId="1336"/>
    <cellStyle name="Normal 4 5 2" xfId="1337"/>
    <cellStyle name="Normal 4 5 3" xfId="1338"/>
    <cellStyle name="Normal 4 6" xfId="1339"/>
    <cellStyle name="Normal 4 6 2" xfId="37799"/>
    <cellStyle name="Normal 4 6 2 2" xfId="37800"/>
    <cellStyle name="Normal 4 6 2 2 2" xfId="37801"/>
    <cellStyle name="Normal 4 6 2 3" xfId="37802"/>
    <cellStyle name="Normal 4 6 3" xfId="37803"/>
    <cellStyle name="Normal 4 6 3 2" xfId="37804"/>
    <cellStyle name="Normal 4 6 4" xfId="37805"/>
    <cellStyle name="Normal 4 7" xfId="1340"/>
    <cellStyle name="Normal 4 7 2" xfId="37806"/>
    <cellStyle name="Normal 4 8" xfId="1341"/>
    <cellStyle name="Normal 4 8 2" xfId="37807"/>
    <cellStyle name="Normal 4 8 3" xfId="37808"/>
    <cellStyle name="Normal 4 9" xfId="37809"/>
    <cellStyle name="Normal 4_Sheet1" xfId="37810"/>
    <cellStyle name="Normal 40" xfId="37811"/>
    <cellStyle name="Normal 40 2" xfId="37812"/>
    <cellStyle name="Normal 40 2 2" xfId="37813"/>
    <cellStyle name="Normal 40 3" xfId="37814"/>
    <cellStyle name="Normal 41" xfId="37815"/>
    <cellStyle name="Normal 41 2" xfId="37816"/>
    <cellStyle name="Normal 41 2 2" xfId="37817"/>
    <cellStyle name="Normal 41 3" xfId="37818"/>
    <cellStyle name="Normal 42" xfId="37819"/>
    <cellStyle name="Normal 42 2" xfId="37820"/>
    <cellStyle name="Normal 42 2 2" xfId="37821"/>
    <cellStyle name="Normal 42 3" xfId="37822"/>
    <cellStyle name="Normal 42 4" xfId="37823"/>
    <cellStyle name="Normal 42 5" xfId="37824"/>
    <cellStyle name="Normal 43" xfId="37825"/>
    <cellStyle name="Normal 43 2" xfId="37826"/>
    <cellStyle name="Normal 43 2 2" xfId="37827"/>
    <cellStyle name="Normal 43 3" xfId="37828"/>
    <cellStyle name="Normal 44" xfId="37829"/>
    <cellStyle name="Normal 44 2" xfId="37830"/>
    <cellStyle name="Normal 44 2 2" xfId="37831"/>
    <cellStyle name="Normal 44 3" xfId="37832"/>
    <cellStyle name="Normal 45" xfId="37833"/>
    <cellStyle name="Normal 45 2" xfId="37834"/>
    <cellStyle name="Normal 45 2 2" xfId="37835"/>
    <cellStyle name="Normal 45 3" xfId="37836"/>
    <cellStyle name="Normal 46" xfId="37837"/>
    <cellStyle name="Normal 46 2" xfId="37838"/>
    <cellStyle name="Normal 46 2 2" xfId="37839"/>
    <cellStyle name="Normal 46 3" xfId="37840"/>
    <cellStyle name="Normal 47" xfId="37841"/>
    <cellStyle name="Normal 47 2" xfId="37842"/>
    <cellStyle name="Normal 47 2 2" xfId="37843"/>
    <cellStyle name="Normal 47 3" xfId="37844"/>
    <cellStyle name="Normal 48" xfId="37845"/>
    <cellStyle name="Normal 48 2" xfId="37846"/>
    <cellStyle name="Normal 49" xfId="37847"/>
    <cellStyle name="Normal 49 2" xfId="37848"/>
    <cellStyle name="Normal 5" xfId="1342"/>
    <cellStyle name="Normal 5 10" xfId="1343"/>
    <cellStyle name="Normal 5 10 2" xfId="37849"/>
    <cellStyle name="Normal 5 10 2 2" xfId="37850"/>
    <cellStyle name="Normal 5 10 2 2 2" xfId="37851"/>
    <cellStyle name="Normal 5 10 2 2 2 2" xfId="37852"/>
    <cellStyle name="Normal 5 10 2 2 2 2 2" xfId="37853"/>
    <cellStyle name="Normal 5 10 2 2 2 3" xfId="37854"/>
    <cellStyle name="Normal 5 10 2 2 3" xfId="37855"/>
    <cellStyle name="Normal 5 10 2 2 3 2" xfId="37856"/>
    <cellStyle name="Normal 5 10 2 2 4" xfId="37857"/>
    <cellStyle name="Normal 5 10 2 3" xfId="37858"/>
    <cellStyle name="Normal 5 10 2 3 2" xfId="37859"/>
    <cellStyle name="Normal 5 10 2 3 2 2" xfId="37860"/>
    <cellStyle name="Normal 5 10 2 3 3" xfId="37861"/>
    <cellStyle name="Normal 5 10 2 4" xfId="37862"/>
    <cellStyle name="Normal 5 10 2 4 2" xfId="37863"/>
    <cellStyle name="Normal 5 10 2 5" xfId="37864"/>
    <cellStyle name="Normal 5 10 3" xfId="37865"/>
    <cellStyle name="Normal 5 10 3 2" xfId="37866"/>
    <cellStyle name="Normal 5 10 3 2 2" xfId="37867"/>
    <cellStyle name="Normal 5 10 3 2 2 2" xfId="37868"/>
    <cellStyle name="Normal 5 10 3 2 3" xfId="37869"/>
    <cellStyle name="Normal 5 10 3 3" xfId="37870"/>
    <cellStyle name="Normal 5 10 3 3 2" xfId="37871"/>
    <cellStyle name="Normal 5 10 3 4" xfId="37872"/>
    <cellStyle name="Normal 5 10 4" xfId="37873"/>
    <cellStyle name="Normal 5 10 4 2" xfId="37874"/>
    <cellStyle name="Normal 5 10 4 2 2" xfId="37875"/>
    <cellStyle name="Normal 5 10 4 3" xfId="37876"/>
    <cellStyle name="Normal 5 10 5" xfId="37877"/>
    <cellStyle name="Normal 5 10 5 2" xfId="37878"/>
    <cellStyle name="Normal 5 10 6" xfId="37879"/>
    <cellStyle name="Normal 5 11" xfId="1344"/>
    <cellStyle name="Normal 5 11 2" xfId="1345"/>
    <cellStyle name="Normal 5 11 3" xfId="37880"/>
    <cellStyle name="Normal 5 12" xfId="37881"/>
    <cellStyle name="Normal 5 12 2" xfId="37882"/>
    <cellStyle name="Normal 5 12 2 2" xfId="37883"/>
    <cellStyle name="Normal 5 12 2 2 2" xfId="37884"/>
    <cellStyle name="Normal 5 12 2 2 2 2" xfId="37885"/>
    <cellStyle name="Normal 5 12 2 2 3" xfId="37886"/>
    <cellStyle name="Normal 5 12 2 3" xfId="37887"/>
    <cellStyle name="Normal 5 12 2 3 2" xfId="37888"/>
    <cellStyle name="Normal 5 12 2 4" xfId="37889"/>
    <cellStyle name="Normal 5 12 3" xfId="37890"/>
    <cellStyle name="Normal 5 12 3 2" xfId="37891"/>
    <cellStyle name="Normal 5 12 3 2 2" xfId="37892"/>
    <cellStyle name="Normal 5 12 3 3" xfId="37893"/>
    <cellStyle name="Normal 5 12 4" xfId="37894"/>
    <cellStyle name="Normal 5 12 4 2" xfId="37895"/>
    <cellStyle name="Normal 5 12 5" xfId="37896"/>
    <cellStyle name="Normal 5 13" xfId="37897"/>
    <cellStyle name="Normal 5 13 2" xfId="37898"/>
    <cellStyle name="Normal 5 13 2 2" xfId="37899"/>
    <cellStyle name="Normal 5 13 2 2 2" xfId="37900"/>
    <cellStyle name="Normal 5 13 2 3" xfId="37901"/>
    <cellStyle name="Normal 5 13 3" xfId="37902"/>
    <cellStyle name="Normal 5 13 3 2" xfId="37903"/>
    <cellStyle name="Normal 5 13 4" xfId="37904"/>
    <cellStyle name="Normal 5 14" xfId="37905"/>
    <cellStyle name="Normal 5 14 2" xfId="37906"/>
    <cellStyle name="Normal 5 15" xfId="37907"/>
    <cellStyle name="Normal 5 15 2" xfId="37908"/>
    <cellStyle name="Normal 5 15 2 2" xfId="37909"/>
    <cellStyle name="Normal 5 15 3" xfId="37910"/>
    <cellStyle name="Normal 5 16" xfId="37911"/>
    <cellStyle name="Normal 5 16 2" xfId="37912"/>
    <cellStyle name="Normal 5 17" xfId="37913"/>
    <cellStyle name="Normal 5 2" xfId="1346"/>
    <cellStyle name="Normal 5 2 10" xfId="37914"/>
    <cellStyle name="Normal 5 2 10 2" xfId="37915"/>
    <cellStyle name="Normal 5 2 10 2 2" xfId="37916"/>
    <cellStyle name="Normal 5 2 10 2 2 2" xfId="37917"/>
    <cellStyle name="Normal 5 2 10 2 2 2 2" xfId="37918"/>
    <cellStyle name="Normal 5 2 10 2 2 2 2 2" xfId="37919"/>
    <cellStyle name="Normal 5 2 10 2 2 2 3" xfId="37920"/>
    <cellStyle name="Normal 5 2 10 2 2 3" xfId="37921"/>
    <cellStyle name="Normal 5 2 10 2 2 3 2" xfId="37922"/>
    <cellStyle name="Normal 5 2 10 2 2 4" xfId="37923"/>
    <cellStyle name="Normal 5 2 10 2 3" xfId="37924"/>
    <cellStyle name="Normal 5 2 10 2 3 2" xfId="37925"/>
    <cellStyle name="Normal 5 2 10 2 3 2 2" xfId="37926"/>
    <cellStyle name="Normal 5 2 10 2 3 3" xfId="37927"/>
    <cellStyle name="Normal 5 2 10 2 4" xfId="37928"/>
    <cellStyle name="Normal 5 2 10 2 4 2" xfId="37929"/>
    <cellStyle name="Normal 5 2 10 2 5" xfId="37930"/>
    <cellStyle name="Normal 5 2 10 3" xfId="37931"/>
    <cellStyle name="Normal 5 2 10 3 2" xfId="37932"/>
    <cellStyle name="Normal 5 2 10 3 2 2" xfId="37933"/>
    <cellStyle name="Normal 5 2 10 3 2 2 2" xfId="37934"/>
    <cellStyle name="Normal 5 2 10 3 2 3" xfId="37935"/>
    <cellStyle name="Normal 5 2 10 3 3" xfId="37936"/>
    <cellStyle name="Normal 5 2 10 3 3 2" xfId="37937"/>
    <cellStyle name="Normal 5 2 10 3 4" xfId="37938"/>
    <cellStyle name="Normal 5 2 10 4" xfId="37939"/>
    <cellStyle name="Normal 5 2 10 4 2" xfId="37940"/>
    <cellStyle name="Normal 5 2 10 4 2 2" xfId="37941"/>
    <cellStyle name="Normal 5 2 10 4 2 2 2" xfId="37942"/>
    <cellStyle name="Normal 5 2 10 4 2 3" xfId="37943"/>
    <cellStyle name="Normal 5 2 10 4 3" xfId="37944"/>
    <cellStyle name="Normal 5 2 10 4 3 2" xfId="37945"/>
    <cellStyle name="Normal 5 2 10 4 4" xfId="37946"/>
    <cellStyle name="Normal 5 2 10 5" xfId="37947"/>
    <cellStyle name="Normal 5 2 10 5 2" xfId="37948"/>
    <cellStyle name="Normal 5 2 10 5 2 2" xfId="37949"/>
    <cellStyle name="Normal 5 2 10 5 3" xfId="37950"/>
    <cellStyle name="Normal 5 2 10 6" xfId="37951"/>
    <cellStyle name="Normal 5 2 10 6 2" xfId="37952"/>
    <cellStyle name="Normal 5 2 10 7" xfId="37953"/>
    <cellStyle name="Normal 5 2 10 7 2" xfId="37954"/>
    <cellStyle name="Normal 5 2 10 8" xfId="37955"/>
    <cellStyle name="Normal 5 2 11" xfId="37956"/>
    <cellStyle name="Normal 5 2 11 2" xfId="37957"/>
    <cellStyle name="Normal 5 2 11 2 2" xfId="37958"/>
    <cellStyle name="Normal 5 2 11 2 2 2" xfId="37959"/>
    <cellStyle name="Normal 5 2 11 2 2 2 2" xfId="37960"/>
    <cellStyle name="Normal 5 2 11 2 2 2 2 2" xfId="37961"/>
    <cellStyle name="Normal 5 2 11 2 2 2 3" xfId="37962"/>
    <cellStyle name="Normal 5 2 11 2 2 3" xfId="37963"/>
    <cellStyle name="Normal 5 2 11 2 2 3 2" xfId="37964"/>
    <cellStyle name="Normal 5 2 11 2 2 4" xfId="37965"/>
    <cellStyle name="Normal 5 2 11 2 3" xfId="37966"/>
    <cellStyle name="Normal 5 2 11 2 3 2" xfId="37967"/>
    <cellStyle name="Normal 5 2 11 2 3 2 2" xfId="37968"/>
    <cellStyle name="Normal 5 2 11 2 3 3" xfId="37969"/>
    <cellStyle name="Normal 5 2 11 2 4" xfId="37970"/>
    <cellStyle name="Normal 5 2 11 2 4 2" xfId="37971"/>
    <cellStyle name="Normal 5 2 11 2 5" xfId="37972"/>
    <cellStyle name="Normal 5 2 11 3" xfId="37973"/>
    <cellStyle name="Normal 5 2 11 3 2" xfId="37974"/>
    <cellStyle name="Normal 5 2 11 3 2 2" xfId="37975"/>
    <cellStyle name="Normal 5 2 11 3 2 2 2" xfId="37976"/>
    <cellStyle name="Normal 5 2 11 3 2 3" xfId="37977"/>
    <cellStyle name="Normal 5 2 11 3 3" xfId="37978"/>
    <cellStyle name="Normal 5 2 11 3 3 2" xfId="37979"/>
    <cellStyle name="Normal 5 2 11 3 4" xfId="37980"/>
    <cellStyle name="Normal 5 2 11 4" xfId="37981"/>
    <cellStyle name="Normal 5 2 11 4 2" xfId="37982"/>
    <cellStyle name="Normal 5 2 11 4 2 2" xfId="37983"/>
    <cellStyle name="Normal 5 2 11 4 3" xfId="37984"/>
    <cellStyle name="Normal 5 2 11 5" xfId="37985"/>
    <cellStyle name="Normal 5 2 11 5 2" xfId="37986"/>
    <cellStyle name="Normal 5 2 11 6" xfId="37987"/>
    <cellStyle name="Normal 5 2 12" xfId="37988"/>
    <cellStyle name="Normal 5 2 12 2" xfId="37989"/>
    <cellStyle name="Normal 5 2 12 2 2" xfId="37990"/>
    <cellStyle name="Normal 5 2 12 2 2 2" xfId="37991"/>
    <cellStyle name="Normal 5 2 12 2 2 2 2" xfId="37992"/>
    <cellStyle name="Normal 5 2 12 2 2 2 2 2" xfId="37993"/>
    <cellStyle name="Normal 5 2 12 2 2 2 3" xfId="37994"/>
    <cellStyle name="Normal 5 2 12 2 2 3" xfId="37995"/>
    <cellStyle name="Normal 5 2 12 2 2 3 2" xfId="37996"/>
    <cellStyle name="Normal 5 2 12 2 2 4" xfId="37997"/>
    <cellStyle name="Normal 5 2 12 2 3" xfId="37998"/>
    <cellStyle name="Normal 5 2 12 2 3 2" xfId="37999"/>
    <cellStyle name="Normal 5 2 12 2 3 2 2" xfId="38000"/>
    <cellStyle name="Normal 5 2 12 2 3 3" xfId="38001"/>
    <cellStyle name="Normal 5 2 12 2 4" xfId="38002"/>
    <cellStyle name="Normal 5 2 12 2 4 2" xfId="38003"/>
    <cellStyle name="Normal 5 2 12 2 5" xfId="38004"/>
    <cellStyle name="Normal 5 2 12 3" xfId="38005"/>
    <cellStyle name="Normal 5 2 12 3 2" xfId="38006"/>
    <cellStyle name="Normal 5 2 12 3 2 2" xfId="38007"/>
    <cellStyle name="Normal 5 2 12 3 2 2 2" xfId="38008"/>
    <cellStyle name="Normal 5 2 12 3 2 3" xfId="38009"/>
    <cellStyle name="Normal 5 2 12 3 3" xfId="38010"/>
    <cellStyle name="Normal 5 2 12 3 3 2" xfId="38011"/>
    <cellStyle name="Normal 5 2 12 3 4" xfId="38012"/>
    <cellStyle name="Normal 5 2 12 4" xfId="38013"/>
    <cellStyle name="Normal 5 2 12 4 2" xfId="38014"/>
    <cellStyle name="Normal 5 2 12 4 2 2" xfId="38015"/>
    <cellStyle name="Normal 5 2 12 4 3" xfId="38016"/>
    <cellStyle name="Normal 5 2 12 5" xfId="38017"/>
    <cellStyle name="Normal 5 2 12 5 2" xfId="38018"/>
    <cellStyle name="Normal 5 2 12 6" xfId="38019"/>
    <cellStyle name="Normal 5 2 13" xfId="38020"/>
    <cellStyle name="Normal 5 2 13 2" xfId="38021"/>
    <cellStyle name="Normal 5 2 13 2 2" xfId="38022"/>
    <cellStyle name="Normal 5 2 13 2 2 2" xfId="38023"/>
    <cellStyle name="Normal 5 2 13 2 2 2 2" xfId="38024"/>
    <cellStyle name="Normal 5 2 13 2 2 3" xfId="38025"/>
    <cellStyle name="Normal 5 2 13 2 3" xfId="38026"/>
    <cellStyle name="Normal 5 2 13 2 3 2" xfId="38027"/>
    <cellStyle name="Normal 5 2 13 2 4" xfId="38028"/>
    <cellStyle name="Normal 5 2 13 3" xfId="38029"/>
    <cellStyle name="Normal 5 2 13 3 2" xfId="38030"/>
    <cellStyle name="Normal 5 2 13 3 2 2" xfId="38031"/>
    <cellStyle name="Normal 5 2 13 3 3" xfId="38032"/>
    <cellStyle name="Normal 5 2 13 4" xfId="38033"/>
    <cellStyle name="Normal 5 2 13 4 2" xfId="38034"/>
    <cellStyle name="Normal 5 2 13 5" xfId="38035"/>
    <cellStyle name="Normal 5 2 14" xfId="38036"/>
    <cellStyle name="Normal 5 2 14 2" xfId="38037"/>
    <cellStyle name="Normal 5 2 14 2 2" xfId="38038"/>
    <cellStyle name="Normal 5 2 14 2 2 2" xfId="38039"/>
    <cellStyle name="Normal 5 2 14 2 3" xfId="38040"/>
    <cellStyle name="Normal 5 2 14 3" xfId="38041"/>
    <cellStyle name="Normal 5 2 14 3 2" xfId="38042"/>
    <cellStyle name="Normal 5 2 14 4" xfId="38043"/>
    <cellStyle name="Normal 5 2 15" xfId="38044"/>
    <cellStyle name="Normal 5 2 15 2" xfId="38045"/>
    <cellStyle name="Normal 5 2 15 2 2" xfId="38046"/>
    <cellStyle name="Normal 5 2 15 2 2 2" xfId="38047"/>
    <cellStyle name="Normal 5 2 15 2 3" xfId="38048"/>
    <cellStyle name="Normal 5 2 15 3" xfId="38049"/>
    <cellStyle name="Normal 5 2 15 3 2" xfId="38050"/>
    <cellStyle name="Normal 5 2 15 4" xfId="38051"/>
    <cellStyle name="Normal 5 2 16" xfId="38052"/>
    <cellStyle name="Normal 5 2 16 2" xfId="38053"/>
    <cellStyle name="Normal 5 2 16 2 2" xfId="38054"/>
    <cellStyle name="Normal 5 2 16 2 2 2" xfId="38055"/>
    <cellStyle name="Normal 5 2 16 2 3" xfId="38056"/>
    <cellStyle name="Normal 5 2 16 3" xfId="38057"/>
    <cellStyle name="Normal 5 2 16 3 2" xfId="38058"/>
    <cellStyle name="Normal 5 2 16 4" xfId="38059"/>
    <cellStyle name="Normal 5 2 17" xfId="38060"/>
    <cellStyle name="Normal 5 2 17 2" xfId="38061"/>
    <cellStyle name="Normal 5 2 17 2 2" xfId="38062"/>
    <cellStyle name="Normal 5 2 17 3" xfId="38063"/>
    <cellStyle name="Normal 5 2 18" xfId="38064"/>
    <cellStyle name="Normal 5 2 18 2" xfId="38065"/>
    <cellStyle name="Normal 5 2 19" xfId="38066"/>
    <cellStyle name="Normal 5 2 19 2" xfId="38067"/>
    <cellStyle name="Normal 5 2 2" xfId="1347"/>
    <cellStyle name="Normal 5 2 2 10" xfId="38068"/>
    <cellStyle name="Normal 5 2 2 10 2" xfId="38069"/>
    <cellStyle name="Normal 5 2 2 10 2 2" xfId="38070"/>
    <cellStyle name="Normal 5 2 2 10 2 2 2" xfId="38071"/>
    <cellStyle name="Normal 5 2 2 10 2 2 2 2" xfId="38072"/>
    <cellStyle name="Normal 5 2 2 10 2 2 2 2 2" xfId="38073"/>
    <cellStyle name="Normal 5 2 2 10 2 2 2 3" xfId="38074"/>
    <cellStyle name="Normal 5 2 2 10 2 2 3" xfId="38075"/>
    <cellStyle name="Normal 5 2 2 10 2 2 3 2" xfId="38076"/>
    <cellStyle name="Normal 5 2 2 10 2 2 4" xfId="38077"/>
    <cellStyle name="Normal 5 2 2 10 2 3" xfId="38078"/>
    <cellStyle name="Normal 5 2 2 10 2 3 2" xfId="38079"/>
    <cellStyle name="Normal 5 2 2 10 2 3 2 2" xfId="38080"/>
    <cellStyle name="Normal 5 2 2 10 2 3 3" xfId="38081"/>
    <cellStyle name="Normal 5 2 2 10 2 4" xfId="38082"/>
    <cellStyle name="Normal 5 2 2 10 2 4 2" xfId="38083"/>
    <cellStyle name="Normal 5 2 2 10 2 5" xfId="38084"/>
    <cellStyle name="Normal 5 2 2 10 3" xfId="38085"/>
    <cellStyle name="Normal 5 2 2 10 3 2" xfId="38086"/>
    <cellStyle name="Normal 5 2 2 10 3 2 2" xfId="38087"/>
    <cellStyle name="Normal 5 2 2 10 3 2 2 2" xfId="38088"/>
    <cellStyle name="Normal 5 2 2 10 3 2 3" xfId="38089"/>
    <cellStyle name="Normal 5 2 2 10 3 3" xfId="38090"/>
    <cellStyle name="Normal 5 2 2 10 3 3 2" xfId="38091"/>
    <cellStyle name="Normal 5 2 2 10 3 4" xfId="38092"/>
    <cellStyle name="Normal 5 2 2 10 4" xfId="38093"/>
    <cellStyle name="Normal 5 2 2 10 4 2" xfId="38094"/>
    <cellStyle name="Normal 5 2 2 10 4 2 2" xfId="38095"/>
    <cellStyle name="Normal 5 2 2 10 4 3" xfId="38096"/>
    <cellStyle name="Normal 5 2 2 10 5" xfId="38097"/>
    <cellStyle name="Normal 5 2 2 10 5 2" xfId="38098"/>
    <cellStyle name="Normal 5 2 2 10 6" xfId="38099"/>
    <cellStyle name="Normal 5 2 2 11" xfId="38100"/>
    <cellStyle name="Normal 5 2 2 11 2" xfId="38101"/>
    <cellStyle name="Normal 5 2 2 11 2 2" xfId="38102"/>
    <cellStyle name="Normal 5 2 2 11 2 2 2" xfId="38103"/>
    <cellStyle name="Normal 5 2 2 11 2 2 2 2" xfId="38104"/>
    <cellStyle name="Normal 5 2 2 11 2 2 2 2 2" xfId="38105"/>
    <cellStyle name="Normal 5 2 2 11 2 2 2 3" xfId="38106"/>
    <cellStyle name="Normal 5 2 2 11 2 2 3" xfId="38107"/>
    <cellStyle name="Normal 5 2 2 11 2 2 3 2" xfId="38108"/>
    <cellStyle name="Normal 5 2 2 11 2 2 4" xfId="38109"/>
    <cellStyle name="Normal 5 2 2 11 2 3" xfId="38110"/>
    <cellStyle name="Normal 5 2 2 11 2 3 2" xfId="38111"/>
    <cellStyle name="Normal 5 2 2 11 2 3 2 2" xfId="38112"/>
    <cellStyle name="Normal 5 2 2 11 2 3 3" xfId="38113"/>
    <cellStyle name="Normal 5 2 2 11 2 4" xfId="38114"/>
    <cellStyle name="Normal 5 2 2 11 2 4 2" xfId="38115"/>
    <cellStyle name="Normal 5 2 2 11 2 5" xfId="38116"/>
    <cellStyle name="Normal 5 2 2 11 3" xfId="38117"/>
    <cellStyle name="Normal 5 2 2 11 3 2" xfId="38118"/>
    <cellStyle name="Normal 5 2 2 11 3 2 2" xfId="38119"/>
    <cellStyle name="Normal 5 2 2 11 3 2 2 2" xfId="38120"/>
    <cellStyle name="Normal 5 2 2 11 3 2 3" xfId="38121"/>
    <cellStyle name="Normal 5 2 2 11 3 3" xfId="38122"/>
    <cellStyle name="Normal 5 2 2 11 3 3 2" xfId="38123"/>
    <cellStyle name="Normal 5 2 2 11 3 4" xfId="38124"/>
    <cellStyle name="Normal 5 2 2 11 4" xfId="38125"/>
    <cellStyle name="Normal 5 2 2 11 4 2" xfId="38126"/>
    <cellStyle name="Normal 5 2 2 11 4 2 2" xfId="38127"/>
    <cellStyle name="Normal 5 2 2 11 4 3" xfId="38128"/>
    <cellStyle name="Normal 5 2 2 11 5" xfId="38129"/>
    <cellStyle name="Normal 5 2 2 11 5 2" xfId="38130"/>
    <cellStyle name="Normal 5 2 2 11 6" xfId="38131"/>
    <cellStyle name="Normal 5 2 2 12" xfId="38132"/>
    <cellStyle name="Normal 5 2 2 12 2" xfId="38133"/>
    <cellStyle name="Normal 5 2 2 12 2 2" xfId="38134"/>
    <cellStyle name="Normal 5 2 2 12 2 2 2" xfId="38135"/>
    <cellStyle name="Normal 5 2 2 12 2 2 2 2" xfId="38136"/>
    <cellStyle name="Normal 5 2 2 12 2 2 3" xfId="38137"/>
    <cellStyle name="Normal 5 2 2 12 2 3" xfId="38138"/>
    <cellStyle name="Normal 5 2 2 12 2 3 2" xfId="38139"/>
    <cellStyle name="Normal 5 2 2 12 2 4" xfId="38140"/>
    <cellStyle name="Normal 5 2 2 12 3" xfId="38141"/>
    <cellStyle name="Normal 5 2 2 12 3 2" xfId="38142"/>
    <cellStyle name="Normal 5 2 2 12 3 2 2" xfId="38143"/>
    <cellStyle name="Normal 5 2 2 12 3 3" xfId="38144"/>
    <cellStyle name="Normal 5 2 2 12 4" xfId="38145"/>
    <cellStyle name="Normal 5 2 2 12 4 2" xfId="38146"/>
    <cellStyle name="Normal 5 2 2 12 5" xfId="38147"/>
    <cellStyle name="Normal 5 2 2 13" xfId="38148"/>
    <cellStyle name="Normal 5 2 2 13 2" xfId="38149"/>
    <cellStyle name="Normal 5 2 2 13 2 2" xfId="38150"/>
    <cellStyle name="Normal 5 2 2 13 2 2 2" xfId="38151"/>
    <cellStyle name="Normal 5 2 2 13 2 3" xfId="38152"/>
    <cellStyle name="Normal 5 2 2 13 3" xfId="38153"/>
    <cellStyle name="Normal 5 2 2 13 3 2" xfId="38154"/>
    <cellStyle name="Normal 5 2 2 13 4" xfId="38155"/>
    <cellStyle name="Normal 5 2 2 14" xfId="38156"/>
    <cellStyle name="Normal 5 2 2 14 2" xfId="38157"/>
    <cellStyle name="Normal 5 2 2 14 2 2" xfId="38158"/>
    <cellStyle name="Normal 5 2 2 14 2 2 2" xfId="38159"/>
    <cellStyle name="Normal 5 2 2 14 2 3" xfId="38160"/>
    <cellStyle name="Normal 5 2 2 14 3" xfId="38161"/>
    <cellStyle name="Normal 5 2 2 14 3 2" xfId="38162"/>
    <cellStyle name="Normal 5 2 2 14 4" xfId="38163"/>
    <cellStyle name="Normal 5 2 2 15" xfId="38164"/>
    <cellStyle name="Normal 5 2 2 15 2" xfId="38165"/>
    <cellStyle name="Normal 5 2 2 15 2 2" xfId="38166"/>
    <cellStyle name="Normal 5 2 2 15 2 2 2" xfId="38167"/>
    <cellStyle name="Normal 5 2 2 15 2 3" xfId="38168"/>
    <cellStyle name="Normal 5 2 2 15 3" xfId="38169"/>
    <cellStyle name="Normal 5 2 2 15 3 2" xfId="38170"/>
    <cellStyle name="Normal 5 2 2 15 4" xfId="38171"/>
    <cellStyle name="Normal 5 2 2 16" xfId="38172"/>
    <cellStyle name="Normal 5 2 2 16 2" xfId="38173"/>
    <cellStyle name="Normal 5 2 2 16 2 2" xfId="38174"/>
    <cellStyle name="Normal 5 2 2 16 3" xfId="38175"/>
    <cellStyle name="Normal 5 2 2 17" xfId="38176"/>
    <cellStyle name="Normal 5 2 2 17 2" xfId="38177"/>
    <cellStyle name="Normal 5 2 2 18" xfId="38178"/>
    <cellStyle name="Normal 5 2 2 18 2" xfId="38179"/>
    <cellStyle name="Normal 5 2 2 19" xfId="38180"/>
    <cellStyle name="Normal 5 2 2 2" xfId="1348"/>
    <cellStyle name="Normal 5 2 2 2 10" xfId="38181"/>
    <cellStyle name="Normal 5 2 2 2 10 2" xfId="38182"/>
    <cellStyle name="Normal 5 2 2 2 10 2 2" xfId="38183"/>
    <cellStyle name="Normal 5 2 2 2 10 2 2 2" xfId="38184"/>
    <cellStyle name="Normal 5 2 2 2 10 2 2 2 2" xfId="38185"/>
    <cellStyle name="Normal 5 2 2 2 10 2 2 2 2 2" xfId="38186"/>
    <cellStyle name="Normal 5 2 2 2 10 2 2 2 3" xfId="38187"/>
    <cellStyle name="Normal 5 2 2 2 10 2 2 3" xfId="38188"/>
    <cellStyle name="Normal 5 2 2 2 10 2 2 3 2" xfId="38189"/>
    <cellStyle name="Normal 5 2 2 2 10 2 2 4" xfId="38190"/>
    <cellStyle name="Normal 5 2 2 2 10 2 3" xfId="38191"/>
    <cellStyle name="Normal 5 2 2 2 10 2 3 2" xfId="38192"/>
    <cellStyle name="Normal 5 2 2 2 10 2 3 2 2" xfId="38193"/>
    <cellStyle name="Normal 5 2 2 2 10 2 3 3" xfId="38194"/>
    <cellStyle name="Normal 5 2 2 2 10 2 4" xfId="38195"/>
    <cellStyle name="Normal 5 2 2 2 10 2 4 2" xfId="38196"/>
    <cellStyle name="Normal 5 2 2 2 10 2 5" xfId="38197"/>
    <cellStyle name="Normal 5 2 2 2 10 3" xfId="38198"/>
    <cellStyle name="Normal 5 2 2 2 10 3 2" xfId="38199"/>
    <cellStyle name="Normal 5 2 2 2 10 3 2 2" xfId="38200"/>
    <cellStyle name="Normal 5 2 2 2 10 3 2 2 2" xfId="38201"/>
    <cellStyle name="Normal 5 2 2 2 10 3 2 3" xfId="38202"/>
    <cellStyle name="Normal 5 2 2 2 10 3 3" xfId="38203"/>
    <cellStyle name="Normal 5 2 2 2 10 3 3 2" xfId="38204"/>
    <cellStyle name="Normal 5 2 2 2 10 3 4" xfId="38205"/>
    <cellStyle name="Normal 5 2 2 2 10 4" xfId="38206"/>
    <cellStyle name="Normal 5 2 2 2 10 4 2" xfId="38207"/>
    <cellStyle name="Normal 5 2 2 2 10 4 2 2" xfId="38208"/>
    <cellStyle name="Normal 5 2 2 2 10 4 3" xfId="38209"/>
    <cellStyle name="Normal 5 2 2 2 10 5" xfId="38210"/>
    <cellStyle name="Normal 5 2 2 2 10 5 2" xfId="38211"/>
    <cellStyle name="Normal 5 2 2 2 10 6" xfId="38212"/>
    <cellStyle name="Normal 5 2 2 2 11" xfId="38213"/>
    <cellStyle name="Normal 5 2 2 2 11 2" xfId="38214"/>
    <cellStyle name="Normal 5 2 2 2 11 2 2" xfId="38215"/>
    <cellStyle name="Normal 5 2 2 2 11 2 2 2" xfId="38216"/>
    <cellStyle name="Normal 5 2 2 2 11 2 2 2 2" xfId="38217"/>
    <cellStyle name="Normal 5 2 2 2 11 2 2 3" xfId="38218"/>
    <cellStyle name="Normal 5 2 2 2 11 2 3" xfId="38219"/>
    <cellStyle name="Normal 5 2 2 2 11 2 3 2" xfId="38220"/>
    <cellStyle name="Normal 5 2 2 2 11 2 4" xfId="38221"/>
    <cellStyle name="Normal 5 2 2 2 11 3" xfId="38222"/>
    <cellStyle name="Normal 5 2 2 2 11 3 2" xfId="38223"/>
    <cellStyle name="Normal 5 2 2 2 11 3 2 2" xfId="38224"/>
    <cellStyle name="Normal 5 2 2 2 11 3 3" xfId="38225"/>
    <cellStyle name="Normal 5 2 2 2 11 4" xfId="38226"/>
    <cellStyle name="Normal 5 2 2 2 11 4 2" xfId="38227"/>
    <cellStyle name="Normal 5 2 2 2 11 5" xfId="38228"/>
    <cellStyle name="Normal 5 2 2 2 12" xfId="38229"/>
    <cellStyle name="Normal 5 2 2 2 12 2" xfId="38230"/>
    <cellStyle name="Normal 5 2 2 2 12 2 2" xfId="38231"/>
    <cellStyle name="Normal 5 2 2 2 12 2 2 2" xfId="38232"/>
    <cellStyle name="Normal 5 2 2 2 12 2 3" xfId="38233"/>
    <cellStyle name="Normal 5 2 2 2 12 3" xfId="38234"/>
    <cellStyle name="Normal 5 2 2 2 12 3 2" xfId="38235"/>
    <cellStyle name="Normal 5 2 2 2 12 4" xfId="38236"/>
    <cellStyle name="Normal 5 2 2 2 13" xfId="38237"/>
    <cellStyle name="Normal 5 2 2 2 13 2" xfId="38238"/>
    <cellStyle name="Normal 5 2 2 2 13 2 2" xfId="38239"/>
    <cellStyle name="Normal 5 2 2 2 13 2 2 2" xfId="38240"/>
    <cellStyle name="Normal 5 2 2 2 13 2 3" xfId="38241"/>
    <cellStyle name="Normal 5 2 2 2 13 3" xfId="38242"/>
    <cellStyle name="Normal 5 2 2 2 13 3 2" xfId="38243"/>
    <cellStyle name="Normal 5 2 2 2 13 4" xfId="38244"/>
    <cellStyle name="Normal 5 2 2 2 14" xfId="38245"/>
    <cellStyle name="Normal 5 2 2 2 14 2" xfId="38246"/>
    <cellStyle name="Normal 5 2 2 2 14 2 2" xfId="38247"/>
    <cellStyle name="Normal 5 2 2 2 14 2 2 2" xfId="38248"/>
    <cellStyle name="Normal 5 2 2 2 14 2 3" xfId="38249"/>
    <cellStyle name="Normal 5 2 2 2 14 3" xfId="38250"/>
    <cellStyle name="Normal 5 2 2 2 14 3 2" xfId="38251"/>
    <cellStyle name="Normal 5 2 2 2 14 4" xfId="38252"/>
    <cellStyle name="Normal 5 2 2 2 15" xfId="38253"/>
    <cellStyle name="Normal 5 2 2 2 15 2" xfId="38254"/>
    <cellStyle name="Normal 5 2 2 2 15 2 2" xfId="38255"/>
    <cellStyle name="Normal 5 2 2 2 15 3" xfId="38256"/>
    <cellStyle name="Normal 5 2 2 2 16" xfId="38257"/>
    <cellStyle name="Normal 5 2 2 2 16 2" xfId="38258"/>
    <cellStyle name="Normal 5 2 2 2 17" xfId="38259"/>
    <cellStyle name="Normal 5 2 2 2 17 2" xfId="38260"/>
    <cellStyle name="Normal 5 2 2 2 18" xfId="38261"/>
    <cellStyle name="Normal 5 2 2 2 19" xfId="38262"/>
    <cellStyle name="Normal 5 2 2 2 2" xfId="1349"/>
    <cellStyle name="Normal 5 2 2 2 2 10" xfId="38263"/>
    <cellStyle name="Normal 5 2 2 2 2 10 2" xfId="38264"/>
    <cellStyle name="Normal 5 2 2 2 2 10 2 2" xfId="38265"/>
    <cellStyle name="Normal 5 2 2 2 2 10 2 2 2" xfId="38266"/>
    <cellStyle name="Normal 5 2 2 2 2 10 2 3" xfId="38267"/>
    <cellStyle name="Normal 5 2 2 2 2 10 3" xfId="38268"/>
    <cellStyle name="Normal 5 2 2 2 2 10 3 2" xfId="38269"/>
    <cellStyle name="Normal 5 2 2 2 2 10 4" xfId="38270"/>
    <cellStyle name="Normal 5 2 2 2 2 11" xfId="38271"/>
    <cellStyle name="Normal 5 2 2 2 2 11 2" xfId="38272"/>
    <cellStyle name="Normal 5 2 2 2 2 11 2 2" xfId="38273"/>
    <cellStyle name="Normal 5 2 2 2 2 11 2 2 2" xfId="38274"/>
    <cellStyle name="Normal 5 2 2 2 2 11 2 3" xfId="38275"/>
    <cellStyle name="Normal 5 2 2 2 2 11 3" xfId="38276"/>
    <cellStyle name="Normal 5 2 2 2 2 11 3 2" xfId="38277"/>
    <cellStyle name="Normal 5 2 2 2 2 11 4" xfId="38278"/>
    <cellStyle name="Normal 5 2 2 2 2 12" xfId="38279"/>
    <cellStyle name="Normal 5 2 2 2 2 12 2" xfId="38280"/>
    <cellStyle name="Normal 5 2 2 2 2 12 2 2" xfId="38281"/>
    <cellStyle name="Normal 5 2 2 2 2 12 2 2 2" xfId="38282"/>
    <cellStyle name="Normal 5 2 2 2 2 12 2 3" xfId="38283"/>
    <cellStyle name="Normal 5 2 2 2 2 12 3" xfId="38284"/>
    <cellStyle name="Normal 5 2 2 2 2 12 3 2" xfId="38285"/>
    <cellStyle name="Normal 5 2 2 2 2 12 4" xfId="38286"/>
    <cellStyle name="Normal 5 2 2 2 2 13" xfId="38287"/>
    <cellStyle name="Normal 5 2 2 2 2 13 2" xfId="38288"/>
    <cellStyle name="Normal 5 2 2 2 2 13 2 2" xfId="38289"/>
    <cellStyle name="Normal 5 2 2 2 2 13 3" xfId="38290"/>
    <cellStyle name="Normal 5 2 2 2 2 14" xfId="38291"/>
    <cellStyle name="Normal 5 2 2 2 2 14 2" xfId="38292"/>
    <cellStyle name="Normal 5 2 2 2 2 15" xfId="38293"/>
    <cellStyle name="Normal 5 2 2 2 2 15 2" xfId="38294"/>
    <cellStyle name="Normal 5 2 2 2 2 16" xfId="38295"/>
    <cellStyle name="Normal 5 2 2 2 2 17" xfId="38296"/>
    <cellStyle name="Normal 5 2 2 2 2 2" xfId="1350"/>
    <cellStyle name="Normal 5 2 2 2 2 2 10" xfId="38297"/>
    <cellStyle name="Normal 5 2 2 2 2 2 11" xfId="38298"/>
    <cellStyle name="Normal 5 2 2 2 2 2 2" xfId="38299"/>
    <cellStyle name="Normal 5 2 2 2 2 2 2 10" xfId="38300"/>
    <cellStyle name="Normal 5 2 2 2 2 2 2 2" xfId="38301"/>
    <cellStyle name="Normal 5 2 2 2 2 2 2 2 2" xfId="38302"/>
    <cellStyle name="Normal 5 2 2 2 2 2 2 2 2 2" xfId="38303"/>
    <cellStyle name="Normal 5 2 2 2 2 2 2 2 2 2 2" xfId="38304"/>
    <cellStyle name="Normal 5 2 2 2 2 2 2 2 2 2 2 2" xfId="38305"/>
    <cellStyle name="Normal 5 2 2 2 2 2 2 2 2 2 2 2 2" xfId="38306"/>
    <cellStyle name="Normal 5 2 2 2 2 2 2 2 2 2 2 3" xfId="38307"/>
    <cellStyle name="Normal 5 2 2 2 2 2 2 2 2 2 3" xfId="38308"/>
    <cellStyle name="Normal 5 2 2 2 2 2 2 2 2 2 3 2" xfId="38309"/>
    <cellStyle name="Normal 5 2 2 2 2 2 2 2 2 2 4" xfId="38310"/>
    <cellStyle name="Normal 5 2 2 2 2 2 2 2 2 3" xfId="38311"/>
    <cellStyle name="Normal 5 2 2 2 2 2 2 2 2 3 2" xfId="38312"/>
    <cellStyle name="Normal 5 2 2 2 2 2 2 2 2 3 2 2" xfId="38313"/>
    <cellStyle name="Normal 5 2 2 2 2 2 2 2 2 3 3" xfId="38314"/>
    <cellStyle name="Normal 5 2 2 2 2 2 2 2 2 4" xfId="38315"/>
    <cellStyle name="Normal 5 2 2 2 2 2 2 2 2 4 2" xfId="38316"/>
    <cellStyle name="Normal 5 2 2 2 2 2 2 2 2 5" xfId="38317"/>
    <cellStyle name="Normal 5 2 2 2 2 2 2 2 3" xfId="38318"/>
    <cellStyle name="Normal 5 2 2 2 2 2 2 2 3 2" xfId="38319"/>
    <cellStyle name="Normal 5 2 2 2 2 2 2 2 3 2 2" xfId="38320"/>
    <cellStyle name="Normal 5 2 2 2 2 2 2 2 3 2 2 2" xfId="38321"/>
    <cellStyle name="Normal 5 2 2 2 2 2 2 2 3 2 3" xfId="38322"/>
    <cellStyle name="Normal 5 2 2 2 2 2 2 2 3 3" xfId="38323"/>
    <cellStyle name="Normal 5 2 2 2 2 2 2 2 3 3 2" xfId="38324"/>
    <cellStyle name="Normal 5 2 2 2 2 2 2 2 3 4" xfId="38325"/>
    <cellStyle name="Normal 5 2 2 2 2 2 2 2 4" xfId="38326"/>
    <cellStyle name="Normal 5 2 2 2 2 2 2 2 4 2" xfId="38327"/>
    <cellStyle name="Normal 5 2 2 2 2 2 2 2 4 2 2" xfId="38328"/>
    <cellStyle name="Normal 5 2 2 2 2 2 2 2 4 2 2 2" xfId="38329"/>
    <cellStyle name="Normal 5 2 2 2 2 2 2 2 4 2 3" xfId="38330"/>
    <cellStyle name="Normal 5 2 2 2 2 2 2 2 4 3" xfId="38331"/>
    <cellStyle name="Normal 5 2 2 2 2 2 2 2 4 3 2" xfId="38332"/>
    <cellStyle name="Normal 5 2 2 2 2 2 2 2 4 4" xfId="38333"/>
    <cellStyle name="Normal 5 2 2 2 2 2 2 2 5" xfId="38334"/>
    <cellStyle name="Normal 5 2 2 2 2 2 2 2 5 2" xfId="38335"/>
    <cellStyle name="Normal 5 2 2 2 2 2 2 2 5 2 2" xfId="38336"/>
    <cellStyle name="Normal 5 2 2 2 2 2 2 2 5 3" xfId="38337"/>
    <cellStyle name="Normal 5 2 2 2 2 2 2 2 6" xfId="38338"/>
    <cellStyle name="Normal 5 2 2 2 2 2 2 2 6 2" xfId="38339"/>
    <cellStyle name="Normal 5 2 2 2 2 2 2 2 7" xfId="38340"/>
    <cellStyle name="Normal 5 2 2 2 2 2 2 2 7 2" xfId="38341"/>
    <cellStyle name="Normal 5 2 2 2 2 2 2 2 8" xfId="38342"/>
    <cellStyle name="Normal 5 2 2 2 2 2 2 3" xfId="38343"/>
    <cellStyle name="Normal 5 2 2 2 2 2 2 3 2" xfId="38344"/>
    <cellStyle name="Normal 5 2 2 2 2 2 2 3 2 2" xfId="38345"/>
    <cellStyle name="Normal 5 2 2 2 2 2 2 3 2 2 2" xfId="38346"/>
    <cellStyle name="Normal 5 2 2 2 2 2 2 3 2 2 2 2" xfId="38347"/>
    <cellStyle name="Normal 5 2 2 2 2 2 2 3 2 2 3" xfId="38348"/>
    <cellStyle name="Normal 5 2 2 2 2 2 2 3 2 3" xfId="38349"/>
    <cellStyle name="Normal 5 2 2 2 2 2 2 3 2 3 2" xfId="38350"/>
    <cellStyle name="Normal 5 2 2 2 2 2 2 3 2 4" xfId="38351"/>
    <cellStyle name="Normal 5 2 2 2 2 2 2 3 3" xfId="38352"/>
    <cellStyle name="Normal 5 2 2 2 2 2 2 3 3 2" xfId="38353"/>
    <cellStyle name="Normal 5 2 2 2 2 2 2 3 3 2 2" xfId="38354"/>
    <cellStyle name="Normal 5 2 2 2 2 2 2 3 3 3" xfId="38355"/>
    <cellStyle name="Normal 5 2 2 2 2 2 2 3 4" xfId="38356"/>
    <cellStyle name="Normal 5 2 2 2 2 2 2 3 4 2" xfId="38357"/>
    <cellStyle name="Normal 5 2 2 2 2 2 2 3 5" xfId="38358"/>
    <cellStyle name="Normal 5 2 2 2 2 2 2 4" xfId="38359"/>
    <cellStyle name="Normal 5 2 2 2 2 2 2 4 2" xfId="38360"/>
    <cellStyle name="Normal 5 2 2 2 2 2 2 4 2 2" xfId="38361"/>
    <cellStyle name="Normal 5 2 2 2 2 2 2 4 2 2 2" xfId="38362"/>
    <cellStyle name="Normal 5 2 2 2 2 2 2 4 2 3" xfId="38363"/>
    <cellStyle name="Normal 5 2 2 2 2 2 2 4 3" xfId="38364"/>
    <cellStyle name="Normal 5 2 2 2 2 2 2 4 3 2" xfId="38365"/>
    <cellStyle name="Normal 5 2 2 2 2 2 2 4 4" xfId="38366"/>
    <cellStyle name="Normal 5 2 2 2 2 2 2 5" xfId="38367"/>
    <cellStyle name="Normal 5 2 2 2 2 2 2 5 2" xfId="38368"/>
    <cellStyle name="Normal 5 2 2 2 2 2 2 5 2 2" xfId="38369"/>
    <cellStyle name="Normal 5 2 2 2 2 2 2 5 2 2 2" xfId="38370"/>
    <cellStyle name="Normal 5 2 2 2 2 2 2 5 2 3" xfId="38371"/>
    <cellStyle name="Normal 5 2 2 2 2 2 2 5 3" xfId="38372"/>
    <cellStyle name="Normal 5 2 2 2 2 2 2 5 3 2" xfId="38373"/>
    <cellStyle name="Normal 5 2 2 2 2 2 2 5 4" xfId="38374"/>
    <cellStyle name="Normal 5 2 2 2 2 2 2 6" xfId="38375"/>
    <cellStyle name="Normal 5 2 2 2 2 2 2 6 2" xfId="38376"/>
    <cellStyle name="Normal 5 2 2 2 2 2 2 6 2 2" xfId="38377"/>
    <cellStyle name="Normal 5 2 2 2 2 2 2 6 3" xfId="38378"/>
    <cellStyle name="Normal 5 2 2 2 2 2 2 7" xfId="38379"/>
    <cellStyle name="Normal 5 2 2 2 2 2 2 7 2" xfId="38380"/>
    <cellStyle name="Normal 5 2 2 2 2 2 2 8" xfId="38381"/>
    <cellStyle name="Normal 5 2 2 2 2 2 2 8 2" xfId="38382"/>
    <cellStyle name="Normal 5 2 2 2 2 2 2 9" xfId="38383"/>
    <cellStyle name="Normal 5 2 2 2 2 2 3" xfId="38384"/>
    <cellStyle name="Normal 5 2 2 2 2 2 3 2" xfId="38385"/>
    <cellStyle name="Normal 5 2 2 2 2 2 3 2 2" xfId="38386"/>
    <cellStyle name="Normal 5 2 2 2 2 2 3 2 2 2" xfId="38387"/>
    <cellStyle name="Normal 5 2 2 2 2 2 3 2 2 2 2" xfId="38388"/>
    <cellStyle name="Normal 5 2 2 2 2 2 3 2 2 2 2 2" xfId="38389"/>
    <cellStyle name="Normal 5 2 2 2 2 2 3 2 2 2 3" xfId="38390"/>
    <cellStyle name="Normal 5 2 2 2 2 2 3 2 2 3" xfId="38391"/>
    <cellStyle name="Normal 5 2 2 2 2 2 3 2 2 3 2" xfId="38392"/>
    <cellStyle name="Normal 5 2 2 2 2 2 3 2 2 4" xfId="38393"/>
    <cellStyle name="Normal 5 2 2 2 2 2 3 2 3" xfId="38394"/>
    <cellStyle name="Normal 5 2 2 2 2 2 3 2 3 2" xfId="38395"/>
    <cellStyle name="Normal 5 2 2 2 2 2 3 2 3 2 2" xfId="38396"/>
    <cellStyle name="Normal 5 2 2 2 2 2 3 2 3 3" xfId="38397"/>
    <cellStyle name="Normal 5 2 2 2 2 2 3 2 4" xfId="38398"/>
    <cellStyle name="Normal 5 2 2 2 2 2 3 2 4 2" xfId="38399"/>
    <cellStyle name="Normal 5 2 2 2 2 2 3 2 5" xfId="38400"/>
    <cellStyle name="Normal 5 2 2 2 2 2 3 3" xfId="38401"/>
    <cellStyle name="Normal 5 2 2 2 2 2 3 3 2" xfId="38402"/>
    <cellStyle name="Normal 5 2 2 2 2 2 3 3 2 2" xfId="38403"/>
    <cellStyle name="Normal 5 2 2 2 2 2 3 3 2 2 2" xfId="38404"/>
    <cellStyle name="Normal 5 2 2 2 2 2 3 3 2 3" xfId="38405"/>
    <cellStyle name="Normal 5 2 2 2 2 2 3 3 3" xfId="38406"/>
    <cellStyle name="Normal 5 2 2 2 2 2 3 3 3 2" xfId="38407"/>
    <cellStyle name="Normal 5 2 2 2 2 2 3 3 4" xfId="38408"/>
    <cellStyle name="Normal 5 2 2 2 2 2 3 4" xfId="38409"/>
    <cellStyle name="Normal 5 2 2 2 2 2 3 4 2" xfId="38410"/>
    <cellStyle name="Normal 5 2 2 2 2 2 3 4 2 2" xfId="38411"/>
    <cellStyle name="Normal 5 2 2 2 2 2 3 4 2 2 2" xfId="38412"/>
    <cellStyle name="Normal 5 2 2 2 2 2 3 4 2 3" xfId="38413"/>
    <cellStyle name="Normal 5 2 2 2 2 2 3 4 3" xfId="38414"/>
    <cellStyle name="Normal 5 2 2 2 2 2 3 4 3 2" xfId="38415"/>
    <cellStyle name="Normal 5 2 2 2 2 2 3 4 4" xfId="38416"/>
    <cellStyle name="Normal 5 2 2 2 2 2 3 5" xfId="38417"/>
    <cellStyle name="Normal 5 2 2 2 2 2 3 5 2" xfId="38418"/>
    <cellStyle name="Normal 5 2 2 2 2 2 3 5 2 2" xfId="38419"/>
    <cellStyle name="Normal 5 2 2 2 2 2 3 5 3" xfId="38420"/>
    <cellStyle name="Normal 5 2 2 2 2 2 3 6" xfId="38421"/>
    <cellStyle name="Normal 5 2 2 2 2 2 3 6 2" xfId="38422"/>
    <cellStyle name="Normal 5 2 2 2 2 2 3 7" xfId="38423"/>
    <cellStyle name="Normal 5 2 2 2 2 2 3 7 2" xfId="38424"/>
    <cellStyle name="Normal 5 2 2 2 2 2 3 8" xfId="38425"/>
    <cellStyle name="Normal 5 2 2 2 2 2 4" xfId="38426"/>
    <cellStyle name="Normal 5 2 2 2 2 2 4 2" xfId="38427"/>
    <cellStyle name="Normal 5 2 2 2 2 2 4 2 2" xfId="38428"/>
    <cellStyle name="Normal 5 2 2 2 2 2 4 2 2 2" xfId="38429"/>
    <cellStyle name="Normal 5 2 2 2 2 2 4 2 2 2 2" xfId="38430"/>
    <cellStyle name="Normal 5 2 2 2 2 2 4 2 2 3" xfId="38431"/>
    <cellStyle name="Normal 5 2 2 2 2 2 4 2 3" xfId="38432"/>
    <cellStyle name="Normal 5 2 2 2 2 2 4 2 3 2" xfId="38433"/>
    <cellStyle name="Normal 5 2 2 2 2 2 4 2 4" xfId="38434"/>
    <cellStyle name="Normal 5 2 2 2 2 2 4 3" xfId="38435"/>
    <cellStyle name="Normal 5 2 2 2 2 2 4 3 2" xfId="38436"/>
    <cellStyle name="Normal 5 2 2 2 2 2 4 3 2 2" xfId="38437"/>
    <cellStyle name="Normal 5 2 2 2 2 2 4 3 3" xfId="38438"/>
    <cellStyle name="Normal 5 2 2 2 2 2 4 4" xfId="38439"/>
    <cellStyle name="Normal 5 2 2 2 2 2 4 4 2" xfId="38440"/>
    <cellStyle name="Normal 5 2 2 2 2 2 4 5" xfId="38441"/>
    <cellStyle name="Normal 5 2 2 2 2 2 5" xfId="38442"/>
    <cellStyle name="Normal 5 2 2 2 2 2 5 2" xfId="38443"/>
    <cellStyle name="Normal 5 2 2 2 2 2 5 2 2" xfId="38444"/>
    <cellStyle name="Normal 5 2 2 2 2 2 5 2 2 2" xfId="38445"/>
    <cellStyle name="Normal 5 2 2 2 2 2 5 2 3" xfId="38446"/>
    <cellStyle name="Normal 5 2 2 2 2 2 5 3" xfId="38447"/>
    <cellStyle name="Normal 5 2 2 2 2 2 5 3 2" xfId="38448"/>
    <cellStyle name="Normal 5 2 2 2 2 2 5 4" xfId="38449"/>
    <cellStyle name="Normal 5 2 2 2 2 2 6" xfId="38450"/>
    <cellStyle name="Normal 5 2 2 2 2 2 6 2" xfId="38451"/>
    <cellStyle name="Normal 5 2 2 2 2 2 6 2 2" xfId="38452"/>
    <cellStyle name="Normal 5 2 2 2 2 2 6 2 2 2" xfId="38453"/>
    <cellStyle name="Normal 5 2 2 2 2 2 6 2 3" xfId="38454"/>
    <cellStyle name="Normal 5 2 2 2 2 2 6 3" xfId="38455"/>
    <cellStyle name="Normal 5 2 2 2 2 2 6 3 2" xfId="38456"/>
    <cellStyle name="Normal 5 2 2 2 2 2 6 4" xfId="38457"/>
    <cellStyle name="Normal 5 2 2 2 2 2 7" xfId="38458"/>
    <cellStyle name="Normal 5 2 2 2 2 2 7 2" xfId="38459"/>
    <cellStyle name="Normal 5 2 2 2 2 2 7 2 2" xfId="38460"/>
    <cellStyle name="Normal 5 2 2 2 2 2 7 3" xfId="38461"/>
    <cellStyle name="Normal 5 2 2 2 2 2 8" xfId="38462"/>
    <cellStyle name="Normal 5 2 2 2 2 2 8 2" xfId="38463"/>
    <cellStyle name="Normal 5 2 2 2 2 2 9" xfId="38464"/>
    <cellStyle name="Normal 5 2 2 2 2 2 9 2" xfId="38465"/>
    <cellStyle name="Normal 5 2 2 2 2 3" xfId="38466"/>
    <cellStyle name="Normal 5 2 2 2 2 3 10" xfId="38467"/>
    <cellStyle name="Normal 5 2 2 2 2 3 11" xfId="38468"/>
    <cellStyle name="Normal 5 2 2 2 2 3 2" xfId="38469"/>
    <cellStyle name="Normal 5 2 2 2 2 3 2 10" xfId="38470"/>
    <cellStyle name="Normal 5 2 2 2 2 3 2 2" xfId="38471"/>
    <cellStyle name="Normal 5 2 2 2 2 3 2 2 2" xfId="38472"/>
    <cellStyle name="Normal 5 2 2 2 2 3 2 2 2 2" xfId="38473"/>
    <cellStyle name="Normal 5 2 2 2 2 3 2 2 2 2 2" xfId="38474"/>
    <cellStyle name="Normal 5 2 2 2 2 3 2 2 2 2 2 2" xfId="38475"/>
    <cellStyle name="Normal 5 2 2 2 2 3 2 2 2 2 2 2 2" xfId="38476"/>
    <cellStyle name="Normal 5 2 2 2 2 3 2 2 2 2 2 3" xfId="38477"/>
    <cellStyle name="Normal 5 2 2 2 2 3 2 2 2 2 3" xfId="38478"/>
    <cellStyle name="Normal 5 2 2 2 2 3 2 2 2 2 3 2" xfId="38479"/>
    <cellStyle name="Normal 5 2 2 2 2 3 2 2 2 2 4" xfId="38480"/>
    <cellStyle name="Normal 5 2 2 2 2 3 2 2 2 3" xfId="38481"/>
    <cellStyle name="Normal 5 2 2 2 2 3 2 2 2 3 2" xfId="38482"/>
    <cellStyle name="Normal 5 2 2 2 2 3 2 2 2 3 2 2" xfId="38483"/>
    <cellStyle name="Normal 5 2 2 2 2 3 2 2 2 3 3" xfId="38484"/>
    <cellStyle name="Normal 5 2 2 2 2 3 2 2 2 4" xfId="38485"/>
    <cellStyle name="Normal 5 2 2 2 2 3 2 2 2 4 2" xfId="38486"/>
    <cellStyle name="Normal 5 2 2 2 2 3 2 2 2 5" xfId="38487"/>
    <cellStyle name="Normal 5 2 2 2 2 3 2 2 3" xfId="38488"/>
    <cellStyle name="Normal 5 2 2 2 2 3 2 2 3 2" xfId="38489"/>
    <cellStyle name="Normal 5 2 2 2 2 3 2 2 3 2 2" xfId="38490"/>
    <cellStyle name="Normal 5 2 2 2 2 3 2 2 3 2 2 2" xfId="38491"/>
    <cellStyle name="Normal 5 2 2 2 2 3 2 2 3 2 3" xfId="38492"/>
    <cellStyle name="Normal 5 2 2 2 2 3 2 2 3 3" xfId="38493"/>
    <cellStyle name="Normal 5 2 2 2 2 3 2 2 3 3 2" xfId="38494"/>
    <cellStyle name="Normal 5 2 2 2 2 3 2 2 3 4" xfId="38495"/>
    <cellStyle name="Normal 5 2 2 2 2 3 2 2 4" xfId="38496"/>
    <cellStyle name="Normal 5 2 2 2 2 3 2 2 4 2" xfId="38497"/>
    <cellStyle name="Normal 5 2 2 2 2 3 2 2 4 2 2" xfId="38498"/>
    <cellStyle name="Normal 5 2 2 2 2 3 2 2 4 2 2 2" xfId="38499"/>
    <cellStyle name="Normal 5 2 2 2 2 3 2 2 4 2 3" xfId="38500"/>
    <cellStyle name="Normal 5 2 2 2 2 3 2 2 4 3" xfId="38501"/>
    <cellStyle name="Normal 5 2 2 2 2 3 2 2 4 3 2" xfId="38502"/>
    <cellStyle name="Normal 5 2 2 2 2 3 2 2 4 4" xfId="38503"/>
    <cellStyle name="Normal 5 2 2 2 2 3 2 2 5" xfId="38504"/>
    <cellStyle name="Normal 5 2 2 2 2 3 2 2 5 2" xfId="38505"/>
    <cellStyle name="Normal 5 2 2 2 2 3 2 2 5 2 2" xfId="38506"/>
    <cellStyle name="Normal 5 2 2 2 2 3 2 2 5 3" xfId="38507"/>
    <cellStyle name="Normal 5 2 2 2 2 3 2 2 6" xfId="38508"/>
    <cellStyle name="Normal 5 2 2 2 2 3 2 2 6 2" xfId="38509"/>
    <cellStyle name="Normal 5 2 2 2 2 3 2 2 7" xfId="38510"/>
    <cellStyle name="Normal 5 2 2 2 2 3 2 2 7 2" xfId="38511"/>
    <cellStyle name="Normal 5 2 2 2 2 3 2 2 8" xfId="38512"/>
    <cellStyle name="Normal 5 2 2 2 2 3 2 3" xfId="38513"/>
    <cellStyle name="Normal 5 2 2 2 2 3 2 3 2" xfId="38514"/>
    <cellStyle name="Normal 5 2 2 2 2 3 2 3 2 2" xfId="38515"/>
    <cellStyle name="Normal 5 2 2 2 2 3 2 3 2 2 2" xfId="38516"/>
    <cellStyle name="Normal 5 2 2 2 2 3 2 3 2 2 2 2" xfId="38517"/>
    <cellStyle name="Normal 5 2 2 2 2 3 2 3 2 2 3" xfId="38518"/>
    <cellStyle name="Normal 5 2 2 2 2 3 2 3 2 3" xfId="38519"/>
    <cellStyle name="Normal 5 2 2 2 2 3 2 3 2 3 2" xfId="38520"/>
    <cellStyle name="Normal 5 2 2 2 2 3 2 3 2 4" xfId="38521"/>
    <cellStyle name="Normal 5 2 2 2 2 3 2 3 3" xfId="38522"/>
    <cellStyle name="Normal 5 2 2 2 2 3 2 3 3 2" xfId="38523"/>
    <cellStyle name="Normal 5 2 2 2 2 3 2 3 3 2 2" xfId="38524"/>
    <cellStyle name="Normal 5 2 2 2 2 3 2 3 3 3" xfId="38525"/>
    <cellStyle name="Normal 5 2 2 2 2 3 2 3 4" xfId="38526"/>
    <cellStyle name="Normal 5 2 2 2 2 3 2 3 4 2" xfId="38527"/>
    <cellStyle name="Normal 5 2 2 2 2 3 2 3 5" xfId="38528"/>
    <cellStyle name="Normal 5 2 2 2 2 3 2 4" xfId="38529"/>
    <cellStyle name="Normal 5 2 2 2 2 3 2 4 2" xfId="38530"/>
    <cellStyle name="Normal 5 2 2 2 2 3 2 4 2 2" xfId="38531"/>
    <cellStyle name="Normal 5 2 2 2 2 3 2 4 2 2 2" xfId="38532"/>
    <cellStyle name="Normal 5 2 2 2 2 3 2 4 2 3" xfId="38533"/>
    <cellStyle name="Normal 5 2 2 2 2 3 2 4 3" xfId="38534"/>
    <cellStyle name="Normal 5 2 2 2 2 3 2 4 3 2" xfId="38535"/>
    <cellStyle name="Normal 5 2 2 2 2 3 2 4 4" xfId="38536"/>
    <cellStyle name="Normal 5 2 2 2 2 3 2 5" xfId="38537"/>
    <cellStyle name="Normal 5 2 2 2 2 3 2 5 2" xfId="38538"/>
    <cellStyle name="Normal 5 2 2 2 2 3 2 5 2 2" xfId="38539"/>
    <cellStyle name="Normal 5 2 2 2 2 3 2 5 2 2 2" xfId="38540"/>
    <cellStyle name="Normal 5 2 2 2 2 3 2 5 2 3" xfId="38541"/>
    <cellStyle name="Normal 5 2 2 2 2 3 2 5 3" xfId="38542"/>
    <cellStyle name="Normal 5 2 2 2 2 3 2 5 3 2" xfId="38543"/>
    <cellStyle name="Normal 5 2 2 2 2 3 2 5 4" xfId="38544"/>
    <cellStyle name="Normal 5 2 2 2 2 3 2 6" xfId="38545"/>
    <cellStyle name="Normal 5 2 2 2 2 3 2 6 2" xfId="38546"/>
    <cellStyle name="Normal 5 2 2 2 2 3 2 6 2 2" xfId="38547"/>
    <cellStyle name="Normal 5 2 2 2 2 3 2 6 3" xfId="38548"/>
    <cellStyle name="Normal 5 2 2 2 2 3 2 7" xfId="38549"/>
    <cellStyle name="Normal 5 2 2 2 2 3 2 7 2" xfId="38550"/>
    <cellStyle name="Normal 5 2 2 2 2 3 2 8" xfId="38551"/>
    <cellStyle name="Normal 5 2 2 2 2 3 2 8 2" xfId="38552"/>
    <cellStyle name="Normal 5 2 2 2 2 3 2 9" xfId="38553"/>
    <cellStyle name="Normal 5 2 2 2 2 3 3" xfId="38554"/>
    <cellStyle name="Normal 5 2 2 2 2 3 3 2" xfId="38555"/>
    <cellStyle name="Normal 5 2 2 2 2 3 3 2 2" xfId="38556"/>
    <cellStyle name="Normal 5 2 2 2 2 3 3 2 2 2" xfId="38557"/>
    <cellStyle name="Normal 5 2 2 2 2 3 3 2 2 2 2" xfId="38558"/>
    <cellStyle name="Normal 5 2 2 2 2 3 3 2 2 2 2 2" xfId="38559"/>
    <cellStyle name="Normal 5 2 2 2 2 3 3 2 2 2 3" xfId="38560"/>
    <cellStyle name="Normal 5 2 2 2 2 3 3 2 2 3" xfId="38561"/>
    <cellStyle name="Normal 5 2 2 2 2 3 3 2 2 3 2" xfId="38562"/>
    <cellStyle name="Normal 5 2 2 2 2 3 3 2 2 4" xfId="38563"/>
    <cellStyle name="Normal 5 2 2 2 2 3 3 2 3" xfId="38564"/>
    <cellStyle name="Normal 5 2 2 2 2 3 3 2 3 2" xfId="38565"/>
    <cellStyle name="Normal 5 2 2 2 2 3 3 2 3 2 2" xfId="38566"/>
    <cellStyle name="Normal 5 2 2 2 2 3 3 2 3 3" xfId="38567"/>
    <cellStyle name="Normal 5 2 2 2 2 3 3 2 4" xfId="38568"/>
    <cellStyle name="Normal 5 2 2 2 2 3 3 2 4 2" xfId="38569"/>
    <cellStyle name="Normal 5 2 2 2 2 3 3 2 5" xfId="38570"/>
    <cellStyle name="Normal 5 2 2 2 2 3 3 3" xfId="38571"/>
    <cellStyle name="Normal 5 2 2 2 2 3 3 3 2" xfId="38572"/>
    <cellStyle name="Normal 5 2 2 2 2 3 3 3 2 2" xfId="38573"/>
    <cellStyle name="Normal 5 2 2 2 2 3 3 3 2 2 2" xfId="38574"/>
    <cellStyle name="Normal 5 2 2 2 2 3 3 3 2 3" xfId="38575"/>
    <cellStyle name="Normal 5 2 2 2 2 3 3 3 3" xfId="38576"/>
    <cellStyle name="Normal 5 2 2 2 2 3 3 3 3 2" xfId="38577"/>
    <cellStyle name="Normal 5 2 2 2 2 3 3 3 4" xfId="38578"/>
    <cellStyle name="Normal 5 2 2 2 2 3 3 4" xfId="38579"/>
    <cellStyle name="Normal 5 2 2 2 2 3 3 4 2" xfId="38580"/>
    <cellStyle name="Normal 5 2 2 2 2 3 3 4 2 2" xfId="38581"/>
    <cellStyle name="Normal 5 2 2 2 2 3 3 4 2 2 2" xfId="38582"/>
    <cellStyle name="Normal 5 2 2 2 2 3 3 4 2 3" xfId="38583"/>
    <cellStyle name="Normal 5 2 2 2 2 3 3 4 3" xfId="38584"/>
    <cellStyle name="Normal 5 2 2 2 2 3 3 4 3 2" xfId="38585"/>
    <cellStyle name="Normal 5 2 2 2 2 3 3 4 4" xfId="38586"/>
    <cellStyle name="Normal 5 2 2 2 2 3 3 5" xfId="38587"/>
    <cellStyle name="Normal 5 2 2 2 2 3 3 5 2" xfId="38588"/>
    <cellStyle name="Normal 5 2 2 2 2 3 3 5 2 2" xfId="38589"/>
    <cellStyle name="Normal 5 2 2 2 2 3 3 5 3" xfId="38590"/>
    <cellStyle name="Normal 5 2 2 2 2 3 3 6" xfId="38591"/>
    <cellStyle name="Normal 5 2 2 2 2 3 3 6 2" xfId="38592"/>
    <cellStyle name="Normal 5 2 2 2 2 3 3 7" xfId="38593"/>
    <cellStyle name="Normal 5 2 2 2 2 3 3 7 2" xfId="38594"/>
    <cellStyle name="Normal 5 2 2 2 2 3 3 8" xfId="38595"/>
    <cellStyle name="Normal 5 2 2 2 2 3 4" xfId="38596"/>
    <cellStyle name="Normal 5 2 2 2 2 3 4 2" xfId="38597"/>
    <cellStyle name="Normal 5 2 2 2 2 3 4 2 2" xfId="38598"/>
    <cellStyle name="Normal 5 2 2 2 2 3 4 2 2 2" xfId="38599"/>
    <cellStyle name="Normal 5 2 2 2 2 3 4 2 2 2 2" xfId="38600"/>
    <cellStyle name="Normal 5 2 2 2 2 3 4 2 2 3" xfId="38601"/>
    <cellStyle name="Normal 5 2 2 2 2 3 4 2 3" xfId="38602"/>
    <cellStyle name="Normal 5 2 2 2 2 3 4 2 3 2" xfId="38603"/>
    <cellStyle name="Normal 5 2 2 2 2 3 4 2 4" xfId="38604"/>
    <cellStyle name="Normal 5 2 2 2 2 3 4 3" xfId="38605"/>
    <cellStyle name="Normal 5 2 2 2 2 3 4 3 2" xfId="38606"/>
    <cellStyle name="Normal 5 2 2 2 2 3 4 3 2 2" xfId="38607"/>
    <cellStyle name="Normal 5 2 2 2 2 3 4 3 3" xfId="38608"/>
    <cellStyle name="Normal 5 2 2 2 2 3 4 4" xfId="38609"/>
    <cellStyle name="Normal 5 2 2 2 2 3 4 4 2" xfId="38610"/>
    <cellStyle name="Normal 5 2 2 2 2 3 4 5" xfId="38611"/>
    <cellStyle name="Normal 5 2 2 2 2 3 5" xfId="38612"/>
    <cellStyle name="Normal 5 2 2 2 2 3 5 2" xfId="38613"/>
    <cellStyle name="Normal 5 2 2 2 2 3 5 2 2" xfId="38614"/>
    <cellStyle name="Normal 5 2 2 2 2 3 5 2 2 2" xfId="38615"/>
    <cellStyle name="Normal 5 2 2 2 2 3 5 2 3" xfId="38616"/>
    <cellStyle name="Normal 5 2 2 2 2 3 5 3" xfId="38617"/>
    <cellStyle name="Normal 5 2 2 2 2 3 5 3 2" xfId="38618"/>
    <cellStyle name="Normal 5 2 2 2 2 3 5 4" xfId="38619"/>
    <cellStyle name="Normal 5 2 2 2 2 3 6" xfId="38620"/>
    <cellStyle name="Normal 5 2 2 2 2 3 6 2" xfId="38621"/>
    <cellStyle name="Normal 5 2 2 2 2 3 6 2 2" xfId="38622"/>
    <cellStyle name="Normal 5 2 2 2 2 3 6 2 2 2" xfId="38623"/>
    <cellStyle name="Normal 5 2 2 2 2 3 6 2 3" xfId="38624"/>
    <cellStyle name="Normal 5 2 2 2 2 3 6 3" xfId="38625"/>
    <cellStyle name="Normal 5 2 2 2 2 3 6 3 2" xfId="38626"/>
    <cellStyle name="Normal 5 2 2 2 2 3 6 4" xfId="38627"/>
    <cellStyle name="Normal 5 2 2 2 2 3 7" xfId="38628"/>
    <cellStyle name="Normal 5 2 2 2 2 3 7 2" xfId="38629"/>
    <cellStyle name="Normal 5 2 2 2 2 3 7 2 2" xfId="38630"/>
    <cellStyle name="Normal 5 2 2 2 2 3 7 3" xfId="38631"/>
    <cellStyle name="Normal 5 2 2 2 2 3 8" xfId="38632"/>
    <cellStyle name="Normal 5 2 2 2 2 3 8 2" xfId="38633"/>
    <cellStyle name="Normal 5 2 2 2 2 3 9" xfId="38634"/>
    <cellStyle name="Normal 5 2 2 2 2 3 9 2" xfId="38635"/>
    <cellStyle name="Normal 5 2 2 2 2 4" xfId="38636"/>
    <cellStyle name="Normal 5 2 2 2 2 4 10" xfId="38637"/>
    <cellStyle name="Normal 5 2 2 2 2 4 11" xfId="38638"/>
    <cellStyle name="Normal 5 2 2 2 2 4 2" xfId="38639"/>
    <cellStyle name="Normal 5 2 2 2 2 4 2 2" xfId="38640"/>
    <cellStyle name="Normal 5 2 2 2 2 4 2 2 2" xfId="38641"/>
    <cellStyle name="Normal 5 2 2 2 2 4 2 2 2 2" xfId="38642"/>
    <cellStyle name="Normal 5 2 2 2 2 4 2 2 2 2 2" xfId="38643"/>
    <cellStyle name="Normal 5 2 2 2 2 4 2 2 2 2 2 2" xfId="38644"/>
    <cellStyle name="Normal 5 2 2 2 2 4 2 2 2 2 2 2 2" xfId="38645"/>
    <cellStyle name="Normal 5 2 2 2 2 4 2 2 2 2 2 3" xfId="38646"/>
    <cellStyle name="Normal 5 2 2 2 2 4 2 2 2 2 3" xfId="38647"/>
    <cellStyle name="Normal 5 2 2 2 2 4 2 2 2 2 3 2" xfId="38648"/>
    <cellStyle name="Normal 5 2 2 2 2 4 2 2 2 2 4" xfId="38649"/>
    <cellStyle name="Normal 5 2 2 2 2 4 2 2 2 3" xfId="38650"/>
    <cellStyle name="Normal 5 2 2 2 2 4 2 2 2 3 2" xfId="38651"/>
    <cellStyle name="Normal 5 2 2 2 2 4 2 2 2 3 2 2" xfId="38652"/>
    <cellStyle name="Normal 5 2 2 2 2 4 2 2 2 3 3" xfId="38653"/>
    <cellStyle name="Normal 5 2 2 2 2 4 2 2 2 4" xfId="38654"/>
    <cellStyle name="Normal 5 2 2 2 2 4 2 2 2 4 2" xfId="38655"/>
    <cellStyle name="Normal 5 2 2 2 2 4 2 2 2 5" xfId="38656"/>
    <cellStyle name="Normal 5 2 2 2 2 4 2 2 3" xfId="38657"/>
    <cellStyle name="Normal 5 2 2 2 2 4 2 2 3 2" xfId="38658"/>
    <cellStyle name="Normal 5 2 2 2 2 4 2 2 3 2 2" xfId="38659"/>
    <cellStyle name="Normal 5 2 2 2 2 4 2 2 3 2 2 2" xfId="38660"/>
    <cellStyle name="Normal 5 2 2 2 2 4 2 2 3 2 3" xfId="38661"/>
    <cellStyle name="Normal 5 2 2 2 2 4 2 2 3 3" xfId="38662"/>
    <cellStyle name="Normal 5 2 2 2 2 4 2 2 3 3 2" xfId="38663"/>
    <cellStyle name="Normal 5 2 2 2 2 4 2 2 3 4" xfId="38664"/>
    <cellStyle name="Normal 5 2 2 2 2 4 2 2 4" xfId="38665"/>
    <cellStyle name="Normal 5 2 2 2 2 4 2 2 4 2" xfId="38666"/>
    <cellStyle name="Normal 5 2 2 2 2 4 2 2 4 2 2" xfId="38667"/>
    <cellStyle name="Normal 5 2 2 2 2 4 2 2 4 2 2 2" xfId="38668"/>
    <cellStyle name="Normal 5 2 2 2 2 4 2 2 4 2 3" xfId="38669"/>
    <cellStyle name="Normal 5 2 2 2 2 4 2 2 4 3" xfId="38670"/>
    <cellStyle name="Normal 5 2 2 2 2 4 2 2 4 3 2" xfId="38671"/>
    <cellStyle name="Normal 5 2 2 2 2 4 2 2 4 4" xfId="38672"/>
    <cellStyle name="Normal 5 2 2 2 2 4 2 2 5" xfId="38673"/>
    <cellStyle name="Normal 5 2 2 2 2 4 2 2 5 2" xfId="38674"/>
    <cellStyle name="Normal 5 2 2 2 2 4 2 2 5 2 2" xfId="38675"/>
    <cellStyle name="Normal 5 2 2 2 2 4 2 2 5 3" xfId="38676"/>
    <cellStyle name="Normal 5 2 2 2 2 4 2 2 6" xfId="38677"/>
    <cellStyle name="Normal 5 2 2 2 2 4 2 2 6 2" xfId="38678"/>
    <cellStyle name="Normal 5 2 2 2 2 4 2 2 7" xfId="38679"/>
    <cellStyle name="Normal 5 2 2 2 2 4 2 2 7 2" xfId="38680"/>
    <cellStyle name="Normal 5 2 2 2 2 4 2 2 8" xfId="38681"/>
    <cellStyle name="Normal 5 2 2 2 2 4 2 3" xfId="38682"/>
    <cellStyle name="Normal 5 2 2 2 2 4 2 3 2" xfId="38683"/>
    <cellStyle name="Normal 5 2 2 2 2 4 2 3 2 2" xfId="38684"/>
    <cellStyle name="Normal 5 2 2 2 2 4 2 3 2 2 2" xfId="38685"/>
    <cellStyle name="Normal 5 2 2 2 2 4 2 3 2 2 2 2" xfId="38686"/>
    <cellStyle name="Normal 5 2 2 2 2 4 2 3 2 2 3" xfId="38687"/>
    <cellStyle name="Normal 5 2 2 2 2 4 2 3 2 3" xfId="38688"/>
    <cellStyle name="Normal 5 2 2 2 2 4 2 3 2 3 2" xfId="38689"/>
    <cellStyle name="Normal 5 2 2 2 2 4 2 3 2 4" xfId="38690"/>
    <cellStyle name="Normal 5 2 2 2 2 4 2 3 3" xfId="38691"/>
    <cellStyle name="Normal 5 2 2 2 2 4 2 3 3 2" xfId="38692"/>
    <cellStyle name="Normal 5 2 2 2 2 4 2 3 3 2 2" xfId="38693"/>
    <cellStyle name="Normal 5 2 2 2 2 4 2 3 3 3" xfId="38694"/>
    <cellStyle name="Normal 5 2 2 2 2 4 2 3 4" xfId="38695"/>
    <cellStyle name="Normal 5 2 2 2 2 4 2 3 4 2" xfId="38696"/>
    <cellStyle name="Normal 5 2 2 2 2 4 2 3 5" xfId="38697"/>
    <cellStyle name="Normal 5 2 2 2 2 4 2 4" xfId="38698"/>
    <cellStyle name="Normal 5 2 2 2 2 4 2 4 2" xfId="38699"/>
    <cellStyle name="Normal 5 2 2 2 2 4 2 4 2 2" xfId="38700"/>
    <cellStyle name="Normal 5 2 2 2 2 4 2 4 2 2 2" xfId="38701"/>
    <cellStyle name="Normal 5 2 2 2 2 4 2 4 2 3" xfId="38702"/>
    <cellStyle name="Normal 5 2 2 2 2 4 2 4 3" xfId="38703"/>
    <cellStyle name="Normal 5 2 2 2 2 4 2 4 3 2" xfId="38704"/>
    <cellStyle name="Normal 5 2 2 2 2 4 2 4 4" xfId="38705"/>
    <cellStyle name="Normal 5 2 2 2 2 4 2 5" xfId="38706"/>
    <cellStyle name="Normal 5 2 2 2 2 4 2 5 2" xfId="38707"/>
    <cellStyle name="Normal 5 2 2 2 2 4 2 5 2 2" xfId="38708"/>
    <cellStyle name="Normal 5 2 2 2 2 4 2 5 2 2 2" xfId="38709"/>
    <cellStyle name="Normal 5 2 2 2 2 4 2 5 2 3" xfId="38710"/>
    <cellStyle name="Normal 5 2 2 2 2 4 2 5 3" xfId="38711"/>
    <cellStyle name="Normal 5 2 2 2 2 4 2 5 3 2" xfId="38712"/>
    <cellStyle name="Normal 5 2 2 2 2 4 2 5 4" xfId="38713"/>
    <cellStyle name="Normal 5 2 2 2 2 4 2 6" xfId="38714"/>
    <cellStyle name="Normal 5 2 2 2 2 4 2 6 2" xfId="38715"/>
    <cellStyle name="Normal 5 2 2 2 2 4 2 6 2 2" xfId="38716"/>
    <cellStyle name="Normal 5 2 2 2 2 4 2 6 3" xfId="38717"/>
    <cellStyle name="Normal 5 2 2 2 2 4 2 7" xfId="38718"/>
    <cellStyle name="Normal 5 2 2 2 2 4 2 7 2" xfId="38719"/>
    <cellStyle name="Normal 5 2 2 2 2 4 2 8" xfId="38720"/>
    <cellStyle name="Normal 5 2 2 2 2 4 2 8 2" xfId="38721"/>
    <cellStyle name="Normal 5 2 2 2 2 4 2 9" xfId="38722"/>
    <cellStyle name="Normal 5 2 2 2 2 4 3" xfId="38723"/>
    <cellStyle name="Normal 5 2 2 2 2 4 3 2" xfId="38724"/>
    <cellStyle name="Normal 5 2 2 2 2 4 3 2 2" xfId="38725"/>
    <cellStyle name="Normal 5 2 2 2 2 4 3 2 2 2" xfId="38726"/>
    <cellStyle name="Normal 5 2 2 2 2 4 3 2 2 2 2" xfId="38727"/>
    <cellStyle name="Normal 5 2 2 2 2 4 3 2 2 2 2 2" xfId="38728"/>
    <cellStyle name="Normal 5 2 2 2 2 4 3 2 2 2 3" xfId="38729"/>
    <cellStyle name="Normal 5 2 2 2 2 4 3 2 2 3" xfId="38730"/>
    <cellStyle name="Normal 5 2 2 2 2 4 3 2 2 3 2" xfId="38731"/>
    <cellStyle name="Normal 5 2 2 2 2 4 3 2 2 4" xfId="38732"/>
    <cellStyle name="Normal 5 2 2 2 2 4 3 2 3" xfId="38733"/>
    <cellStyle name="Normal 5 2 2 2 2 4 3 2 3 2" xfId="38734"/>
    <cellStyle name="Normal 5 2 2 2 2 4 3 2 3 2 2" xfId="38735"/>
    <cellStyle name="Normal 5 2 2 2 2 4 3 2 3 3" xfId="38736"/>
    <cellStyle name="Normal 5 2 2 2 2 4 3 2 4" xfId="38737"/>
    <cellStyle name="Normal 5 2 2 2 2 4 3 2 4 2" xfId="38738"/>
    <cellStyle name="Normal 5 2 2 2 2 4 3 2 5" xfId="38739"/>
    <cellStyle name="Normal 5 2 2 2 2 4 3 3" xfId="38740"/>
    <cellStyle name="Normal 5 2 2 2 2 4 3 3 2" xfId="38741"/>
    <cellStyle name="Normal 5 2 2 2 2 4 3 3 2 2" xfId="38742"/>
    <cellStyle name="Normal 5 2 2 2 2 4 3 3 2 2 2" xfId="38743"/>
    <cellStyle name="Normal 5 2 2 2 2 4 3 3 2 3" xfId="38744"/>
    <cellStyle name="Normal 5 2 2 2 2 4 3 3 3" xfId="38745"/>
    <cellStyle name="Normal 5 2 2 2 2 4 3 3 3 2" xfId="38746"/>
    <cellStyle name="Normal 5 2 2 2 2 4 3 3 4" xfId="38747"/>
    <cellStyle name="Normal 5 2 2 2 2 4 3 4" xfId="38748"/>
    <cellStyle name="Normal 5 2 2 2 2 4 3 4 2" xfId="38749"/>
    <cellStyle name="Normal 5 2 2 2 2 4 3 4 2 2" xfId="38750"/>
    <cellStyle name="Normal 5 2 2 2 2 4 3 4 2 2 2" xfId="38751"/>
    <cellStyle name="Normal 5 2 2 2 2 4 3 4 2 3" xfId="38752"/>
    <cellStyle name="Normal 5 2 2 2 2 4 3 4 3" xfId="38753"/>
    <cellStyle name="Normal 5 2 2 2 2 4 3 4 3 2" xfId="38754"/>
    <cellStyle name="Normal 5 2 2 2 2 4 3 4 4" xfId="38755"/>
    <cellStyle name="Normal 5 2 2 2 2 4 3 5" xfId="38756"/>
    <cellStyle name="Normal 5 2 2 2 2 4 3 5 2" xfId="38757"/>
    <cellStyle name="Normal 5 2 2 2 2 4 3 5 2 2" xfId="38758"/>
    <cellStyle name="Normal 5 2 2 2 2 4 3 5 3" xfId="38759"/>
    <cellStyle name="Normal 5 2 2 2 2 4 3 6" xfId="38760"/>
    <cellStyle name="Normal 5 2 2 2 2 4 3 6 2" xfId="38761"/>
    <cellStyle name="Normal 5 2 2 2 2 4 3 7" xfId="38762"/>
    <cellStyle name="Normal 5 2 2 2 2 4 3 7 2" xfId="38763"/>
    <cellStyle name="Normal 5 2 2 2 2 4 3 8" xfId="38764"/>
    <cellStyle name="Normal 5 2 2 2 2 4 4" xfId="38765"/>
    <cellStyle name="Normal 5 2 2 2 2 4 4 2" xfId="38766"/>
    <cellStyle name="Normal 5 2 2 2 2 4 4 2 2" xfId="38767"/>
    <cellStyle name="Normal 5 2 2 2 2 4 4 2 2 2" xfId="38768"/>
    <cellStyle name="Normal 5 2 2 2 2 4 4 2 2 2 2" xfId="38769"/>
    <cellStyle name="Normal 5 2 2 2 2 4 4 2 2 3" xfId="38770"/>
    <cellStyle name="Normal 5 2 2 2 2 4 4 2 3" xfId="38771"/>
    <cellStyle name="Normal 5 2 2 2 2 4 4 2 3 2" xfId="38772"/>
    <cellStyle name="Normal 5 2 2 2 2 4 4 2 4" xfId="38773"/>
    <cellStyle name="Normal 5 2 2 2 2 4 4 3" xfId="38774"/>
    <cellStyle name="Normal 5 2 2 2 2 4 4 3 2" xfId="38775"/>
    <cellStyle name="Normal 5 2 2 2 2 4 4 3 2 2" xfId="38776"/>
    <cellStyle name="Normal 5 2 2 2 2 4 4 3 3" xfId="38777"/>
    <cellStyle name="Normal 5 2 2 2 2 4 4 4" xfId="38778"/>
    <cellStyle name="Normal 5 2 2 2 2 4 4 4 2" xfId="38779"/>
    <cellStyle name="Normal 5 2 2 2 2 4 4 5" xfId="38780"/>
    <cellStyle name="Normal 5 2 2 2 2 4 5" xfId="38781"/>
    <cellStyle name="Normal 5 2 2 2 2 4 5 2" xfId="38782"/>
    <cellStyle name="Normal 5 2 2 2 2 4 5 2 2" xfId="38783"/>
    <cellStyle name="Normal 5 2 2 2 2 4 5 2 2 2" xfId="38784"/>
    <cellStyle name="Normal 5 2 2 2 2 4 5 2 3" xfId="38785"/>
    <cellStyle name="Normal 5 2 2 2 2 4 5 3" xfId="38786"/>
    <cellStyle name="Normal 5 2 2 2 2 4 5 3 2" xfId="38787"/>
    <cellStyle name="Normal 5 2 2 2 2 4 5 4" xfId="38788"/>
    <cellStyle name="Normal 5 2 2 2 2 4 6" xfId="38789"/>
    <cellStyle name="Normal 5 2 2 2 2 4 6 2" xfId="38790"/>
    <cellStyle name="Normal 5 2 2 2 2 4 6 2 2" xfId="38791"/>
    <cellStyle name="Normal 5 2 2 2 2 4 6 2 2 2" xfId="38792"/>
    <cellStyle name="Normal 5 2 2 2 2 4 6 2 3" xfId="38793"/>
    <cellStyle name="Normal 5 2 2 2 2 4 6 3" xfId="38794"/>
    <cellStyle name="Normal 5 2 2 2 2 4 6 3 2" xfId="38795"/>
    <cellStyle name="Normal 5 2 2 2 2 4 6 4" xfId="38796"/>
    <cellStyle name="Normal 5 2 2 2 2 4 7" xfId="38797"/>
    <cellStyle name="Normal 5 2 2 2 2 4 7 2" xfId="38798"/>
    <cellStyle name="Normal 5 2 2 2 2 4 7 2 2" xfId="38799"/>
    <cellStyle name="Normal 5 2 2 2 2 4 7 3" xfId="38800"/>
    <cellStyle name="Normal 5 2 2 2 2 4 8" xfId="38801"/>
    <cellStyle name="Normal 5 2 2 2 2 4 8 2" xfId="38802"/>
    <cellStyle name="Normal 5 2 2 2 2 4 9" xfId="38803"/>
    <cellStyle name="Normal 5 2 2 2 2 4 9 2" xfId="38804"/>
    <cellStyle name="Normal 5 2 2 2 2 5" xfId="38805"/>
    <cellStyle name="Normal 5 2 2 2 2 5 2" xfId="38806"/>
    <cellStyle name="Normal 5 2 2 2 2 5 2 2" xfId="38807"/>
    <cellStyle name="Normal 5 2 2 2 2 5 2 2 2" xfId="38808"/>
    <cellStyle name="Normal 5 2 2 2 2 5 2 2 2 2" xfId="38809"/>
    <cellStyle name="Normal 5 2 2 2 2 5 2 2 2 2 2" xfId="38810"/>
    <cellStyle name="Normal 5 2 2 2 2 5 2 2 2 2 2 2" xfId="38811"/>
    <cellStyle name="Normal 5 2 2 2 2 5 2 2 2 2 3" xfId="38812"/>
    <cellStyle name="Normal 5 2 2 2 2 5 2 2 2 3" xfId="38813"/>
    <cellStyle name="Normal 5 2 2 2 2 5 2 2 2 3 2" xfId="38814"/>
    <cellStyle name="Normal 5 2 2 2 2 5 2 2 2 4" xfId="38815"/>
    <cellStyle name="Normal 5 2 2 2 2 5 2 2 3" xfId="38816"/>
    <cellStyle name="Normal 5 2 2 2 2 5 2 2 3 2" xfId="38817"/>
    <cellStyle name="Normal 5 2 2 2 2 5 2 2 3 2 2" xfId="38818"/>
    <cellStyle name="Normal 5 2 2 2 2 5 2 2 3 3" xfId="38819"/>
    <cellStyle name="Normal 5 2 2 2 2 5 2 2 4" xfId="38820"/>
    <cellStyle name="Normal 5 2 2 2 2 5 2 2 4 2" xfId="38821"/>
    <cellStyle name="Normal 5 2 2 2 2 5 2 2 5" xfId="38822"/>
    <cellStyle name="Normal 5 2 2 2 2 5 2 3" xfId="38823"/>
    <cellStyle name="Normal 5 2 2 2 2 5 2 3 2" xfId="38824"/>
    <cellStyle name="Normal 5 2 2 2 2 5 2 3 2 2" xfId="38825"/>
    <cellStyle name="Normal 5 2 2 2 2 5 2 3 2 2 2" xfId="38826"/>
    <cellStyle name="Normal 5 2 2 2 2 5 2 3 2 3" xfId="38827"/>
    <cellStyle name="Normal 5 2 2 2 2 5 2 3 3" xfId="38828"/>
    <cellStyle name="Normal 5 2 2 2 2 5 2 3 3 2" xfId="38829"/>
    <cellStyle name="Normal 5 2 2 2 2 5 2 3 4" xfId="38830"/>
    <cellStyle name="Normal 5 2 2 2 2 5 2 4" xfId="38831"/>
    <cellStyle name="Normal 5 2 2 2 2 5 2 4 2" xfId="38832"/>
    <cellStyle name="Normal 5 2 2 2 2 5 2 4 2 2" xfId="38833"/>
    <cellStyle name="Normal 5 2 2 2 2 5 2 4 2 2 2" xfId="38834"/>
    <cellStyle name="Normal 5 2 2 2 2 5 2 4 2 3" xfId="38835"/>
    <cellStyle name="Normal 5 2 2 2 2 5 2 4 3" xfId="38836"/>
    <cellStyle name="Normal 5 2 2 2 2 5 2 4 3 2" xfId="38837"/>
    <cellStyle name="Normal 5 2 2 2 2 5 2 4 4" xfId="38838"/>
    <cellStyle name="Normal 5 2 2 2 2 5 2 5" xfId="38839"/>
    <cellStyle name="Normal 5 2 2 2 2 5 2 5 2" xfId="38840"/>
    <cellStyle name="Normal 5 2 2 2 2 5 2 5 2 2" xfId="38841"/>
    <cellStyle name="Normal 5 2 2 2 2 5 2 5 3" xfId="38842"/>
    <cellStyle name="Normal 5 2 2 2 2 5 2 6" xfId="38843"/>
    <cellStyle name="Normal 5 2 2 2 2 5 2 6 2" xfId="38844"/>
    <cellStyle name="Normal 5 2 2 2 2 5 2 7" xfId="38845"/>
    <cellStyle name="Normal 5 2 2 2 2 5 2 7 2" xfId="38846"/>
    <cellStyle name="Normal 5 2 2 2 2 5 2 8" xfId="38847"/>
    <cellStyle name="Normal 5 2 2 2 2 5 3" xfId="38848"/>
    <cellStyle name="Normal 5 2 2 2 2 5 3 2" xfId="38849"/>
    <cellStyle name="Normal 5 2 2 2 2 5 3 2 2" xfId="38850"/>
    <cellStyle name="Normal 5 2 2 2 2 5 3 2 2 2" xfId="38851"/>
    <cellStyle name="Normal 5 2 2 2 2 5 3 2 2 2 2" xfId="38852"/>
    <cellStyle name="Normal 5 2 2 2 2 5 3 2 2 3" xfId="38853"/>
    <cellStyle name="Normal 5 2 2 2 2 5 3 2 3" xfId="38854"/>
    <cellStyle name="Normal 5 2 2 2 2 5 3 2 3 2" xfId="38855"/>
    <cellStyle name="Normal 5 2 2 2 2 5 3 2 4" xfId="38856"/>
    <cellStyle name="Normal 5 2 2 2 2 5 3 3" xfId="38857"/>
    <cellStyle name="Normal 5 2 2 2 2 5 3 3 2" xfId="38858"/>
    <cellStyle name="Normal 5 2 2 2 2 5 3 3 2 2" xfId="38859"/>
    <cellStyle name="Normal 5 2 2 2 2 5 3 3 3" xfId="38860"/>
    <cellStyle name="Normal 5 2 2 2 2 5 3 4" xfId="38861"/>
    <cellStyle name="Normal 5 2 2 2 2 5 3 4 2" xfId="38862"/>
    <cellStyle name="Normal 5 2 2 2 2 5 3 5" xfId="38863"/>
    <cellStyle name="Normal 5 2 2 2 2 5 4" xfId="38864"/>
    <cellStyle name="Normal 5 2 2 2 2 5 4 2" xfId="38865"/>
    <cellStyle name="Normal 5 2 2 2 2 5 4 2 2" xfId="38866"/>
    <cellStyle name="Normal 5 2 2 2 2 5 4 2 2 2" xfId="38867"/>
    <cellStyle name="Normal 5 2 2 2 2 5 4 2 3" xfId="38868"/>
    <cellStyle name="Normal 5 2 2 2 2 5 4 3" xfId="38869"/>
    <cellStyle name="Normal 5 2 2 2 2 5 4 3 2" xfId="38870"/>
    <cellStyle name="Normal 5 2 2 2 2 5 4 4" xfId="38871"/>
    <cellStyle name="Normal 5 2 2 2 2 5 5" xfId="38872"/>
    <cellStyle name="Normal 5 2 2 2 2 5 5 2" xfId="38873"/>
    <cellStyle name="Normal 5 2 2 2 2 5 5 2 2" xfId="38874"/>
    <cellStyle name="Normal 5 2 2 2 2 5 5 2 2 2" xfId="38875"/>
    <cellStyle name="Normal 5 2 2 2 2 5 5 2 3" xfId="38876"/>
    <cellStyle name="Normal 5 2 2 2 2 5 5 3" xfId="38877"/>
    <cellStyle name="Normal 5 2 2 2 2 5 5 3 2" xfId="38878"/>
    <cellStyle name="Normal 5 2 2 2 2 5 5 4" xfId="38879"/>
    <cellStyle name="Normal 5 2 2 2 2 5 6" xfId="38880"/>
    <cellStyle name="Normal 5 2 2 2 2 5 6 2" xfId="38881"/>
    <cellStyle name="Normal 5 2 2 2 2 5 6 2 2" xfId="38882"/>
    <cellStyle name="Normal 5 2 2 2 2 5 6 3" xfId="38883"/>
    <cellStyle name="Normal 5 2 2 2 2 5 7" xfId="38884"/>
    <cellStyle name="Normal 5 2 2 2 2 5 7 2" xfId="38885"/>
    <cellStyle name="Normal 5 2 2 2 2 5 8" xfId="38886"/>
    <cellStyle name="Normal 5 2 2 2 2 5 8 2" xfId="38887"/>
    <cellStyle name="Normal 5 2 2 2 2 5 9" xfId="38888"/>
    <cellStyle name="Normal 5 2 2 2 2 6" xfId="38889"/>
    <cellStyle name="Normal 5 2 2 2 2 6 2" xfId="38890"/>
    <cellStyle name="Normal 5 2 2 2 2 6 2 2" xfId="38891"/>
    <cellStyle name="Normal 5 2 2 2 2 6 2 2 2" xfId="38892"/>
    <cellStyle name="Normal 5 2 2 2 2 6 2 2 2 2" xfId="38893"/>
    <cellStyle name="Normal 5 2 2 2 2 6 2 2 2 2 2" xfId="38894"/>
    <cellStyle name="Normal 5 2 2 2 2 6 2 2 2 3" xfId="38895"/>
    <cellStyle name="Normal 5 2 2 2 2 6 2 2 3" xfId="38896"/>
    <cellStyle name="Normal 5 2 2 2 2 6 2 2 3 2" xfId="38897"/>
    <cellStyle name="Normal 5 2 2 2 2 6 2 2 4" xfId="38898"/>
    <cellStyle name="Normal 5 2 2 2 2 6 2 3" xfId="38899"/>
    <cellStyle name="Normal 5 2 2 2 2 6 2 3 2" xfId="38900"/>
    <cellStyle name="Normal 5 2 2 2 2 6 2 3 2 2" xfId="38901"/>
    <cellStyle name="Normal 5 2 2 2 2 6 2 3 3" xfId="38902"/>
    <cellStyle name="Normal 5 2 2 2 2 6 2 4" xfId="38903"/>
    <cellStyle name="Normal 5 2 2 2 2 6 2 4 2" xfId="38904"/>
    <cellStyle name="Normal 5 2 2 2 2 6 2 5" xfId="38905"/>
    <cellStyle name="Normal 5 2 2 2 2 6 3" xfId="38906"/>
    <cellStyle name="Normal 5 2 2 2 2 6 3 2" xfId="38907"/>
    <cellStyle name="Normal 5 2 2 2 2 6 3 2 2" xfId="38908"/>
    <cellStyle name="Normal 5 2 2 2 2 6 3 2 2 2" xfId="38909"/>
    <cellStyle name="Normal 5 2 2 2 2 6 3 2 3" xfId="38910"/>
    <cellStyle name="Normal 5 2 2 2 2 6 3 3" xfId="38911"/>
    <cellStyle name="Normal 5 2 2 2 2 6 3 3 2" xfId="38912"/>
    <cellStyle name="Normal 5 2 2 2 2 6 3 4" xfId="38913"/>
    <cellStyle name="Normal 5 2 2 2 2 6 4" xfId="38914"/>
    <cellStyle name="Normal 5 2 2 2 2 6 4 2" xfId="38915"/>
    <cellStyle name="Normal 5 2 2 2 2 6 4 2 2" xfId="38916"/>
    <cellStyle name="Normal 5 2 2 2 2 6 4 2 2 2" xfId="38917"/>
    <cellStyle name="Normal 5 2 2 2 2 6 4 2 3" xfId="38918"/>
    <cellStyle name="Normal 5 2 2 2 2 6 4 3" xfId="38919"/>
    <cellStyle name="Normal 5 2 2 2 2 6 4 3 2" xfId="38920"/>
    <cellStyle name="Normal 5 2 2 2 2 6 4 4" xfId="38921"/>
    <cellStyle name="Normal 5 2 2 2 2 6 5" xfId="38922"/>
    <cellStyle name="Normal 5 2 2 2 2 6 5 2" xfId="38923"/>
    <cellStyle name="Normal 5 2 2 2 2 6 5 2 2" xfId="38924"/>
    <cellStyle name="Normal 5 2 2 2 2 6 5 3" xfId="38925"/>
    <cellStyle name="Normal 5 2 2 2 2 6 6" xfId="38926"/>
    <cellStyle name="Normal 5 2 2 2 2 6 6 2" xfId="38927"/>
    <cellStyle name="Normal 5 2 2 2 2 6 7" xfId="38928"/>
    <cellStyle name="Normal 5 2 2 2 2 6 7 2" xfId="38929"/>
    <cellStyle name="Normal 5 2 2 2 2 6 8" xfId="38930"/>
    <cellStyle name="Normal 5 2 2 2 2 7" xfId="38931"/>
    <cellStyle name="Normal 5 2 2 2 2 7 2" xfId="38932"/>
    <cellStyle name="Normal 5 2 2 2 2 7 2 2" xfId="38933"/>
    <cellStyle name="Normal 5 2 2 2 2 7 2 2 2" xfId="38934"/>
    <cellStyle name="Normal 5 2 2 2 2 7 2 2 2 2" xfId="38935"/>
    <cellStyle name="Normal 5 2 2 2 2 7 2 2 2 2 2" xfId="38936"/>
    <cellStyle name="Normal 5 2 2 2 2 7 2 2 2 3" xfId="38937"/>
    <cellStyle name="Normal 5 2 2 2 2 7 2 2 3" xfId="38938"/>
    <cellStyle name="Normal 5 2 2 2 2 7 2 2 3 2" xfId="38939"/>
    <cellStyle name="Normal 5 2 2 2 2 7 2 2 4" xfId="38940"/>
    <cellStyle name="Normal 5 2 2 2 2 7 2 3" xfId="38941"/>
    <cellStyle name="Normal 5 2 2 2 2 7 2 3 2" xfId="38942"/>
    <cellStyle name="Normal 5 2 2 2 2 7 2 3 2 2" xfId="38943"/>
    <cellStyle name="Normal 5 2 2 2 2 7 2 3 3" xfId="38944"/>
    <cellStyle name="Normal 5 2 2 2 2 7 2 4" xfId="38945"/>
    <cellStyle name="Normal 5 2 2 2 2 7 2 4 2" xfId="38946"/>
    <cellStyle name="Normal 5 2 2 2 2 7 2 5" xfId="38947"/>
    <cellStyle name="Normal 5 2 2 2 2 7 3" xfId="38948"/>
    <cellStyle name="Normal 5 2 2 2 2 7 3 2" xfId="38949"/>
    <cellStyle name="Normal 5 2 2 2 2 7 3 2 2" xfId="38950"/>
    <cellStyle name="Normal 5 2 2 2 2 7 3 2 2 2" xfId="38951"/>
    <cellStyle name="Normal 5 2 2 2 2 7 3 2 3" xfId="38952"/>
    <cellStyle name="Normal 5 2 2 2 2 7 3 3" xfId="38953"/>
    <cellStyle name="Normal 5 2 2 2 2 7 3 3 2" xfId="38954"/>
    <cellStyle name="Normal 5 2 2 2 2 7 3 4" xfId="38955"/>
    <cellStyle name="Normal 5 2 2 2 2 7 4" xfId="38956"/>
    <cellStyle name="Normal 5 2 2 2 2 7 4 2" xfId="38957"/>
    <cellStyle name="Normal 5 2 2 2 2 7 4 2 2" xfId="38958"/>
    <cellStyle name="Normal 5 2 2 2 2 7 4 3" xfId="38959"/>
    <cellStyle name="Normal 5 2 2 2 2 7 5" xfId="38960"/>
    <cellStyle name="Normal 5 2 2 2 2 7 5 2" xfId="38961"/>
    <cellStyle name="Normal 5 2 2 2 2 7 6" xfId="38962"/>
    <cellStyle name="Normal 5 2 2 2 2 8" xfId="38963"/>
    <cellStyle name="Normal 5 2 2 2 2 8 2" xfId="38964"/>
    <cellStyle name="Normal 5 2 2 2 2 8 2 2" xfId="38965"/>
    <cellStyle name="Normal 5 2 2 2 2 8 2 2 2" xfId="38966"/>
    <cellStyle name="Normal 5 2 2 2 2 8 2 2 2 2" xfId="38967"/>
    <cellStyle name="Normal 5 2 2 2 2 8 2 2 2 2 2" xfId="38968"/>
    <cellStyle name="Normal 5 2 2 2 2 8 2 2 2 3" xfId="38969"/>
    <cellStyle name="Normal 5 2 2 2 2 8 2 2 3" xfId="38970"/>
    <cellStyle name="Normal 5 2 2 2 2 8 2 2 3 2" xfId="38971"/>
    <cellStyle name="Normal 5 2 2 2 2 8 2 2 4" xfId="38972"/>
    <cellStyle name="Normal 5 2 2 2 2 8 2 3" xfId="38973"/>
    <cellStyle name="Normal 5 2 2 2 2 8 2 3 2" xfId="38974"/>
    <cellStyle name="Normal 5 2 2 2 2 8 2 3 2 2" xfId="38975"/>
    <cellStyle name="Normal 5 2 2 2 2 8 2 3 3" xfId="38976"/>
    <cellStyle name="Normal 5 2 2 2 2 8 2 4" xfId="38977"/>
    <cellStyle name="Normal 5 2 2 2 2 8 2 4 2" xfId="38978"/>
    <cellStyle name="Normal 5 2 2 2 2 8 2 5" xfId="38979"/>
    <cellStyle name="Normal 5 2 2 2 2 8 3" xfId="38980"/>
    <cellStyle name="Normal 5 2 2 2 2 8 3 2" xfId="38981"/>
    <cellStyle name="Normal 5 2 2 2 2 8 3 2 2" xfId="38982"/>
    <cellStyle name="Normal 5 2 2 2 2 8 3 2 2 2" xfId="38983"/>
    <cellStyle name="Normal 5 2 2 2 2 8 3 2 3" xfId="38984"/>
    <cellStyle name="Normal 5 2 2 2 2 8 3 3" xfId="38985"/>
    <cellStyle name="Normal 5 2 2 2 2 8 3 3 2" xfId="38986"/>
    <cellStyle name="Normal 5 2 2 2 2 8 3 4" xfId="38987"/>
    <cellStyle name="Normal 5 2 2 2 2 8 4" xfId="38988"/>
    <cellStyle name="Normal 5 2 2 2 2 8 4 2" xfId="38989"/>
    <cellStyle name="Normal 5 2 2 2 2 8 4 2 2" xfId="38990"/>
    <cellStyle name="Normal 5 2 2 2 2 8 4 3" xfId="38991"/>
    <cellStyle name="Normal 5 2 2 2 2 8 5" xfId="38992"/>
    <cellStyle name="Normal 5 2 2 2 2 8 5 2" xfId="38993"/>
    <cellStyle name="Normal 5 2 2 2 2 8 6" xfId="38994"/>
    <cellStyle name="Normal 5 2 2 2 2 9" xfId="38995"/>
    <cellStyle name="Normal 5 2 2 2 2 9 2" xfId="38996"/>
    <cellStyle name="Normal 5 2 2 2 2 9 2 2" xfId="38997"/>
    <cellStyle name="Normal 5 2 2 2 2 9 2 2 2" xfId="38998"/>
    <cellStyle name="Normal 5 2 2 2 2 9 2 2 2 2" xfId="38999"/>
    <cellStyle name="Normal 5 2 2 2 2 9 2 2 3" xfId="39000"/>
    <cellStyle name="Normal 5 2 2 2 2 9 2 3" xfId="39001"/>
    <cellStyle name="Normal 5 2 2 2 2 9 2 3 2" xfId="39002"/>
    <cellStyle name="Normal 5 2 2 2 2 9 2 4" xfId="39003"/>
    <cellStyle name="Normal 5 2 2 2 2 9 3" xfId="39004"/>
    <cellStyle name="Normal 5 2 2 2 2 9 3 2" xfId="39005"/>
    <cellStyle name="Normal 5 2 2 2 2 9 3 2 2" xfId="39006"/>
    <cellStyle name="Normal 5 2 2 2 2 9 3 3" xfId="39007"/>
    <cellStyle name="Normal 5 2 2 2 2 9 4" xfId="39008"/>
    <cellStyle name="Normal 5 2 2 2 2 9 4 2" xfId="39009"/>
    <cellStyle name="Normal 5 2 2 2 2 9 5" xfId="39010"/>
    <cellStyle name="Normal 5 2 2 2 2_T-straight with PEDs adjustor" xfId="39011"/>
    <cellStyle name="Normal 5 2 2 2 3" xfId="1351"/>
    <cellStyle name="Normal 5 2 2 2 3 10" xfId="39012"/>
    <cellStyle name="Normal 5 2 2 2 3 11" xfId="39013"/>
    <cellStyle name="Normal 5 2 2 2 3 2" xfId="39014"/>
    <cellStyle name="Normal 5 2 2 2 3 2 10" xfId="39015"/>
    <cellStyle name="Normal 5 2 2 2 3 2 2" xfId="39016"/>
    <cellStyle name="Normal 5 2 2 2 3 2 2 2" xfId="39017"/>
    <cellStyle name="Normal 5 2 2 2 3 2 2 2 2" xfId="39018"/>
    <cellStyle name="Normal 5 2 2 2 3 2 2 2 2 2" xfId="39019"/>
    <cellStyle name="Normal 5 2 2 2 3 2 2 2 2 2 2" xfId="39020"/>
    <cellStyle name="Normal 5 2 2 2 3 2 2 2 2 2 2 2" xfId="39021"/>
    <cellStyle name="Normal 5 2 2 2 3 2 2 2 2 2 3" xfId="39022"/>
    <cellStyle name="Normal 5 2 2 2 3 2 2 2 2 3" xfId="39023"/>
    <cellStyle name="Normal 5 2 2 2 3 2 2 2 2 3 2" xfId="39024"/>
    <cellStyle name="Normal 5 2 2 2 3 2 2 2 2 4" xfId="39025"/>
    <cellStyle name="Normal 5 2 2 2 3 2 2 2 3" xfId="39026"/>
    <cellStyle name="Normal 5 2 2 2 3 2 2 2 3 2" xfId="39027"/>
    <cellStyle name="Normal 5 2 2 2 3 2 2 2 3 2 2" xfId="39028"/>
    <cellStyle name="Normal 5 2 2 2 3 2 2 2 3 3" xfId="39029"/>
    <cellStyle name="Normal 5 2 2 2 3 2 2 2 4" xfId="39030"/>
    <cellStyle name="Normal 5 2 2 2 3 2 2 2 4 2" xfId="39031"/>
    <cellStyle name="Normal 5 2 2 2 3 2 2 2 5" xfId="39032"/>
    <cellStyle name="Normal 5 2 2 2 3 2 2 3" xfId="39033"/>
    <cellStyle name="Normal 5 2 2 2 3 2 2 3 2" xfId="39034"/>
    <cellStyle name="Normal 5 2 2 2 3 2 2 3 2 2" xfId="39035"/>
    <cellStyle name="Normal 5 2 2 2 3 2 2 3 2 2 2" xfId="39036"/>
    <cellStyle name="Normal 5 2 2 2 3 2 2 3 2 3" xfId="39037"/>
    <cellStyle name="Normal 5 2 2 2 3 2 2 3 3" xfId="39038"/>
    <cellStyle name="Normal 5 2 2 2 3 2 2 3 3 2" xfId="39039"/>
    <cellStyle name="Normal 5 2 2 2 3 2 2 3 4" xfId="39040"/>
    <cellStyle name="Normal 5 2 2 2 3 2 2 4" xfId="39041"/>
    <cellStyle name="Normal 5 2 2 2 3 2 2 4 2" xfId="39042"/>
    <cellStyle name="Normal 5 2 2 2 3 2 2 4 2 2" xfId="39043"/>
    <cellStyle name="Normal 5 2 2 2 3 2 2 4 2 2 2" xfId="39044"/>
    <cellStyle name="Normal 5 2 2 2 3 2 2 4 2 3" xfId="39045"/>
    <cellStyle name="Normal 5 2 2 2 3 2 2 4 3" xfId="39046"/>
    <cellStyle name="Normal 5 2 2 2 3 2 2 4 3 2" xfId="39047"/>
    <cellStyle name="Normal 5 2 2 2 3 2 2 4 4" xfId="39048"/>
    <cellStyle name="Normal 5 2 2 2 3 2 2 5" xfId="39049"/>
    <cellStyle name="Normal 5 2 2 2 3 2 2 5 2" xfId="39050"/>
    <cellStyle name="Normal 5 2 2 2 3 2 2 5 2 2" xfId="39051"/>
    <cellStyle name="Normal 5 2 2 2 3 2 2 5 3" xfId="39052"/>
    <cellStyle name="Normal 5 2 2 2 3 2 2 6" xfId="39053"/>
    <cellStyle name="Normal 5 2 2 2 3 2 2 6 2" xfId="39054"/>
    <cellStyle name="Normal 5 2 2 2 3 2 2 7" xfId="39055"/>
    <cellStyle name="Normal 5 2 2 2 3 2 2 7 2" xfId="39056"/>
    <cellStyle name="Normal 5 2 2 2 3 2 2 8" xfId="39057"/>
    <cellStyle name="Normal 5 2 2 2 3 2 3" xfId="39058"/>
    <cellStyle name="Normal 5 2 2 2 3 2 3 2" xfId="39059"/>
    <cellStyle name="Normal 5 2 2 2 3 2 3 2 2" xfId="39060"/>
    <cellStyle name="Normal 5 2 2 2 3 2 3 2 2 2" xfId="39061"/>
    <cellStyle name="Normal 5 2 2 2 3 2 3 2 2 2 2" xfId="39062"/>
    <cellStyle name="Normal 5 2 2 2 3 2 3 2 2 3" xfId="39063"/>
    <cellStyle name="Normal 5 2 2 2 3 2 3 2 3" xfId="39064"/>
    <cellStyle name="Normal 5 2 2 2 3 2 3 2 3 2" xfId="39065"/>
    <cellStyle name="Normal 5 2 2 2 3 2 3 2 4" xfId="39066"/>
    <cellStyle name="Normal 5 2 2 2 3 2 3 3" xfId="39067"/>
    <cellStyle name="Normal 5 2 2 2 3 2 3 3 2" xfId="39068"/>
    <cellStyle name="Normal 5 2 2 2 3 2 3 3 2 2" xfId="39069"/>
    <cellStyle name="Normal 5 2 2 2 3 2 3 3 3" xfId="39070"/>
    <cellStyle name="Normal 5 2 2 2 3 2 3 4" xfId="39071"/>
    <cellStyle name="Normal 5 2 2 2 3 2 3 4 2" xfId="39072"/>
    <cellStyle name="Normal 5 2 2 2 3 2 3 5" xfId="39073"/>
    <cellStyle name="Normal 5 2 2 2 3 2 4" xfId="39074"/>
    <cellStyle name="Normal 5 2 2 2 3 2 4 2" xfId="39075"/>
    <cellStyle name="Normal 5 2 2 2 3 2 4 2 2" xfId="39076"/>
    <cellStyle name="Normal 5 2 2 2 3 2 4 2 2 2" xfId="39077"/>
    <cellStyle name="Normal 5 2 2 2 3 2 4 2 3" xfId="39078"/>
    <cellStyle name="Normal 5 2 2 2 3 2 4 3" xfId="39079"/>
    <cellStyle name="Normal 5 2 2 2 3 2 4 3 2" xfId="39080"/>
    <cellStyle name="Normal 5 2 2 2 3 2 4 4" xfId="39081"/>
    <cellStyle name="Normal 5 2 2 2 3 2 5" xfId="39082"/>
    <cellStyle name="Normal 5 2 2 2 3 2 5 2" xfId="39083"/>
    <cellStyle name="Normal 5 2 2 2 3 2 5 2 2" xfId="39084"/>
    <cellStyle name="Normal 5 2 2 2 3 2 5 2 2 2" xfId="39085"/>
    <cellStyle name="Normal 5 2 2 2 3 2 5 2 3" xfId="39086"/>
    <cellStyle name="Normal 5 2 2 2 3 2 5 3" xfId="39087"/>
    <cellStyle name="Normal 5 2 2 2 3 2 5 3 2" xfId="39088"/>
    <cellStyle name="Normal 5 2 2 2 3 2 5 4" xfId="39089"/>
    <cellStyle name="Normal 5 2 2 2 3 2 6" xfId="39090"/>
    <cellStyle name="Normal 5 2 2 2 3 2 6 2" xfId="39091"/>
    <cellStyle name="Normal 5 2 2 2 3 2 6 2 2" xfId="39092"/>
    <cellStyle name="Normal 5 2 2 2 3 2 6 3" xfId="39093"/>
    <cellStyle name="Normal 5 2 2 2 3 2 7" xfId="39094"/>
    <cellStyle name="Normal 5 2 2 2 3 2 7 2" xfId="39095"/>
    <cellStyle name="Normal 5 2 2 2 3 2 8" xfId="39096"/>
    <cellStyle name="Normal 5 2 2 2 3 2 8 2" xfId="39097"/>
    <cellStyle name="Normal 5 2 2 2 3 2 9" xfId="39098"/>
    <cellStyle name="Normal 5 2 2 2 3 3" xfId="39099"/>
    <cellStyle name="Normal 5 2 2 2 3 3 2" xfId="39100"/>
    <cellStyle name="Normal 5 2 2 2 3 3 2 2" xfId="39101"/>
    <cellStyle name="Normal 5 2 2 2 3 3 2 2 2" xfId="39102"/>
    <cellStyle name="Normal 5 2 2 2 3 3 2 2 2 2" xfId="39103"/>
    <cellStyle name="Normal 5 2 2 2 3 3 2 2 2 2 2" xfId="39104"/>
    <cellStyle name="Normal 5 2 2 2 3 3 2 2 2 3" xfId="39105"/>
    <cellStyle name="Normal 5 2 2 2 3 3 2 2 3" xfId="39106"/>
    <cellStyle name="Normal 5 2 2 2 3 3 2 2 3 2" xfId="39107"/>
    <cellStyle name="Normal 5 2 2 2 3 3 2 2 4" xfId="39108"/>
    <cellStyle name="Normal 5 2 2 2 3 3 2 3" xfId="39109"/>
    <cellStyle name="Normal 5 2 2 2 3 3 2 3 2" xfId="39110"/>
    <cellStyle name="Normal 5 2 2 2 3 3 2 3 2 2" xfId="39111"/>
    <cellStyle name="Normal 5 2 2 2 3 3 2 3 3" xfId="39112"/>
    <cellStyle name="Normal 5 2 2 2 3 3 2 4" xfId="39113"/>
    <cellStyle name="Normal 5 2 2 2 3 3 2 4 2" xfId="39114"/>
    <cellStyle name="Normal 5 2 2 2 3 3 2 5" xfId="39115"/>
    <cellStyle name="Normal 5 2 2 2 3 3 3" xfId="39116"/>
    <cellStyle name="Normal 5 2 2 2 3 3 3 2" xfId="39117"/>
    <cellStyle name="Normal 5 2 2 2 3 3 3 2 2" xfId="39118"/>
    <cellStyle name="Normal 5 2 2 2 3 3 3 2 2 2" xfId="39119"/>
    <cellStyle name="Normal 5 2 2 2 3 3 3 2 3" xfId="39120"/>
    <cellStyle name="Normal 5 2 2 2 3 3 3 3" xfId="39121"/>
    <cellStyle name="Normal 5 2 2 2 3 3 3 3 2" xfId="39122"/>
    <cellStyle name="Normal 5 2 2 2 3 3 3 4" xfId="39123"/>
    <cellStyle name="Normal 5 2 2 2 3 3 4" xfId="39124"/>
    <cellStyle name="Normal 5 2 2 2 3 3 4 2" xfId="39125"/>
    <cellStyle name="Normal 5 2 2 2 3 3 4 2 2" xfId="39126"/>
    <cellStyle name="Normal 5 2 2 2 3 3 4 2 2 2" xfId="39127"/>
    <cellStyle name="Normal 5 2 2 2 3 3 4 2 3" xfId="39128"/>
    <cellStyle name="Normal 5 2 2 2 3 3 4 3" xfId="39129"/>
    <cellStyle name="Normal 5 2 2 2 3 3 4 3 2" xfId="39130"/>
    <cellStyle name="Normal 5 2 2 2 3 3 4 4" xfId="39131"/>
    <cellStyle name="Normal 5 2 2 2 3 3 5" xfId="39132"/>
    <cellStyle name="Normal 5 2 2 2 3 3 5 2" xfId="39133"/>
    <cellStyle name="Normal 5 2 2 2 3 3 5 2 2" xfId="39134"/>
    <cellStyle name="Normal 5 2 2 2 3 3 5 3" xfId="39135"/>
    <cellStyle name="Normal 5 2 2 2 3 3 6" xfId="39136"/>
    <cellStyle name="Normal 5 2 2 2 3 3 6 2" xfId="39137"/>
    <cellStyle name="Normal 5 2 2 2 3 3 7" xfId="39138"/>
    <cellStyle name="Normal 5 2 2 2 3 3 7 2" xfId="39139"/>
    <cellStyle name="Normal 5 2 2 2 3 3 8" xfId="39140"/>
    <cellStyle name="Normal 5 2 2 2 3 4" xfId="39141"/>
    <cellStyle name="Normal 5 2 2 2 3 4 2" xfId="39142"/>
    <cellStyle name="Normal 5 2 2 2 3 4 2 2" xfId="39143"/>
    <cellStyle name="Normal 5 2 2 2 3 4 2 2 2" xfId="39144"/>
    <cellStyle name="Normal 5 2 2 2 3 4 2 2 2 2" xfId="39145"/>
    <cellStyle name="Normal 5 2 2 2 3 4 2 2 3" xfId="39146"/>
    <cellStyle name="Normal 5 2 2 2 3 4 2 3" xfId="39147"/>
    <cellStyle name="Normal 5 2 2 2 3 4 2 3 2" xfId="39148"/>
    <cellStyle name="Normal 5 2 2 2 3 4 2 4" xfId="39149"/>
    <cellStyle name="Normal 5 2 2 2 3 4 3" xfId="39150"/>
    <cellStyle name="Normal 5 2 2 2 3 4 3 2" xfId="39151"/>
    <cellStyle name="Normal 5 2 2 2 3 4 3 2 2" xfId="39152"/>
    <cellStyle name="Normal 5 2 2 2 3 4 3 3" xfId="39153"/>
    <cellStyle name="Normal 5 2 2 2 3 4 4" xfId="39154"/>
    <cellStyle name="Normal 5 2 2 2 3 4 4 2" xfId="39155"/>
    <cellStyle name="Normal 5 2 2 2 3 4 5" xfId="39156"/>
    <cellStyle name="Normal 5 2 2 2 3 5" xfId="39157"/>
    <cellStyle name="Normal 5 2 2 2 3 5 2" xfId="39158"/>
    <cellStyle name="Normal 5 2 2 2 3 5 2 2" xfId="39159"/>
    <cellStyle name="Normal 5 2 2 2 3 5 2 2 2" xfId="39160"/>
    <cellStyle name="Normal 5 2 2 2 3 5 2 3" xfId="39161"/>
    <cellStyle name="Normal 5 2 2 2 3 5 3" xfId="39162"/>
    <cellStyle name="Normal 5 2 2 2 3 5 3 2" xfId="39163"/>
    <cellStyle name="Normal 5 2 2 2 3 5 4" xfId="39164"/>
    <cellStyle name="Normal 5 2 2 2 3 6" xfId="39165"/>
    <cellStyle name="Normal 5 2 2 2 3 6 2" xfId="39166"/>
    <cellStyle name="Normal 5 2 2 2 3 6 2 2" xfId="39167"/>
    <cellStyle name="Normal 5 2 2 2 3 6 2 2 2" xfId="39168"/>
    <cellStyle name="Normal 5 2 2 2 3 6 2 3" xfId="39169"/>
    <cellStyle name="Normal 5 2 2 2 3 6 3" xfId="39170"/>
    <cellStyle name="Normal 5 2 2 2 3 6 3 2" xfId="39171"/>
    <cellStyle name="Normal 5 2 2 2 3 6 4" xfId="39172"/>
    <cellStyle name="Normal 5 2 2 2 3 7" xfId="39173"/>
    <cellStyle name="Normal 5 2 2 2 3 7 2" xfId="39174"/>
    <cellStyle name="Normal 5 2 2 2 3 7 2 2" xfId="39175"/>
    <cellStyle name="Normal 5 2 2 2 3 7 3" xfId="39176"/>
    <cellStyle name="Normal 5 2 2 2 3 8" xfId="39177"/>
    <cellStyle name="Normal 5 2 2 2 3 8 2" xfId="39178"/>
    <cellStyle name="Normal 5 2 2 2 3 9" xfId="39179"/>
    <cellStyle name="Normal 5 2 2 2 3 9 2" xfId="39180"/>
    <cellStyle name="Normal 5 2 2 2 4" xfId="39181"/>
    <cellStyle name="Normal 5 2 2 2 4 10" xfId="39182"/>
    <cellStyle name="Normal 5 2 2 2 4 11" xfId="39183"/>
    <cellStyle name="Normal 5 2 2 2 4 2" xfId="39184"/>
    <cellStyle name="Normal 5 2 2 2 4 2 10" xfId="39185"/>
    <cellStyle name="Normal 5 2 2 2 4 2 2" xfId="39186"/>
    <cellStyle name="Normal 5 2 2 2 4 2 2 2" xfId="39187"/>
    <cellStyle name="Normal 5 2 2 2 4 2 2 2 2" xfId="39188"/>
    <cellStyle name="Normal 5 2 2 2 4 2 2 2 2 2" xfId="39189"/>
    <cellStyle name="Normal 5 2 2 2 4 2 2 2 2 2 2" xfId="39190"/>
    <cellStyle name="Normal 5 2 2 2 4 2 2 2 2 2 2 2" xfId="39191"/>
    <cellStyle name="Normal 5 2 2 2 4 2 2 2 2 2 3" xfId="39192"/>
    <cellStyle name="Normal 5 2 2 2 4 2 2 2 2 3" xfId="39193"/>
    <cellStyle name="Normal 5 2 2 2 4 2 2 2 2 3 2" xfId="39194"/>
    <cellStyle name="Normal 5 2 2 2 4 2 2 2 2 4" xfId="39195"/>
    <cellStyle name="Normal 5 2 2 2 4 2 2 2 3" xfId="39196"/>
    <cellStyle name="Normal 5 2 2 2 4 2 2 2 3 2" xfId="39197"/>
    <cellStyle name="Normal 5 2 2 2 4 2 2 2 3 2 2" xfId="39198"/>
    <cellStyle name="Normal 5 2 2 2 4 2 2 2 3 3" xfId="39199"/>
    <cellStyle name="Normal 5 2 2 2 4 2 2 2 4" xfId="39200"/>
    <cellStyle name="Normal 5 2 2 2 4 2 2 2 4 2" xfId="39201"/>
    <cellStyle name="Normal 5 2 2 2 4 2 2 2 5" xfId="39202"/>
    <cellStyle name="Normal 5 2 2 2 4 2 2 3" xfId="39203"/>
    <cellStyle name="Normal 5 2 2 2 4 2 2 3 2" xfId="39204"/>
    <cellStyle name="Normal 5 2 2 2 4 2 2 3 2 2" xfId="39205"/>
    <cellStyle name="Normal 5 2 2 2 4 2 2 3 2 2 2" xfId="39206"/>
    <cellStyle name="Normal 5 2 2 2 4 2 2 3 2 3" xfId="39207"/>
    <cellStyle name="Normal 5 2 2 2 4 2 2 3 3" xfId="39208"/>
    <cellStyle name="Normal 5 2 2 2 4 2 2 3 3 2" xfId="39209"/>
    <cellStyle name="Normal 5 2 2 2 4 2 2 3 4" xfId="39210"/>
    <cellStyle name="Normal 5 2 2 2 4 2 2 4" xfId="39211"/>
    <cellStyle name="Normal 5 2 2 2 4 2 2 4 2" xfId="39212"/>
    <cellStyle name="Normal 5 2 2 2 4 2 2 4 2 2" xfId="39213"/>
    <cellStyle name="Normal 5 2 2 2 4 2 2 4 2 2 2" xfId="39214"/>
    <cellStyle name="Normal 5 2 2 2 4 2 2 4 2 3" xfId="39215"/>
    <cellStyle name="Normal 5 2 2 2 4 2 2 4 3" xfId="39216"/>
    <cellStyle name="Normal 5 2 2 2 4 2 2 4 3 2" xfId="39217"/>
    <cellStyle name="Normal 5 2 2 2 4 2 2 4 4" xfId="39218"/>
    <cellStyle name="Normal 5 2 2 2 4 2 2 5" xfId="39219"/>
    <cellStyle name="Normal 5 2 2 2 4 2 2 5 2" xfId="39220"/>
    <cellStyle name="Normal 5 2 2 2 4 2 2 5 2 2" xfId="39221"/>
    <cellStyle name="Normal 5 2 2 2 4 2 2 5 3" xfId="39222"/>
    <cellStyle name="Normal 5 2 2 2 4 2 2 6" xfId="39223"/>
    <cellStyle name="Normal 5 2 2 2 4 2 2 6 2" xfId="39224"/>
    <cellStyle name="Normal 5 2 2 2 4 2 2 7" xfId="39225"/>
    <cellStyle name="Normal 5 2 2 2 4 2 2 7 2" xfId="39226"/>
    <cellStyle name="Normal 5 2 2 2 4 2 2 8" xfId="39227"/>
    <cellStyle name="Normal 5 2 2 2 4 2 3" xfId="39228"/>
    <cellStyle name="Normal 5 2 2 2 4 2 3 2" xfId="39229"/>
    <cellStyle name="Normal 5 2 2 2 4 2 3 2 2" xfId="39230"/>
    <cellStyle name="Normal 5 2 2 2 4 2 3 2 2 2" xfId="39231"/>
    <cellStyle name="Normal 5 2 2 2 4 2 3 2 2 2 2" xfId="39232"/>
    <cellStyle name="Normal 5 2 2 2 4 2 3 2 2 3" xfId="39233"/>
    <cellStyle name="Normal 5 2 2 2 4 2 3 2 3" xfId="39234"/>
    <cellStyle name="Normal 5 2 2 2 4 2 3 2 3 2" xfId="39235"/>
    <cellStyle name="Normal 5 2 2 2 4 2 3 2 4" xfId="39236"/>
    <cellStyle name="Normal 5 2 2 2 4 2 3 3" xfId="39237"/>
    <cellStyle name="Normal 5 2 2 2 4 2 3 3 2" xfId="39238"/>
    <cellStyle name="Normal 5 2 2 2 4 2 3 3 2 2" xfId="39239"/>
    <cellStyle name="Normal 5 2 2 2 4 2 3 3 3" xfId="39240"/>
    <cellStyle name="Normal 5 2 2 2 4 2 3 4" xfId="39241"/>
    <cellStyle name="Normal 5 2 2 2 4 2 3 4 2" xfId="39242"/>
    <cellStyle name="Normal 5 2 2 2 4 2 3 5" xfId="39243"/>
    <cellStyle name="Normal 5 2 2 2 4 2 4" xfId="39244"/>
    <cellStyle name="Normal 5 2 2 2 4 2 4 2" xfId="39245"/>
    <cellStyle name="Normal 5 2 2 2 4 2 4 2 2" xfId="39246"/>
    <cellStyle name="Normal 5 2 2 2 4 2 4 2 2 2" xfId="39247"/>
    <cellStyle name="Normal 5 2 2 2 4 2 4 2 3" xfId="39248"/>
    <cellStyle name="Normal 5 2 2 2 4 2 4 3" xfId="39249"/>
    <cellStyle name="Normal 5 2 2 2 4 2 4 3 2" xfId="39250"/>
    <cellStyle name="Normal 5 2 2 2 4 2 4 4" xfId="39251"/>
    <cellStyle name="Normal 5 2 2 2 4 2 5" xfId="39252"/>
    <cellStyle name="Normal 5 2 2 2 4 2 5 2" xfId="39253"/>
    <cellStyle name="Normal 5 2 2 2 4 2 5 2 2" xfId="39254"/>
    <cellStyle name="Normal 5 2 2 2 4 2 5 2 2 2" xfId="39255"/>
    <cellStyle name="Normal 5 2 2 2 4 2 5 2 3" xfId="39256"/>
    <cellStyle name="Normal 5 2 2 2 4 2 5 3" xfId="39257"/>
    <cellStyle name="Normal 5 2 2 2 4 2 5 3 2" xfId="39258"/>
    <cellStyle name="Normal 5 2 2 2 4 2 5 4" xfId="39259"/>
    <cellStyle name="Normal 5 2 2 2 4 2 6" xfId="39260"/>
    <cellStyle name="Normal 5 2 2 2 4 2 6 2" xfId="39261"/>
    <cellStyle name="Normal 5 2 2 2 4 2 6 2 2" xfId="39262"/>
    <cellStyle name="Normal 5 2 2 2 4 2 6 3" xfId="39263"/>
    <cellStyle name="Normal 5 2 2 2 4 2 7" xfId="39264"/>
    <cellStyle name="Normal 5 2 2 2 4 2 7 2" xfId="39265"/>
    <cellStyle name="Normal 5 2 2 2 4 2 8" xfId="39266"/>
    <cellStyle name="Normal 5 2 2 2 4 2 8 2" xfId="39267"/>
    <cellStyle name="Normal 5 2 2 2 4 2 9" xfId="39268"/>
    <cellStyle name="Normal 5 2 2 2 4 3" xfId="39269"/>
    <cellStyle name="Normal 5 2 2 2 4 3 2" xfId="39270"/>
    <cellStyle name="Normal 5 2 2 2 4 3 2 2" xfId="39271"/>
    <cellStyle name="Normal 5 2 2 2 4 3 2 2 2" xfId="39272"/>
    <cellStyle name="Normal 5 2 2 2 4 3 2 2 2 2" xfId="39273"/>
    <cellStyle name="Normal 5 2 2 2 4 3 2 2 2 2 2" xfId="39274"/>
    <cellStyle name="Normal 5 2 2 2 4 3 2 2 2 3" xfId="39275"/>
    <cellStyle name="Normal 5 2 2 2 4 3 2 2 3" xfId="39276"/>
    <cellStyle name="Normal 5 2 2 2 4 3 2 2 3 2" xfId="39277"/>
    <cellStyle name="Normal 5 2 2 2 4 3 2 2 4" xfId="39278"/>
    <cellStyle name="Normal 5 2 2 2 4 3 2 3" xfId="39279"/>
    <cellStyle name="Normal 5 2 2 2 4 3 2 3 2" xfId="39280"/>
    <cellStyle name="Normal 5 2 2 2 4 3 2 3 2 2" xfId="39281"/>
    <cellStyle name="Normal 5 2 2 2 4 3 2 3 3" xfId="39282"/>
    <cellStyle name="Normal 5 2 2 2 4 3 2 4" xfId="39283"/>
    <cellStyle name="Normal 5 2 2 2 4 3 2 4 2" xfId="39284"/>
    <cellStyle name="Normal 5 2 2 2 4 3 2 5" xfId="39285"/>
    <cellStyle name="Normal 5 2 2 2 4 3 3" xfId="39286"/>
    <cellStyle name="Normal 5 2 2 2 4 3 3 2" xfId="39287"/>
    <cellStyle name="Normal 5 2 2 2 4 3 3 2 2" xfId="39288"/>
    <cellStyle name="Normal 5 2 2 2 4 3 3 2 2 2" xfId="39289"/>
    <cellStyle name="Normal 5 2 2 2 4 3 3 2 3" xfId="39290"/>
    <cellStyle name="Normal 5 2 2 2 4 3 3 3" xfId="39291"/>
    <cellStyle name="Normal 5 2 2 2 4 3 3 3 2" xfId="39292"/>
    <cellStyle name="Normal 5 2 2 2 4 3 3 4" xfId="39293"/>
    <cellStyle name="Normal 5 2 2 2 4 3 4" xfId="39294"/>
    <cellStyle name="Normal 5 2 2 2 4 3 4 2" xfId="39295"/>
    <cellStyle name="Normal 5 2 2 2 4 3 4 2 2" xfId="39296"/>
    <cellStyle name="Normal 5 2 2 2 4 3 4 2 2 2" xfId="39297"/>
    <cellStyle name="Normal 5 2 2 2 4 3 4 2 3" xfId="39298"/>
    <cellStyle name="Normal 5 2 2 2 4 3 4 3" xfId="39299"/>
    <cellStyle name="Normal 5 2 2 2 4 3 4 3 2" xfId="39300"/>
    <cellStyle name="Normal 5 2 2 2 4 3 4 4" xfId="39301"/>
    <cellStyle name="Normal 5 2 2 2 4 3 5" xfId="39302"/>
    <cellStyle name="Normal 5 2 2 2 4 3 5 2" xfId="39303"/>
    <cellStyle name="Normal 5 2 2 2 4 3 5 2 2" xfId="39304"/>
    <cellStyle name="Normal 5 2 2 2 4 3 5 3" xfId="39305"/>
    <cellStyle name="Normal 5 2 2 2 4 3 6" xfId="39306"/>
    <cellStyle name="Normal 5 2 2 2 4 3 6 2" xfId="39307"/>
    <cellStyle name="Normal 5 2 2 2 4 3 7" xfId="39308"/>
    <cellStyle name="Normal 5 2 2 2 4 3 7 2" xfId="39309"/>
    <cellStyle name="Normal 5 2 2 2 4 3 8" xfId="39310"/>
    <cellStyle name="Normal 5 2 2 2 4 4" xfId="39311"/>
    <cellStyle name="Normal 5 2 2 2 4 4 2" xfId="39312"/>
    <cellStyle name="Normal 5 2 2 2 4 4 2 2" xfId="39313"/>
    <cellStyle name="Normal 5 2 2 2 4 4 2 2 2" xfId="39314"/>
    <cellStyle name="Normal 5 2 2 2 4 4 2 2 2 2" xfId="39315"/>
    <cellStyle name="Normal 5 2 2 2 4 4 2 2 3" xfId="39316"/>
    <cellStyle name="Normal 5 2 2 2 4 4 2 3" xfId="39317"/>
    <cellStyle name="Normal 5 2 2 2 4 4 2 3 2" xfId="39318"/>
    <cellStyle name="Normal 5 2 2 2 4 4 2 4" xfId="39319"/>
    <cellStyle name="Normal 5 2 2 2 4 4 3" xfId="39320"/>
    <cellStyle name="Normal 5 2 2 2 4 4 3 2" xfId="39321"/>
    <cellStyle name="Normal 5 2 2 2 4 4 3 2 2" xfId="39322"/>
    <cellStyle name="Normal 5 2 2 2 4 4 3 3" xfId="39323"/>
    <cellStyle name="Normal 5 2 2 2 4 4 4" xfId="39324"/>
    <cellStyle name="Normal 5 2 2 2 4 4 4 2" xfId="39325"/>
    <cellStyle name="Normal 5 2 2 2 4 4 5" xfId="39326"/>
    <cellStyle name="Normal 5 2 2 2 4 5" xfId="39327"/>
    <cellStyle name="Normal 5 2 2 2 4 5 2" xfId="39328"/>
    <cellStyle name="Normal 5 2 2 2 4 5 2 2" xfId="39329"/>
    <cellStyle name="Normal 5 2 2 2 4 5 2 2 2" xfId="39330"/>
    <cellStyle name="Normal 5 2 2 2 4 5 2 3" xfId="39331"/>
    <cellStyle name="Normal 5 2 2 2 4 5 3" xfId="39332"/>
    <cellStyle name="Normal 5 2 2 2 4 5 3 2" xfId="39333"/>
    <cellStyle name="Normal 5 2 2 2 4 5 4" xfId="39334"/>
    <cellStyle name="Normal 5 2 2 2 4 6" xfId="39335"/>
    <cellStyle name="Normal 5 2 2 2 4 6 2" xfId="39336"/>
    <cellStyle name="Normal 5 2 2 2 4 6 2 2" xfId="39337"/>
    <cellStyle name="Normal 5 2 2 2 4 6 2 2 2" xfId="39338"/>
    <cellStyle name="Normal 5 2 2 2 4 6 2 3" xfId="39339"/>
    <cellStyle name="Normal 5 2 2 2 4 6 3" xfId="39340"/>
    <cellStyle name="Normal 5 2 2 2 4 6 3 2" xfId="39341"/>
    <cellStyle name="Normal 5 2 2 2 4 6 4" xfId="39342"/>
    <cellStyle name="Normal 5 2 2 2 4 7" xfId="39343"/>
    <cellStyle name="Normal 5 2 2 2 4 7 2" xfId="39344"/>
    <cellStyle name="Normal 5 2 2 2 4 7 2 2" xfId="39345"/>
    <cellStyle name="Normal 5 2 2 2 4 7 3" xfId="39346"/>
    <cellStyle name="Normal 5 2 2 2 4 8" xfId="39347"/>
    <cellStyle name="Normal 5 2 2 2 4 8 2" xfId="39348"/>
    <cellStyle name="Normal 5 2 2 2 4 9" xfId="39349"/>
    <cellStyle name="Normal 5 2 2 2 4 9 2" xfId="39350"/>
    <cellStyle name="Normal 5 2 2 2 5" xfId="39351"/>
    <cellStyle name="Normal 5 2 2 2 5 10" xfId="39352"/>
    <cellStyle name="Normal 5 2 2 2 5 11" xfId="39353"/>
    <cellStyle name="Normal 5 2 2 2 5 2" xfId="39354"/>
    <cellStyle name="Normal 5 2 2 2 5 2 2" xfId="39355"/>
    <cellStyle name="Normal 5 2 2 2 5 2 2 2" xfId="39356"/>
    <cellStyle name="Normal 5 2 2 2 5 2 2 2 2" xfId="39357"/>
    <cellStyle name="Normal 5 2 2 2 5 2 2 2 2 2" xfId="39358"/>
    <cellStyle name="Normal 5 2 2 2 5 2 2 2 2 2 2" xfId="39359"/>
    <cellStyle name="Normal 5 2 2 2 5 2 2 2 2 3" xfId="39360"/>
    <cellStyle name="Normal 5 2 2 2 5 2 2 2 2 3 2" xfId="39361"/>
    <cellStyle name="Normal 5 2 2 2 5 2 2 2 2 3 2 2" xfId="39362"/>
    <cellStyle name="Normal 5 2 2 2 5 2 2 2 2 3 3" xfId="39363"/>
    <cellStyle name="Normal 5 2 2 2 5 2 2 2 2 4" xfId="39364"/>
    <cellStyle name="Normal 5 2 2 2 5 2 2 2 3" xfId="39365"/>
    <cellStyle name="Normal 5 2 2 2 5 2 2 2 3 2" xfId="39366"/>
    <cellStyle name="Normal 5 2 2 2 5 2 2 2 4" xfId="39367"/>
    <cellStyle name="Normal 5 2 2 2 5 2 2 2 4 2" xfId="39368"/>
    <cellStyle name="Normal 5 2 2 2 5 2 2 2 4 2 2" xfId="39369"/>
    <cellStyle name="Normal 5 2 2 2 5 2 2 2 4 3" xfId="39370"/>
    <cellStyle name="Normal 5 2 2 2 5 2 2 2 5" xfId="39371"/>
    <cellStyle name="Normal 5 2 2 2 5 2 2 3" xfId="39372"/>
    <cellStyle name="Normal 5 2 2 2 5 2 2 3 2" xfId="39373"/>
    <cellStyle name="Normal 5 2 2 2 5 2 2 3 2 2" xfId="39374"/>
    <cellStyle name="Normal 5 2 2 2 5 2 2 3 3" xfId="39375"/>
    <cellStyle name="Normal 5 2 2 2 5 2 2 3 3 2" xfId="39376"/>
    <cellStyle name="Normal 5 2 2 2 5 2 2 3 3 2 2" xfId="39377"/>
    <cellStyle name="Normal 5 2 2 2 5 2 2 3 3 3" xfId="39378"/>
    <cellStyle name="Normal 5 2 2 2 5 2 2 3 4" xfId="39379"/>
    <cellStyle name="Normal 5 2 2 2 5 2 2 4" xfId="39380"/>
    <cellStyle name="Normal 5 2 2 2 5 2 2 4 2" xfId="39381"/>
    <cellStyle name="Normal 5 2 2 2 5 2 2 4 2 2" xfId="39382"/>
    <cellStyle name="Normal 5 2 2 2 5 2 2 4 3" xfId="39383"/>
    <cellStyle name="Normal 5 2 2 2 5 2 2 4 3 2" xfId="39384"/>
    <cellStyle name="Normal 5 2 2 2 5 2 2 4 3 2 2" xfId="39385"/>
    <cellStyle name="Normal 5 2 2 2 5 2 2 4 3 3" xfId="39386"/>
    <cellStyle name="Normal 5 2 2 2 5 2 2 4 4" xfId="39387"/>
    <cellStyle name="Normal 5 2 2 2 5 2 2 5" xfId="39388"/>
    <cellStyle name="Normal 5 2 2 2 5 2 2 5 2" xfId="39389"/>
    <cellStyle name="Normal 5 2 2 2 5 2 2 6" xfId="39390"/>
    <cellStyle name="Normal 5 2 2 2 5 2 2 6 2" xfId="39391"/>
    <cellStyle name="Normal 5 2 2 2 5 2 2 6 2 2" xfId="39392"/>
    <cellStyle name="Normal 5 2 2 2 5 2 2 6 3" xfId="39393"/>
    <cellStyle name="Normal 5 2 2 2 5 2 2 7" xfId="39394"/>
    <cellStyle name="Normal 5 2 2 2 5 2 2 7 2" xfId="39395"/>
    <cellStyle name="Normal 5 2 2 2 5 2 2 8" xfId="39396"/>
    <cellStyle name="Normal 5 2 2 2 5 2 3" xfId="39397"/>
    <cellStyle name="Normal 5 2 2 2 5 2 3 2" xfId="39398"/>
    <cellStyle name="Normal 5 2 2 2 5 2 3 2 2" xfId="39399"/>
    <cellStyle name="Normal 5 2 2 2 5 2 3 2 2 2" xfId="39400"/>
    <cellStyle name="Normal 5 2 2 2 5 2 3 2 3" xfId="39401"/>
    <cellStyle name="Normal 5 2 2 2 5 2 3 2 3 2" xfId="39402"/>
    <cellStyle name="Normal 5 2 2 2 5 2 3 2 3 2 2" xfId="39403"/>
    <cellStyle name="Normal 5 2 2 2 5 2 3 2 3 3" xfId="39404"/>
    <cellStyle name="Normal 5 2 2 2 5 2 3 2 4" xfId="39405"/>
    <cellStyle name="Normal 5 2 2 2 5 2 3 3" xfId="39406"/>
    <cellStyle name="Normal 5 2 2 2 5 2 3 3 2" xfId="39407"/>
    <cellStyle name="Normal 5 2 2 2 5 2 3 4" xfId="39408"/>
    <cellStyle name="Normal 5 2 2 2 5 2 3 4 2" xfId="39409"/>
    <cellStyle name="Normal 5 2 2 2 5 2 3 4 2 2" xfId="39410"/>
    <cellStyle name="Normal 5 2 2 2 5 2 3 4 3" xfId="39411"/>
    <cellStyle name="Normal 5 2 2 2 5 2 3 5" xfId="39412"/>
    <cellStyle name="Normal 5 2 2 2 5 2 4" xfId="39413"/>
    <cellStyle name="Normal 5 2 2 2 5 2 4 2" xfId="39414"/>
    <cellStyle name="Normal 5 2 2 2 5 2 4 2 2" xfId="39415"/>
    <cellStyle name="Normal 5 2 2 2 5 2 4 3" xfId="39416"/>
    <cellStyle name="Normal 5 2 2 2 5 2 4 3 2" xfId="39417"/>
    <cellStyle name="Normal 5 2 2 2 5 2 4 3 2 2" xfId="39418"/>
    <cellStyle name="Normal 5 2 2 2 5 2 4 3 3" xfId="39419"/>
    <cellStyle name="Normal 5 2 2 2 5 2 4 4" xfId="39420"/>
    <cellStyle name="Normal 5 2 2 2 5 2 5" xfId="39421"/>
    <cellStyle name="Normal 5 2 2 2 5 2 5 2" xfId="39422"/>
    <cellStyle name="Normal 5 2 2 2 5 2 5 2 2" xfId="39423"/>
    <cellStyle name="Normal 5 2 2 2 5 2 5 3" xfId="39424"/>
    <cellStyle name="Normal 5 2 2 2 5 2 5 3 2" xfId="39425"/>
    <cellStyle name="Normal 5 2 2 2 5 2 5 3 2 2" xfId="39426"/>
    <cellStyle name="Normal 5 2 2 2 5 2 5 3 3" xfId="39427"/>
    <cellStyle name="Normal 5 2 2 2 5 2 5 4" xfId="39428"/>
    <cellStyle name="Normal 5 2 2 2 5 2 6" xfId="39429"/>
    <cellStyle name="Normal 5 2 2 2 5 2 6 2" xfId="39430"/>
    <cellStyle name="Normal 5 2 2 2 5 2 7" xfId="39431"/>
    <cellStyle name="Normal 5 2 2 2 5 2 7 2" xfId="39432"/>
    <cellStyle name="Normal 5 2 2 2 5 2 7 2 2" xfId="39433"/>
    <cellStyle name="Normal 5 2 2 2 5 2 7 3" xfId="39434"/>
    <cellStyle name="Normal 5 2 2 2 5 2 8" xfId="39435"/>
    <cellStyle name="Normal 5 2 2 2 5 2 8 2" xfId="39436"/>
    <cellStyle name="Normal 5 2 2 2 5 2 9" xfId="39437"/>
    <cellStyle name="Normal 5 2 2 2 5 3" xfId="39438"/>
    <cellStyle name="Normal 5 2 2 2 5 3 2" xfId="39439"/>
    <cellStyle name="Normal 5 2 2 2 5 3 2 2" xfId="39440"/>
    <cellStyle name="Normal 5 2 2 2 5 3 2 2 2" xfId="39441"/>
    <cellStyle name="Normal 5 2 2 2 5 3 2 2 2 2" xfId="39442"/>
    <cellStyle name="Normal 5 2 2 2 5 3 2 2 3" xfId="39443"/>
    <cellStyle name="Normal 5 2 2 2 5 3 2 2 3 2" xfId="39444"/>
    <cellStyle name="Normal 5 2 2 2 5 3 2 2 3 2 2" xfId="39445"/>
    <cellStyle name="Normal 5 2 2 2 5 3 2 2 3 3" xfId="39446"/>
    <cellStyle name="Normal 5 2 2 2 5 3 2 2 4" xfId="39447"/>
    <cellStyle name="Normal 5 2 2 2 5 3 2 3" xfId="39448"/>
    <cellStyle name="Normal 5 2 2 2 5 3 2 3 2" xfId="39449"/>
    <cellStyle name="Normal 5 2 2 2 5 3 2 4" xfId="39450"/>
    <cellStyle name="Normal 5 2 2 2 5 3 2 4 2" xfId="39451"/>
    <cellStyle name="Normal 5 2 2 2 5 3 2 4 2 2" xfId="39452"/>
    <cellStyle name="Normal 5 2 2 2 5 3 2 4 3" xfId="39453"/>
    <cellStyle name="Normal 5 2 2 2 5 3 2 5" xfId="39454"/>
    <cellStyle name="Normal 5 2 2 2 5 3 3" xfId="39455"/>
    <cellStyle name="Normal 5 2 2 2 5 3 3 2" xfId="39456"/>
    <cellStyle name="Normal 5 2 2 2 5 3 3 2 2" xfId="39457"/>
    <cellStyle name="Normal 5 2 2 2 5 3 3 3" xfId="39458"/>
    <cellStyle name="Normal 5 2 2 2 5 3 3 3 2" xfId="39459"/>
    <cellStyle name="Normal 5 2 2 2 5 3 3 3 2 2" xfId="39460"/>
    <cellStyle name="Normal 5 2 2 2 5 3 3 3 3" xfId="39461"/>
    <cellStyle name="Normal 5 2 2 2 5 3 3 4" xfId="39462"/>
    <cellStyle name="Normal 5 2 2 2 5 3 4" xfId="39463"/>
    <cellStyle name="Normal 5 2 2 2 5 3 4 2" xfId="39464"/>
    <cellStyle name="Normal 5 2 2 2 5 3 4 2 2" xfId="39465"/>
    <cellStyle name="Normal 5 2 2 2 5 3 4 3" xfId="39466"/>
    <cellStyle name="Normal 5 2 2 2 5 3 4 3 2" xfId="39467"/>
    <cellStyle name="Normal 5 2 2 2 5 3 4 3 2 2" xfId="39468"/>
    <cellStyle name="Normal 5 2 2 2 5 3 4 3 3" xfId="39469"/>
    <cellStyle name="Normal 5 2 2 2 5 3 4 4" xfId="39470"/>
    <cellStyle name="Normal 5 2 2 2 5 3 5" xfId="39471"/>
    <cellStyle name="Normal 5 2 2 2 5 3 5 2" xfId="39472"/>
    <cellStyle name="Normal 5 2 2 2 5 3 6" xfId="39473"/>
    <cellStyle name="Normal 5 2 2 2 5 3 6 2" xfId="39474"/>
    <cellStyle name="Normal 5 2 2 2 5 3 6 2 2" xfId="39475"/>
    <cellStyle name="Normal 5 2 2 2 5 3 6 3" xfId="39476"/>
    <cellStyle name="Normal 5 2 2 2 5 3 7" xfId="39477"/>
    <cellStyle name="Normal 5 2 2 2 5 3 7 2" xfId="39478"/>
    <cellStyle name="Normal 5 2 2 2 5 3 8" xfId="39479"/>
    <cellStyle name="Normal 5 2 2 2 5 4" xfId="39480"/>
    <cellStyle name="Normal 5 2 2 2 5 4 2" xfId="39481"/>
    <cellStyle name="Normal 5 2 2 2 5 4 2 2" xfId="39482"/>
    <cellStyle name="Normal 5 2 2 2 5 4 2 2 2" xfId="39483"/>
    <cellStyle name="Normal 5 2 2 2 5 4 2 3" xfId="39484"/>
    <cellStyle name="Normal 5 2 2 2 5 4 2 3 2" xfId="39485"/>
    <cellStyle name="Normal 5 2 2 2 5 4 2 3 2 2" xfId="39486"/>
    <cellStyle name="Normal 5 2 2 2 5 4 2 3 3" xfId="39487"/>
    <cellStyle name="Normal 5 2 2 2 5 4 2 4" xfId="39488"/>
    <cellStyle name="Normal 5 2 2 2 5 4 3" xfId="39489"/>
    <cellStyle name="Normal 5 2 2 2 5 4 3 2" xfId="39490"/>
    <cellStyle name="Normal 5 2 2 2 5 4 4" xfId="39491"/>
    <cellStyle name="Normal 5 2 2 2 5 4 4 2" xfId="39492"/>
    <cellStyle name="Normal 5 2 2 2 5 4 4 2 2" xfId="39493"/>
    <cellStyle name="Normal 5 2 2 2 5 4 4 3" xfId="39494"/>
    <cellStyle name="Normal 5 2 2 2 5 4 5" xfId="39495"/>
    <cellStyle name="Normal 5 2 2 2 5 5" xfId="39496"/>
    <cellStyle name="Normal 5 2 2 2 5 5 2" xfId="39497"/>
    <cellStyle name="Normal 5 2 2 2 5 5 2 2" xfId="39498"/>
    <cellStyle name="Normal 5 2 2 2 5 5 3" xfId="39499"/>
    <cellStyle name="Normal 5 2 2 2 5 5 3 2" xfId="39500"/>
    <cellStyle name="Normal 5 2 2 2 5 5 3 2 2" xfId="39501"/>
    <cellStyle name="Normal 5 2 2 2 5 5 3 3" xfId="39502"/>
    <cellStyle name="Normal 5 2 2 2 5 5 4" xfId="39503"/>
    <cellStyle name="Normal 5 2 2 2 5 6" xfId="39504"/>
    <cellStyle name="Normal 5 2 2 2 5 6 2" xfId="39505"/>
    <cellStyle name="Normal 5 2 2 2 5 6 2 2" xfId="39506"/>
    <cellStyle name="Normal 5 2 2 2 5 6 3" xfId="39507"/>
    <cellStyle name="Normal 5 2 2 2 5 6 3 2" xfId="39508"/>
    <cellStyle name="Normal 5 2 2 2 5 6 3 2 2" xfId="39509"/>
    <cellStyle name="Normal 5 2 2 2 5 6 3 3" xfId="39510"/>
    <cellStyle name="Normal 5 2 2 2 5 6 4" xfId="39511"/>
    <cellStyle name="Normal 5 2 2 2 5 7" xfId="39512"/>
    <cellStyle name="Normal 5 2 2 2 5 7 2" xfId="39513"/>
    <cellStyle name="Normal 5 2 2 2 5 8" xfId="39514"/>
    <cellStyle name="Normal 5 2 2 2 5 8 2" xfId="39515"/>
    <cellStyle name="Normal 5 2 2 2 5 8 2 2" xfId="39516"/>
    <cellStyle name="Normal 5 2 2 2 5 8 3" xfId="39517"/>
    <cellStyle name="Normal 5 2 2 2 5 9" xfId="39518"/>
    <cellStyle name="Normal 5 2 2 2 5 9 2" xfId="39519"/>
    <cellStyle name="Normal 5 2 2 2 6" xfId="39520"/>
    <cellStyle name="Normal 5 2 2 2 6 2" xfId="39521"/>
    <cellStyle name="Normal 5 2 2 2 6 2 2" xfId="39522"/>
    <cellStyle name="Normal 5 2 2 2 6 2 2 2" xfId="39523"/>
    <cellStyle name="Normal 5 2 2 2 6 2 2 2 2" xfId="39524"/>
    <cellStyle name="Normal 5 2 2 2 6 2 2 2 2 2" xfId="39525"/>
    <cellStyle name="Normal 5 2 2 2 6 2 2 2 3" xfId="39526"/>
    <cellStyle name="Normal 5 2 2 2 6 2 2 2 3 2" xfId="39527"/>
    <cellStyle name="Normal 5 2 2 2 6 2 2 2 3 2 2" xfId="39528"/>
    <cellStyle name="Normal 5 2 2 2 6 2 2 2 3 3" xfId="39529"/>
    <cellStyle name="Normal 5 2 2 2 6 2 2 2 4" xfId="39530"/>
    <cellStyle name="Normal 5 2 2 2 6 2 2 3" xfId="39531"/>
    <cellStyle name="Normal 5 2 2 2 6 2 2 3 2" xfId="39532"/>
    <cellStyle name="Normal 5 2 2 2 6 2 2 4" xfId="39533"/>
    <cellStyle name="Normal 5 2 2 2 6 2 2 4 2" xfId="39534"/>
    <cellStyle name="Normal 5 2 2 2 6 2 2 4 2 2" xfId="39535"/>
    <cellStyle name="Normal 5 2 2 2 6 2 2 4 3" xfId="39536"/>
    <cellStyle name="Normal 5 2 2 2 6 2 2 5" xfId="39537"/>
    <cellStyle name="Normal 5 2 2 2 6 2 3" xfId="39538"/>
    <cellStyle name="Normal 5 2 2 2 6 2 3 2" xfId="39539"/>
    <cellStyle name="Normal 5 2 2 2 6 2 3 2 2" xfId="39540"/>
    <cellStyle name="Normal 5 2 2 2 6 2 3 3" xfId="39541"/>
    <cellStyle name="Normal 5 2 2 2 6 2 3 3 2" xfId="39542"/>
    <cellStyle name="Normal 5 2 2 2 6 2 3 3 2 2" xfId="39543"/>
    <cellStyle name="Normal 5 2 2 2 6 2 3 3 3" xfId="39544"/>
    <cellStyle name="Normal 5 2 2 2 6 2 3 4" xfId="39545"/>
    <cellStyle name="Normal 5 2 2 2 6 2 4" xfId="39546"/>
    <cellStyle name="Normal 5 2 2 2 6 2 4 2" xfId="39547"/>
    <cellStyle name="Normal 5 2 2 2 6 2 4 2 2" xfId="39548"/>
    <cellStyle name="Normal 5 2 2 2 6 2 4 3" xfId="39549"/>
    <cellStyle name="Normal 5 2 2 2 6 2 4 3 2" xfId="39550"/>
    <cellStyle name="Normal 5 2 2 2 6 2 4 3 2 2" xfId="39551"/>
    <cellStyle name="Normal 5 2 2 2 6 2 4 3 3" xfId="39552"/>
    <cellStyle name="Normal 5 2 2 2 6 2 4 4" xfId="39553"/>
    <cellStyle name="Normal 5 2 2 2 6 2 5" xfId="39554"/>
    <cellStyle name="Normal 5 2 2 2 6 2 5 2" xfId="39555"/>
    <cellStyle name="Normal 5 2 2 2 6 2 6" xfId="39556"/>
    <cellStyle name="Normal 5 2 2 2 6 2 6 2" xfId="39557"/>
    <cellStyle name="Normal 5 2 2 2 6 2 6 2 2" xfId="39558"/>
    <cellStyle name="Normal 5 2 2 2 6 2 6 3" xfId="39559"/>
    <cellStyle name="Normal 5 2 2 2 6 2 7" xfId="39560"/>
    <cellStyle name="Normal 5 2 2 2 6 2 7 2" xfId="39561"/>
    <cellStyle name="Normal 5 2 2 2 6 2 8" xfId="39562"/>
    <cellStyle name="Normal 5 2 2 2 6 3" xfId="39563"/>
    <cellStyle name="Normal 5 2 2 2 6 3 2" xfId="39564"/>
    <cellStyle name="Normal 5 2 2 2 6 3 2 2" xfId="39565"/>
    <cellStyle name="Normal 5 2 2 2 6 3 2 2 2" xfId="39566"/>
    <cellStyle name="Normal 5 2 2 2 6 3 2 3" xfId="39567"/>
    <cellStyle name="Normal 5 2 2 2 6 3 2 3 2" xfId="39568"/>
    <cellStyle name="Normal 5 2 2 2 6 3 2 3 2 2" xfId="39569"/>
    <cellStyle name="Normal 5 2 2 2 6 3 2 3 3" xfId="39570"/>
    <cellStyle name="Normal 5 2 2 2 6 3 2 4" xfId="39571"/>
    <cellStyle name="Normal 5 2 2 2 6 3 3" xfId="39572"/>
    <cellStyle name="Normal 5 2 2 2 6 3 3 2" xfId="39573"/>
    <cellStyle name="Normal 5 2 2 2 6 3 4" xfId="39574"/>
    <cellStyle name="Normal 5 2 2 2 6 3 4 2" xfId="39575"/>
    <cellStyle name="Normal 5 2 2 2 6 3 4 2 2" xfId="39576"/>
    <cellStyle name="Normal 5 2 2 2 6 3 4 3" xfId="39577"/>
    <cellStyle name="Normal 5 2 2 2 6 3 5" xfId="39578"/>
    <cellStyle name="Normal 5 2 2 2 6 4" xfId="39579"/>
    <cellStyle name="Normal 5 2 2 2 6 4 2" xfId="39580"/>
    <cellStyle name="Normal 5 2 2 2 6 4 2 2" xfId="39581"/>
    <cellStyle name="Normal 5 2 2 2 6 4 3" xfId="39582"/>
    <cellStyle name="Normal 5 2 2 2 6 4 3 2" xfId="39583"/>
    <cellStyle name="Normal 5 2 2 2 6 4 3 2 2" xfId="39584"/>
    <cellStyle name="Normal 5 2 2 2 6 4 3 3" xfId="39585"/>
    <cellStyle name="Normal 5 2 2 2 6 4 4" xfId="39586"/>
    <cellStyle name="Normal 5 2 2 2 6 5" xfId="39587"/>
    <cellStyle name="Normal 5 2 2 2 6 5 2" xfId="39588"/>
    <cellStyle name="Normal 5 2 2 2 6 5 2 2" xfId="39589"/>
    <cellStyle name="Normal 5 2 2 2 6 5 3" xfId="39590"/>
    <cellStyle name="Normal 5 2 2 2 6 5 3 2" xfId="39591"/>
    <cellStyle name="Normal 5 2 2 2 6 5 3 2 2" xfId="39592"/>
    <cellStyle name="Normal 5 2 2 2 6 5 3 3" xfId="39593"/>
    <cellStyle name="Normal 5 2 2 2 6 5 4" xfId="39594"/>
    <cellStyle name="Normal 5 2 2 2 6 6" xfId="39595"/>
    <cellStyle name="Normal 5 2 2 2 6 6 2" xfId="39596"/>
    <cellStyle name="Normal 5 2 2 2 6 7" xfId="39597"/>
    <cellStyle name="Normal 5 2 2 2 6 7 2" xfId="39598"/>
    <cellStyle name="Normal 5 2 2 2 6 7 2 2" xfId="39599"/>
    <cellStyle name="Normal 5 2 2 2 6 7 3" xfId="39600"/>
    <cellStyle name="Normal 5 2 2 2 6 8" xfId="39601"/>
    <cellStyle name="Normal 5 2 2 2 6 8 2" xfId="39602"/>
    <cellStyle name="Normal 5 2 2 2 6 9" xfId="39603"/>
    <cellStyle name="Normal 5 2 2 2 7" xfId="39604"/>
    <cellStyle name="Normal 5 2 2 2 7 2" xfId="39605"/>
    <cellStyle name="Normal 5 2 2 2 7 2 2" xfId="39606"/>
    <cellStyle name="Normal 5 2 2 2 7 2 2 2" xfId="39607"/>
    <cellStyle name="Normal 5 2 2 2 7 2 2 2 2" xfId="39608"/>
    <cellStyle name="Normal 5 2 2 2 7 2 2 3" xfId="39609"/>
    <cellStyle name="Normal 5 2 2 2 7 2 2 3 2" xfId="39610"/>
    <cellStyle name="Normal 5 2 2 2 7 2 2 3 2 2" xfId="39611"/>
    <cellStyle name="Normal 5 2 2 2 7 2 2 3 3" xfId="39612"/>
    <cellStyle name="Normal 5 2 2 2 7 2 2 4" xfId="39613"/>
    <cellStyle name="Normal 5 2 2 2 7 2 3" xfId="39614"/>
    <cellStyle name="Normal 5 2 2 2 7 2 3 2" xfId="39615"/>
    <cellStyle name="Normal 5 2 2 2 7 2 4" xfId="39616"/>
    <cellStyle name="Normal 5 2 2 2 7 2 4 2" xfId="39617"/>
    <cellStyle name="Normal 5 2 2 2 7 2 4 2 2" xfId="39618"/>
    <cellStyle name="Normal 5 2 2 2 7 2 4 3" xfId="39619"/>
    <cellStyle name="Normal 5 2 2 2 7 2 5" xfId="39620"/>
    <cellStyle name="Normal 5 2 2 2 7 3" xfId="39621"/>
    <cellStyle name="Normal 5 2 2 2 7 3 2" xfId="39622"/>
    <cellStyle name="Normal 5 2 2 2 7 3 2 2" xfId="39623"/>
    <cellStyle name="Normal 5 2 2 2 7 3 3" xfId="39624"/>
    <cellStyle name="Normal 5 2 2 2 7 3 3 2" xfId="39625"/>
    <cellStyle name="Normal 5 2 2 2 7 3 3 2 2" xfId="39626"/>
    <cellStyle name="Normal 5 2 2 2 7 3 3 3" xfId="39627"/>
    <cellStyle name="Normal 5 2 2 2 7 3 4" xfId="39628"/>
    <cellStyle name="Normal 5 2 2 2 7 4" xfId="39629"/>
    <cellStyle name="Normal 5 2 2 2 7 4 2" xfId="39630"/>
    <cellStyle name="Normal 5 2 2 2 7 4 2 2" xfId="39631"/>
    <cellStyle name="Normal 5 2 2 2 7 4 3" xfId="39632"/>
    <cellStyle name="Normal 5 2 2 2 7 4 3 2" xfId="39633"/>
    <cellStyle name="Normal 5 2 2 2 7 4 3 2 2" xfId="39634"/>
    <cellStyle name="Normal 5 2 2 2 7 4 3 3" xfId="39635"/>
    <cellStyle name="Normal 5 2 2 2 7 4 4" xfId="39636"/>
    <cellStyle name="Normal 5 2 2 2 7 5" xfId="39637"/>
    <cellStyle name="Normal 5 2 2 2 7 5 2" xfId="39638"/>
    <cellStyle name="Normal 5 2 2 2 7 6" xfId="39639"/>
    <cellStyle name="Normal 5 2 2 2 7 6 2" xfId="39640"/>
    <cellStyle name="Normal 5 2 2 2 7 6 2 2" xfId="39641"/>
    <cellStyle name="Normal 5 2 2 2 7 6 3" xfId="39642"/>
    <cellStyle name="Normal 5 2 2 2 7 7" xfId="39643"/>
    <cellStyle name="Normal 5 2 2 2 7 7 2" xfId="39644"/>
    <cellStyle name="Normal 5 2 2 2 7 8" xfId="39645"/>
    <cellStyle name="Normal 5 2 2 2 8" xfId="39646"/>
    <cellStyle name="Normal 5 2 2 2 8 2" xfId="39647"/>
    <cellStyle name="Normal 5 2 2 2 8 2 2" xfId="39648"/>
    <cellStyle name="Normal 5 2 2 2 8 2 2 2" xfId="39649"/>
    <cellStyle name="Normal 5 2 2 2 8 2 2 2 2" xfId="39650"/>
    <cellStyle name="Normal 5 2 2 2 8 2 2 3" xfId="39651"/>
    <cellStyle name="Normal 5 2 2 2 8 2 2 3 2" xfId="39652"/>
    <cellStyle name="Normal 5 2 2 2 8 2 2 3 2 2" xfId="39653"/>
    <cellStyle name="Normal 5 2 2 2 8 2 2 3 3" xfId="39654"/>
    <cellStyle name="Normal 5 2 2 2 8 2 2 4" xfId="39655"/>
    <cellStyle name="Normal 5 2 2 2 8 2 3" xfId="39656"/>
    <cellStyle name="Normal 5 2 2 2 8 2 3 2" xfId="39657"/>
    <cellStyle name="Normal 5 2 2 2 8 2 4" xfId="39658"/>
    <cellStyle name="Normal 5 2 2 2 8 2 4 2" xfId="39659"/>
    <cellStyle name="Normal 5 2 2 2 8 2 4 2 2" xfId="39660"/>
    <cellStyle name="Normal 5 2 2 2 8 2 4 3" xfId="39661"/>
    <cellStyle name="Normal 5 2 2 2 8 2 5" xfId="39662"/>
    <cellStyle name="Normal 5 2 2 2 8 3" xfId="39663"/>
    <cellStyle name="Normal 5 2 2 2 8 3 2" xfId="39664"/>
    <cellStyle name="Normal 5 2 2 2 8 3 2 2" xfId="39665"/>
    <cellStyle name="Normal 5 2 2 2 8 3 3" xfId="39666"/>
    <cellStyle name="Normal 5 2 2 2 8 3 3 2" xfId="39667"/>
    <cellStyle name="Normal 5 2 2 2 8 3 3 2 2" xfId="39668"/>
    <cellStyle name="Normal 5 2 2 2 8 3 3 3" xfId="39669"/>
    <cellStyle name="Normal 5 2 2 2 8 3 4" xfId="39670"/>
    <cellStyle name="Normal 5 2 2 2 8 4" xfId="39671"/>
    <cellStyle name="Normal 5 2 2 2 8 4 2" xfId="39672"/>
    <cellStyle name="Normal 5 2 2 2 8 4 2 2" xfId="39673"/>
    <cellStyle name="Normal 5 2 2 2 8 4 3" xfId="39674"/>
    <cellStyle name="Normal 5 2 2 2 8 4 3 2" xfId="39675"/>
    <cellStyle name="Normal 5 2 2 2 8 4 3 2 2" xfId="39676"/>
    <cellStyle name="Normal 5 2 2 2 8 4 3 3" xfId="39677"/>
    <cellStyle name="Normal 5 2 2 2 8 4 4" xfId="39678"/>
    <cellStyle name="Normal 5 2 2 2 8 5" xfId="39679"/>
    <cellStyle name="Normal 5 2 2 2 8 5 2" xfId="39680"/>
    <cellStyle name="Normal 5 2 2 2 8 6" xfId="39681"/>
    <cellStyle name="Normal 5 2 2 2 8 6 2" xfId="39682"/>
    <cellStyle name="Normal 5 2 2 2 8 6 2 2" xfId="39683"/>
    <cellStyle name="Normal 5 2 2 2 8 6 3" xfId="39684"/>
    <cellStyle name="Normal 5 2 2 2 8 7" xfId="39685"/>
    <cellStyle name="Normal 5 2 2 2 8 7 2" xfId="39686"/>
    <cellStyle name="Normal 5 2 2 2 8 8" xfId="39687"/>
    <cellStyle name="Normal 5 2 2 2 9" xfId="39688"/>
    <cellStyle name="Normal 5 2 2 2 9 2" xfId="39689"/>
    <cellStyle name="Normal 5 2 2 2 9 2 2" xfId="39690"/>
    <cellStyle name="Normal 5 2 2 2 9 2 2 2" xfId="39691"/>
    <cellStyle name="Normal 5 2 2 2 9 2 2 2 2" xfId="39692"/>
    <cellStyle name="Normal 5 2 2 2 9 2 2 3" xfId="39693"/>
    <cellStyle name="Normal 5 2 2 2 9 2 2 3 2" xfId="39694"/>
    <cellStyle name="Normal 5 2 2 2 9 2 2 3 2 2" xfId="39695"/>
    <cellStyle name="Normal 5 2 2 2 9 2 2 3 3" xfId="39696"/>
    <cellStyle name="Normal 5 2 2 2 9 2 2 4" xfId="39697"/>
    <cellStyle name="Normal 5 2 2 2 9 2 3" xfId="39698"/>
    <cellStyle name="Normal 5 2 2 2 9 2 3 2" xfId="39699"/>
    <cellStyle name="Normal 5 2 2 2 9 2 4" xfId="39700"/>
    <cellStyle name="Normal 5 2 2 2 9 2 4 2" xfId="39701"/>
    <cellStyle name="Normal 5 2 2 2 9 2 4 2 2" xfId="39702"/>
    <cellStyle name="Normal 5 2 2 2 9 2 4 3" xfId="39703"/>
    <cellStyle name="Normal 5 2 2 2 9 2 5" xfId="39704"/>
    <cellStyle name="Normal 5 2 2 2 9 3" xfId="39705"/>
    <cellStyle name="Normal 5 2 2 2 9 3 2" xfId="39706"/>
    <cellStyle name="Normal 5 2 2 2 9 3 2 2" xfId="39707"/>
    <cellStyle name="Normal 5 2 2 2 9 3 3" xfId="39708"/>
    <cellStyle name="Normal 5 2 2 2 9 3 3 2" xfId="39709"/>
    <cellStyle name="Normal 5 2 2 2 9 3 3 2 2" xfId="39710"/>
    <cellStyle name="Normal 5 2 2 2 9 3 3 3" xfId="39711"/>
    <cellStyle name="Normal 5 2 2 2 9 3 4" xfId="39712"/>
    <cellStyle name="Normal 5 2 2 2 9 4" xfId="39713"/>
    <cellStyle name="Normal 5 2 2 2 9 4 2" xfId="39714"/>
    <cellStyle name="Normal 5 2 2 2 9 5" xfId="39715"/>
    <cellStyle name="Normal 5 2 2 2 9 5 2" xfId="39716"/>
    <cellStyle name="Normal 5 2 2 2 9 5 2 2" xfId="39717"/>
    <cellStyle name="Normal 5 2 2 2 9 5 3" xfId="39718"/>
    <cellStyle name="Normal 5 2 2 2 9 6" xfId="39719"/>
    <cellStyle name="Normal 5 2 2 2_T-straight with PEDs adjustor" xfId="39720"/>
    <cellStyle name="Normal 5 2 2 20" xfId="39721"/>
    <cellStyle name="Normal 5 2 2 3" xfId="1352"/>
    <cellStyle name="Normal 5 2 2 3 10" xfId="39722"/>
    <cellStyle name="Normal 5 2 2 3 10 2" xfId="39723"/>
    <cellStyle name="Normal 5 2 2 3 10 2 2" xfId="39724"/>
    <cellStyle name="Normal 5 2 2 3 10 3" xfId="39725"/>
    <cellStyle name="Normal 5 2 2 3 10 3 2" xfId="39726"/>
    <cellStyle name="Normal 5 2 2 3 10 3 2 2" xfId="39727"/>
    <cellStyle name="Normal 5 2 2 3 10 3 3" xfId="39728"/>
    <cellStyle name="Normal 5 2 2 3 10 4" xfId="39729"/>
    <cellStyle name="Normal 5 2 2 3 11" xfId="39730"/>
    <cellStyle name="Normal 5 2 2 3 11 2" xfId="39731"/>
    <cellStyle name="Normal 5 2 2 3 11 2 2" xfId="39732"/>
    <cellStyle name="Normal 5 2 2 3 11 3" xfId="39733"/>
    <cellStyle name="Normal 5 2 2 3 11 3 2" xfId="39734"/>
    <cellStyle name="Normal 5 2 2 3 11 3 2 2" xfId="39735"/>
    <cellStyle name="Normal 5 2 2 3 11 3 3" xfId="39736"/>
    <cellStyle name="Normal 5 2 2 3 11 4" xfId="39737"/>
    <cellStyle name="Normal 5 2 2 3 12" xfId="39738"/>
    <cellStyle name="Normal 5 2 2 3 12 2" xfId="39739"/>
    <cellStyle name="Normal 5 2 2 3 12 2 2" xfId="39740"/>
    <cellStyle name="Normal 5 2 2 3 12 3" xfId="39741"/>
    <cellStyle name="Normal 5 2 2 3 12 3 2" xfId="39742"/>
    <cellStyle name="Normal 5 2 2 3 12 3 2 2" xfId="39743"/>
    <cellStyle name="Normal 5 2 2 3 12 3 3" xfId="39744"/>
    <cellStyle name="Normal 5 2 2 3 12 4" xfId="39745"/>
    <cellStyle name="Normal 5 2 2 3 13" xfId="39746"/>
    <cellStyle name="Normal 5 2 2 3 13 2" xfId="39747"/>
    <cellStyle name="Normal 5 2 2 3 13 2 2" xfId="39748"/>
    <cellStyle name="Normal 5 2 2 3 13 3" xfId="39749"/>
    <cellStyle name="Normal 5 2 2 3 14" xfId="39750"/>
    <cellStyle name="Normal 5 2 2 3 14 2" xfId="39751"/>
    <cellStyle name="Normal 5 2 2 3 15" xfId="39752"/>
    <cellStyle name="Normal 5 2 2 3 15 2" xfId="39753"/>
    <cellStyle name="Normal 5 2 2 3 16" xfId="39754"/>
    <cellStyle name="Normal 5 2 2 3 17" xfId="39755"/>
    <cellStyle name="Normal 5 2 2 3 2" xfId="1353"/>
    <cellStyle name="Normal 5 2 2 3 2 10" xfId="39756"/>
    <cellStyle name="Normal 5 2 2 3 2 11" xfId="39757"/>
    <cellStyle name="Normal 5 2 2 3 2 2" xfId="39758"/>
    <cellStyle name="Normal 5 2 2 3 2 2 10" xfId="39759"/>
    <cellStyle name="Normal 5 2 2 3 2 2 2" xfId="39760"/>
    <cellStyle name="Normal 5 2 2 3 2 2 2 2" xfId="39761"/>
    <cellStyle name="Normal 5 2 2 3 2 2 2 2 2" xfId="39762"/>
    <cellStyle name="Normal 5 2 2 3 2 2 2 2 2 2" xfId="39763"/>
    <cellStyle name="Normal 5 2 2 3 2 2 2 2 2 2 2" xfId="39764"/>
    <cellStyle name="Normal 5 2 2 3 2 2 2 2 2 3" xfId="39765"/>
    <cellStyle name="Normal 5 2 2 3 2 2 2 2 2 3 2" xfId="39766"/>
    <cellStyle name="Normal 5 2 2 3 2 2 2 2 2 3 2 2" xfId="39767"/>
    <cellStyle name="Normal 5 2 2 3 2 2 2 2 2 3 3" xfId="39768"/>
    <cellStyle name="Normal 5 2 2 3 2 2 2 2 2 4" xfId="39769"/>
    <cellStyle name="Normal 5 2 2 3 2 2 2 2 3" xfId="39770"/>
    <cellStyle name="Normal 5 2 2 3 2 2 2 2 3 2" xfId="39771"/>
    <cellStyle name="Normal 5 2 2 3 2 2 2 2 4" xfId="39772"/>
    <cellStyle name="Normal 5 2 2 3 2 2 2 2 4 2" xfId="39773"/>
    <cellStyle name="Normal 5 2 2 3 2 2 2 2 4 2 2" xfId="39774"/>
    <cellStyle name="Normal 5 2 2 3 2 2 2 2 4 3" xfId="39775"/>
    <cellStyle name="Normal 5 2 2 3 2 2 2 2 5" xfId="39776"/>
    <cellStyle name="Normal 5 2 2 3 2 2 2 3" xfId="39777"/>
    <cellStyle name="Normal 5 2 2 3 2 2 2 3 2" xfId="39778"/>
    <cellStyle name="Normal 5 2 2 3 2 2 2 3 2 2" xfId="39779"/>
    <cellStyle name="Normal 5 2 2 3 2 2 2 3 3" xfId="39780"/>
    <cellStyle name="Normal 5 2 2 3 2 2 2 3 3 2" xfId="39781"/>
    <cellStyle name="Normal 5 2 2 3 2 2 2 3 3 2 2" xfId="39782"/>
    <cellStyle name="Normal 5 2 2 3 2 2 2 3 3 3" xfId="39783"/>
    <cellStyle name="Normal 5 2 2 3 2 2 2 3 4" xfId="39784"/>
    <cellStyle name="Normal 5 2 2 3 2 2 2 4" xfId="39785"/>
    <cellStyle name="Normal 5 2 2 3 2 2 2 4 2" xfId="39786"/>
    <cellStyle name="Normal 5 2 2 3 2 2 2 4 2 2" xfId="39787"/>
    <cellStyle name="Normal 5 2 2 3 2 2 2 4 3" xfId="39788"/>
    <cellStyle name="Normal 5 2 2 3 2 2 2 4 3 2" xfId="39789"/>
    <cellStyle name="Normal 5 2 2 3 2 2 2 4 3 2 2" xfId="39790"/>
    <cellStyle name="Normal 5 2 2 3 2 2 2 4 3 3" xfId="39791"/>
    <cellStyle name="Normal 5 2 2 3 2 2 2 4 4" xfId="39792"/>
    <cellStyle name="Normal 5 2 2 3 2 2 2 5" xfId="39793"/>
    <cellStyle name="Normal 5 2 2 3 2 2 2 5 2" xfId="39794"/>
    <cellStyle name="Normal 5 2 2 3 2 2 2 6" xfId="39795"/>
    <cellStyle name="Normal 5 2 2 3 2 2 2 6 2" xfId="39796"/>
    <cellStyle name="Normal 5 2 2 3 2 2 2 6 2 2" xfId="39797"/>
    <cellStyle name="Normal 5 2 2 3 2 2 2 6 3" xfId="39798"/>
    <cellStyle name="Normal 5 2 2 3 2 2 2 7" xfId="39799"/>
    <cellStyle name="Normal 5 2 2 3 2 2 2 7 2" xfId="39800"/>
    <cellStyle name="Normal 5 2 2 3 2 2 2 8" xfId="39801"/>
    <cellStyle name="Normal 5 2 2 3 2 2 3" xfId="39802"/>
    <cellStyle name="Normal 5 2 2 3 2 2 3 2" xfId="39803"/>
    <cellStyle name="Normal 5 2 2 3 2 2 3 2 2" xfId="39804"/>
    <cellStyle name="Normal 5 2 2 3 2 2 3 2 2 2" xfId="39805"/>
    <cellStyle name="Normal 5 2 2 3 2 2 3 2 3" xfId="39806"/>
    <cellStyle name="Normal 5 2 2 3 2 2 3 2 3 2" xfId="39807"/>
    <cellStyle name="Normal 5 2 2 3 2 2 3 2 3 2 2" xfId="39808"/>
    <cellStyle name="Normal 5 2 2 3 2 2 3 2 3 3" xfId="39809"/>
    <cellStyle name="Normal 5 2 2 3 2 2 3 2 4" xfId="39810"/>
    <cellStyle name="Normal 5 2 2 3 2 2 3 3" xfId="39811"/>
    <cellStyle name="Normal 5 2 2 3 2 2 3 3 2" xfId="39812"/>
    <cellStyle name="Normal 5 2 2 3 2 2 3 4" xfId="39813"/>
    <cellStyle name="Normal 5 2 2 3 2 2 3 4 2" xfId="39814"/>
    <cellStyle name="Normal 5 2 2 3 2 2 3 4 2 2" xfId="39815"/>
    <cellStyle name="Normal 5 2 2 3 2 2 3 4 3" xfId="39816"/>
    <cellStyle name="Normal 5 2 2 3 2 2 3 5" xfId="39817"/>
    <cellStyle name="Normal 5 2 2 3 2 2 4" xfId="39818"/>
    <cellStyle name="Normal 5 2 2 3 2 2 4 2" xfId="39819"/>
    <cellStyle name="Normal 5 2 2 3 2 2 4 2 2" xfId="39820"/>
    <cellStyle name="Normal 5 2 2 3 2 2 4 3" xfId="39821"/>
    <cellStyle name="Normal 5 2 2 3 2 2 4 3 2" xfId="39822"/>
    <cellStyle name="Normal 5 2 2 3 2 2 4 3 2 2" xfId="39823"/>
    <cellStyle name="Normal 5 2 2 3 2 2 4 3 3" xfId="39824"/>
    <cellStyle name="Normal 5 2 2 3 2 2 4 4" xfId="39825"/>
    <cellStyle name="Normal 5 2 2 3 2 2 5" xfId="39826"/>
    <cellStyle name="Normal 5 2 2 3 2 2 5 2" xfId="39827"/>
    <cellStyle name="Normal 5 2 2 3 2 2 5 2 2" xfId="39828"/>
    <cellStyle name="Normal 5 2 2 3 2 2 5 3" xfId="39829"/>
    <cellStyle name="Normal 5 2 2 3 2 2 5 3 2" xfId="39830"/>
    <cellStyle name="Normal 5 2 2 3 2 2 5 3 2 2" xfId="39831"/>
    <cellStyle name="Normal 5 2 2 3 2 2 5 3 3" xfId="39832"/>
    <cellStyle name="Normal 5 2 2 3 2 2 5 4" xfId="39833"/>
    <cellStyle name="Normal 5 2 2 3 2 2 6" xfId="39834"/>
    <cellStyle name="Normal 5 2 2 3 2 2 6 2" xfId="39835"/>
    <cellStyle name="Normal 5 2 2 3 2 2 7" xfId="39836"/>
    <cellStyle name="Normal 5 2 2 3 2 2 7 2" xfId="39837"/>
    <cellStyle name="Normal 5 2 2 3 2 2 7 2 2" xfId="39838"/>
    <cellStyle name="Normal 5 2 2 3 2 2 7 3" xfId="39839"/>
    <cellStyle name="Normal 5 2 2 3 2 2 8" xfId="39840"/>
    <cellStyle name="Normal 5 2 2 3 2 2 8 2" xfId="39841"/>
    <cellStyle name="Normal 5 2 2 3 2 2 9" xfId="39842"/>
    <cellStyle name="Normal 5 2 2 3 2 3" xfId="39843"/>
    <cellStyle name="Normal 5 2 2 3 2 3 2" xfId="39844"/>
    <cellStyle name="Normal 5 2 2 3 2 3 2 2" xfId="39845"/>
    <cellStyle name="Normal 5 2 2 3 2 3 2 2 2" xfId="39846"/>
    <cellStyle name="Normal 5 2 2 3 2 3 2 2 2 2" xfId="39847"/>
    <cellStyle name="Normal 5 2 2 3 2 3 2 2 3" xfId="39848"/>
    <cellStyle name="Normal 5 2 2 3 2 3 2 2 3 2" xfId="39849"/>
    <cellStyle name="Normal 5 2 2 3 2 3 2 2 3 2 2" xfId="39850"/>
    <cellStyle name="Normal 5 2 2 3 2 3 2 2 3 3" xfId="39851"/>
    <cellStyle name="Normal 5 2 2 3 2 3 2 2 4" xfId="39852"/>
    <cellStyle name="Normal 5 2 2 3 2 3 2 3" xfId="39853"/>
    <cellStyle name="Normal 5 2 2 3 2 3 2 3 2" xfId="39854"/>
    <cellStyle name="Normal 5 2 2 3 2 3 2 4" xfId="39855"/>
    <cellStyle name="Normal 5 2 2 3 2 3 2 4 2" xfId="39856"/>
    <cellStyle name="Normal 5 2 2 3 2 3 2 4 2 2" xfId="39857"/>
    <cellStyle name="Normal 5 2 2 3 2 3 2 4 3" xfId="39858"/>
    <cellStyle name="Normal 5 2 2 3 2 3 2 5" xfId="39859"/>
    <cellStyle name="Normal 5 2 2 3 2 3 3" xfId="39860"/>
    <cellStyle name="Normal 5 2 2 3 2 3 3 2" xfId="39861"/>
    <cellStyle name="Normal 5 2 2 3 2 3 3 2 2" xfId="39862"/>
    <cellStyle name="Normal 5 2 2 3 2 3 3 3" xfId="39863"/>
    <cellStyle name="Normal 5 2 2 3 2 3 3 3 2" xfId="39864"/>
    <cellStyle name="Normal 5 2 2 3 2 3 3 3 2 2" xfId="39865"/>
    <cellStyle name="Normal 5 2 2 3 2 3 3 3 3" xfId="39866"/>
    <cellStyle name="Normal 5 2 2 3 2 3 3 4" xfId="39867"/>
    <cellStyle name="Normal 5 2 2 3 2 3 4" xfId="39868"/>
    <cellStyle name="Normal 5 2 2 3 2 3 4 2" xfId="39869"/>
    <cellStyle name="Normal 5 2 2 3 2 3 4 2 2" xfId="39870"/>
    <cellStyle name="Normal 5 2 2 3 2 3 4 3" xfId="39871"/>
    <cellStyle name="Normal 5 2 2 3 2 3 4 3 2" xfId="39872"/>
    <cellStyle name="Normal 5 2 2 3 2 3 4 3 2 2" xfId="39873"/>
    <cellStyle name="Normal 5 2 2 3 2 3 4 3 3" xfId="39874"/>
    <cellStyle name="Normal 5 2 2 3 2 3 4 4" xfId="39875"/>
    <cellStyle name="Normal 5 2 2 3 2 3 5" xfId="39876"/>
    <cellStyle name="Normal 5 2 2 3 2 3 5 2" xfId="39877"/>
    <cellStyle name="Normal 5 2 2 3 2 3 6" xfId="39878"/>
    <cellStyle name="Normal 5 2 2 3 2 3 6 2" xfId="39879"/>
    <cellStyle name="Normal 5 2 2 3 2 3 6 2 2" xfId="39880"/>
    <cellStyle name="Normal 5 2 2 3 2 3 6 3" xfId="39881"/>
    <cellStyle name="Normal 5 2 2 3 2 3 7" xfId="39882"/>
    <cellStyle name="Normal 5 2 2 3 2 3 7 2" xfId="39883"/>
    <cellStyle name="Normal 5 2 2 3 2 3 8" xfId="39884"/>
    <cellStyle name="Normal 5 2 2 3 2 4" xfId="39885"/>
    <cellStyle name="Normal 5 2 2 3 2 4 2" xfId="39886"/>
    <cellStyle name="Normal 5 2 2 3 2 4 2 2" xfId="39887"/>
    <cellStyle name="Normal 5 2 2 3 2 4 2 2 2" xfId="39888"/>
    <cellStyle name="Normal 5 2 2 3 2 4 2 3" xfId="39889"/>
    <cellStyle name="Normal 5 2 2 3 2 4 2 3 2" xfId="39890"/>
    <cellStyle name="Normal 5 2 2 3 2 4 2 3 2 2" xfId="39891"/>
    <cellStyle name="Normal 5 2 2 3 2 4 2 3 3" xfId="39892"/>
    <cellStyle name="Normal 5 2 2 3 2 4 2 4" xfId="39893"/>
    <cellStyle name="Normal 5 2 2 3 2 4 3" xfId="39894"/>
    <cellStyle name="Normal 5 2 2 3 2 4 3 2" xfId="39895"/>
    <cellStyle name="Normal 5 2 2 3 2 4 4" xfId="39896"/>
    <cellStyle name="Normal 5 2 2 3 2 4 4 2" xfId="39897"/>
    <cellStyle name="Normal 5 2 2 3 2 4 4 2 2" xfId="39898"/>
    <cellStyle name="Normal 5 2 2 3 2 4 4 3" xfId="39899"/>
    <cellStyle name="Normal 5 2 2 3 2 4 5" xfId="39900"/>
    <cellStyle name="Normal 5 2 2 3 2 5" xfId="39901"/>
    <cellStyle name="Normal 5 2 2 3 2 5 2" xfId="39902"/>
    <cellStyle name="Normal 5 2 2 3 2 5 2 2" xfId="39903"/>
    <cellStyle name="Normal 5 2 2 3 2 5 3" xfId="39904"/>
    <cellStyle name="Normal 5 2 2 3 2 5 3 2" xfId="39905"/>
    <cellStyle name="Normal 5 2 2 3 2 5 3 2 2" xfId="39906"/>
    <cellStyle name="Normal 5 2 2 3 2 5 3 3" xfId="39907"/>
    <cellStyle name="Normal 5 2 2 3 2 5 4" xfId="39908"/>
    <cellStyle name="Normal 5 2 2 3 2 6" xfId="39909"/>
    <cellStyle name="Normal 5 2 2 3 2 6 2" xfId="39910"/>
    <cellStyle name="Normal 5 2 2 3 2 6 2 2" xfId="39911"/>
    <cellStyle name="Normal 5 2 2 3 2 6 3" xfId="39912"/>
    <cellStyle name="Normal 5 2 2 3 2 6 3 2" xfId="39913"/>
    <cellStyle name="Normal 5 2 2 3 2 6 3 2 2" xfId="39914"/>
    <cellStyle name="Normal 5 2 2 3 2 6 3 3" xfId="39915"/>
    <cellStyle name="Normal 5 2 2 3 2 6 4" xfId="39916"/>
    <cellStyle name="Normal 5 2 2 3 2 7" xfId="39917"/>
    <cellStyle name="Normal 5 2 2 3 2 7 2" xfId="39918"/>
    <cellStyle name="Normal 5 2 2 3 2 8" xfId="39919"/>
    <cellStyle name="Normal 5 2 2 3 2 8 2" xfId="39920"/>
    <cellStyle name="Normal 5 2 2 3 2 8 2 2" xfId="39921"/>
    <cellStyle name="Normal 5 2 2 3 2 8 3" xfId="39922"/>
    <cellStyle name="Normal 5 2 2 3 2 9" xfId="39923"/>
    <cellStyle name="Normal 5 2 2 3 2 9 2" xfId="39924"/>
    <cellStyle name="Normal 5 2 2 3 3" xfId="39925"/>
    <cellStyle name="Normal 5 2 2 3 3 10" xfId="39926"/>
    <cellStyle name="Normal 5 2 2 3 3 11" xfId="39927"/>
    <cellStyle name="Normal 5 2 2 3 3 2" xfId="39928"/>
    <cellStyle name="Normal 5 2 2 3 3 2 10" xfId="39929"/>
    <cellStyle name="Normal 5 2 2 3 3 2 2" xfId="39930"/>
    <cellStyle name="Normal 5 2 2 3 3 2 2 2" xfId="39931"/>
    <cellStyle name="Normal 5 2 2 3 3 2 2 2 2" xfId="39932"/>
    <cellStyle name="Normal 5 2 2 3 3 2 2 2 2 2" xfId="39933"/>
    <cellStyle name="Normal 5 2 2 3 3 2 2 2 2 2 2" xfId="39934"/>
    <cellStyle name="Normal 5 2 2 3 3 2 2 2 2 3" xfId="39935"/>
    <cellStyle name="Normal 5 2 2 3 3 2 2 2 2 3 2" xfId="39936"/>
    <cellStyle name="Normal 5 2 2 3 3 2 2 2 2 3 2 2" xfId="39937"/>
    <cellStyle name="Normal 5 2 2 3 3 2 2 2 2 3 3" xfId="39938"/>
    <cellStyle name="Normal 5 2 2 3 3 2 2 2 2 4" xfId="39939"/>
    <cellStyle name="Normal 5 2 2 3 3 2 2 2 3" xfId="39940"/>
    <cellStyle name="Normal 5 2 2 3 3 2 2 2 3 2" xfId="39941"/>
    <cellStyle name="Normal 5 2 2 3 3 2 2 2 4" xfId="39942"/>
    <cellStyle name="Normal 5 2 2 3 3 2 2 2 4 2" xfId="39943"/>
    <cellStyle name="Normal 5 2 2 3 3 2 2 2 4 2 2" xfId="39944"/>
    <cellStyle name="Normal 5 2 2 3 3 2 2 2 4 3" xfId="39945"/>
    <cellStyle name="Normal 5 2 2 3 3 2 2 2 5" xfId="39946"/>
    <cellStyle name="Normal 5 2 2 3 3 2 2 3" xfId="39947"/>
    <cellStyle name="Normal 5 2 2 3 3 2 2 3 2" xfId="39948"/>
    <cellStyle name="Normal 5 2 2 3 3 2 2 3 2 2" xfId="39949"/>
    <cellStyle name="Normal 5 2 2 3 3 2 2 3 3" xfId="39950"/>
    <cellStyle name="Normal 5 2 2 3 3 2 2 3 3 2" xfId="39951"/>
    <cellStyle name="Normal 5 2 2 3 3 2 2 3 3 2 2" xfId="39952"/>
    <cellStyle name="Normal 5 2 2 3 3 2 2 3 3 3" xfId="39953"/>
    <cellStyle name="Normal 5 2 2 3 3 2 2 3 4" xfId="39954"/>
    <cellStyle name="Normal 5 2 2 3 3 2 2 4" xfId="39955"/>
    <cellStyle name="Normal 5 2 2 3 3 2 2 4 2" xfId="39956"/>
    <cellStyle name="Normal 5 2 2 3 3 2 2 4 2 2" xfId="39957"/>
    <cellStyle name="Normal 5 2 2 3 3 2 2 4 3" xfId="39958"/>
    <cellStyle name="Normal 5 2 2 3 3 2 2 4 3 2" xfId="39959"/>
    <cellStyle name="Normal 5 2 2 3 3 2 2 4 3 2 2" xfId="39960"/>
    <cellStyle name="Normal 5 2 2 3 3 2 2 4 3 3" xfId="39961"/>
    <cellStyle name="Normal 5 2 2 3 3 2 2 4 4" xfId="39962"/>
    <cellStyle name="Normal 5 2 2 3 3 2 2 5" xfId="39963"/>
    <cellStyle name="Normal 5 2 2 3 3 2 2 5 2" xfId="39964"/>
    <cellStyle name="Normal 5 2 2 3 3 2 2 6" xfId="39965"/>
    <cellStyle name="Normal 5 2 2 3 3 2 2 6 2" xfId="39966"/>
    <cellStyle name="Normal 5 2 2 3 3 2 2 6 2 2" xfId="39967"/>
    <cellStyle name="Normal 5 2 2 3 3 2 2 6 3" xfId="39968"/>
    <cellStyle name="Normal 5 2 2 3 3 2 2 7" xfId="39969"/>
    <cellStyle name="Normal 5 2 2 3 3 2 2 7 2" xfId="39970"/>
    <cellStyle name="Normal 5 2 2 3 3 2 2 8" xfId="39971"/>
    <cellStyle name="Normal 5 2 2 3 3 2 3" xfId="39972"/>
    <cellStyle name="Normal 5 2 2 3 3 2 3 2" xfId="39973"/>
    <cellStyle name="Normal 5 2 2 3 3 2 3 2 2" xfId="39974"/>
    <cellStyle name="Normal 5 2 2 3 3 2 3 2 2 2" xfId="39975"/>
    <cellStyle name="Normal 5 2 2 3 3 2 3 2 3" xfId="39976"/>
    <cellStyle name="Normal 5 2 2 3 3 2 3 2 3 2" xfId="39977"/>
    <cellStyle name="Normal 5 2 2 3 3 2 3 2 3 2 2" xfId="39978"/>
    <cellStyle name="Normal 5 2 2 3 3 2 3 2 3 3" xfId="39979"/>
    <cellStyle name="Normal 5 2 2 3 3 2 3 2 4" xfId="39980"/>
    <cellStyle name="Normal 5 2 2 3 3 2 3 3" xfId="39981"/>
    <cellStyle name="Normal 5 2 2 3 3 2 3 3 2" xfId="39982"/>
    <cellStyle name="Normal 5 2 2 3 3 2 3 4" xfId="39983"/>
    <cellStyle name="Normal 5 2 2 3 3 2 3 4 2" xfId="39984"/>
    <cellStyle name="Normal 5 2 2 3 3 2 3 4 2 2" xfId="39985"/>
    <cellStyle name="Normal 5 2 2 3 3 2 3 4 3" xfId="39986"/>
    <cellStyle name="Normal 5 2 2 3 3 2 3 5" xfId="39987"/>
    <cellStyle name="Normal 5 2 2 3 3 2 4" xfId="39988"/>
    <cellStyle name="Normal 5 2 2 3 3 2 4 2" xfId="39989"/>
    <cellStyle name="Normal 5 2 2 3 3 2 4 2 2" xfId="39990"/>
    <cellStyle name="Normal 5 2 2 3 3 2 4 3" xfId="39991"/>
    <cellStyle name="Normal 5 2 2 3 3 2 4 3 2" xfId="39992"/>
    <cellStyle name="Normal 5 2 2 3 3 2 4 3 2 2" xfId="39993"/>
    <cellStyle name="Normal 5 2 2 3 3 2 4 3 3" xfId="39994"/>
    <cellStyle name="Normal 5 2 2 3 3 2 4 4" xfId="39995"/>
    <cellStyle name="Normal 5 2 2 3 3 2 5" xfId="39996"/>
    <cellStyle name="Normal 5 2 2 3 3 2 5 2" xfId="39997"/>
    <cellStyle name="Normal 5 2 2 3 3 2 5 2 2" xfId="39998"/>
    <cellStyle name="Normal 5 2 2 3 3 2 5 3" xfId="39999"/>
    <cellStyle name="Normal 5 2 2 3 3 2 5 3 2" xfId="40000"/>
    <cellStyle name="Normal 5 2 2 3 3 2 5 3 2 2" xfId="40001"/>
    <cellStyle name="Normal 5 2 2 3 3 2 5 3 3" xfId="40002"/>
    <cellStyle name="Normal 5 2 2 3 3 2 5 4" xfId="40003"/>
    <cellStyle name="Normal 5 2 2 3 3 2 6" xfId="40004"/>
    <cellStyle name="Normal 5 2 2 3 3 2 6 2" xfId="40005"/>
    <cellStyle name="Normal 5 2 2 3 3 2 7" xfId="40006"/>
    <cellStyle name="Normal 5 2 2 3 3 2 7 2" xfId="40007"/>
    <cellStyle name="Normal 5 2 2 3 3 2 7 2 2" xfId="40008"/>
    <cellStyle name="Normal 5 2 2 3 3 2 7 3" xfId="40009"/>
    <cellStyle name="Normal 5 2 2 3 3 2 8" xfId="40010"/>
    <cellStyle name="Normal 5 2 2 3 3 2 8 2" xfId="40011"/>
    <cellStyle name="Normal 5 2 2 3 3 2 9" xfId="40012"/>
    <cellStyle name="Normal 5 2 2 3 3 3" xfId="40013"/>
    <cellStyle name="Normal 5 2 2 3 3 3 2" xfId="40014"/>
    <cellStyle name="Normal 5 2 2 3 3 3 2 2" xfId="40015"/>
    <cellStyle name="Normal 5 2 2 3 3 3 2 2 2" xfId="40016"/>
    <cellStyle name="Normal 5 2 2 3 3 3 2 2 2 2" xfId="40017"/>
    <cellStyle name="Normal 5 2 2 3 3 3 2 2 3" xfId="40018"/>
    <cellStyle name="Normal 5 2 2 3 3 3 2 2 3 2" xfId="40019"/>
    <cellStyle name="Normal 5 2 2 3 3 3 2 2 3 2 2" xfId="40020"/>
    <cellStyle name="Normal 5 2 2 3 3 3 2 2 3 3" xfId="40021"/>
    <cellStyle name="Normal 5 2 2 3 3 3 2 2 4" xfId="40022"/>
    <cellStyle name="Normal 5 2 2 3 3 3 2 3" xfId="40023"/>
    <cellStyle name="Normal 5 2 2 3 3 3 2 3 2" xfId="40024"/>
    <cellStyle name="Normal 5 2 2 3 3 3 2 4" xfId="40025"/>
    <cellStyle name="Normal 5 2 2 3 3 3 2 4 2" xfId="40026"/>
    <cellStyle name="Normal 5 2 2 3 3 3 2 4 2 2" xfId="40027"/>
    <cellStyle name="Normal 5 2 2 3 3 3 2 4 3" xfId="40028"/>
    <cellStyle name="Normal 5 2 2 3 3 3 2 5" xfId="40029"/>
    <cellStyle name="Normal 5 2 2 3 3 3 3" xfId="40030"/>
    <cellStyle name="Normal 5 2 2 3 3 3 3 2" xfId="40031"/>
    <cellStyle name="Normal 5 2 2 3 3 3 3 2 2" xfId="40032"/>
    <cellStyle name="Normal 5 2 2 3 3 3 3 3" xfId="40033"/>
    <cellStyle name="Normal 5 2 2 3 3 3 3 3 2" xfId="40034"/>
    <cellStyle name="Normal 5 2 2 3 3 3 3 3 2 2" xfId="40035"/>
    <cellStyle name="Normal 5 2 2 3 3 3 3 3 3" xfId="40036"/>
    <cellStyle name="Normal 5 2 2 3 3 3 3 4" xfId="40037"/>
    <cellStyle name="Normal 5 2 2 3 3 3 4" xfId="40038"/>
    <cellStyle name="Normal 5 2 2 3 3 3 4 2" xfId="40039"/>
    <cellStyle name="Normal 5 2 2 3 3 3 4 2 2" xfId="40040"/>
    <cellStyle name="Normal 5 2 2 3 3 3 4 3" xfId="40041"/>
    <cellStyle name="Normal 5 2 2 3 3 3 4 3 2" xfId="40042"/>
    <cellStyle name="Normal 5 2 2 3 3 3 4 3 2 2" xfId="40043"/>
    <cellStyle name="Normal 5 2 2 3 3 3 4 3 3" xfId="40044"/>
    <cellStyle name="Normal 5 2 2 3 3 3 4 4" xfId="40045"/>
    <cellStyle name="Normal 5 2 2 3 3 3 5" xfId="40046"/>
    <cellStyle name="Normal 5 2 2 3 3 3 5 2" xfId="40047"/>
    <cellStyle name="Normal 5 2 2 3 3 3 6" xfId="40048"/>
    <cellStyle name="Normal 5 2 2 3 3 3 6 2" xfId="40049"/>
    <cellStyle name="Normal 5 2 2 3 3 3 6 2 2" xfId="40050"/>
    <cellStyle name="Normal 5 2 2 3 3 3 6 3" xfId="40051"/>
    <cellStyle name="Normal 5 2 2 3 3 3 7" xfId="40052"/>
    <cellStyle name="Normal 5 2 2 3 3 3 7 2" xfId="40053"/>
    <cellStyle name="Normal 5 2 2 3 3 3 8" xfId="40054"/>
    <cellStyle name="Normal 5 2 2 3 3 4" xfId="40055"/>
    <cellStyle name="Normal 5 2 2 3 3 4 2" xfId="40056"/>
    <cellStyle name="Normal 5 2 2 3 3 4 2 2" xfId="40057"/>
    <cellStyle name="Normal 5 2 2 3 3 4 2 2 2" xfId="40058"/>
    <cellStyle name="Normal 5 2 2 3 3 4 2 3" xfId="40059"/>
    <cellStyle name="Normal 5 2 2 3 3 4 2 3 2" xfId="40060"/>
    <cellStyle name="Normal 5 2 2 3 3 4 2 3 2 2" xfId="40061"/>
    <cellStyle name="Normal 5 2 2 3 3 4 2 3 3" xfId="40062"/>
    <cellStyle name="Normal 5 2 2 3 3 4 2 4" xfId="40063"/>
    <cellStyle name="Normal 5 2 2 3 3 4 3" xfId="40064"/>
    <cellStyle name="Normal 5 2 2 3 3 4 3 2" xfId="40065"/>
    <cellStyle name="Normal 5 2 2 3 3 4 4" xfId="40066"/>
    <cellStyle name="Normal 5 2 2 3 3 4 4 2" xfId="40067"/>
    <cellStyle name="Normal 5 2 2 3 3 4 4 2 2" xfId="40068"/>
    <cellStyle name="Normal 5 2 2 3 3 4 4 3" xfId="40069"/>
    <cellStyle name="Normal 5 2 2 3 3 4 5" xfId="40070"/>
    <cellStyle name="Normal 5 2 2 3 3 5" xfId="40071"/>
    <cellStyle name="Normal 5 2 2 3 3 5 2" xfId="40072"/>
    <cellStyle name="Normal 5 2 2 3 3 5 2 2" xfId="40073"/>
    <cellStyle name="Normal 5 2 2 3 3 5 3" xfId="40074"/>
    <cellStyle name="Normal 5 2 2 3 3 5 3 2" xfId="40075"/>
    <cellStyle name="Normal 5 2 2 3 3 5 3 2 2" xfId="40076"/>
    <cellStyle name="Normal 5 2 2 3 3 5 3 3" xfId="40077"/>
    <cellStyle name="Normal 5 2 2 3 3 5 4" xfId="40078"/>
    <cellStyle name="Normal 5 2 2 3 3 6" xfId="40079"/>
    <cellStyle name="Normal 5 2 2 3 3 6 2" xfId="40080"/>
    <cellStyle name="Normal 5 2 2 3 3 6 2 2" xfId="40081"/>
    <cellStyle name="Normal 5 2 2 3 3 6 3" xfId="40082"/>
    <cellStyle name="Normal 5 2 2 3 3 6 3 2" xfId="40083"/>
    <cellStyle name="Normal 5 2 2 3 3 6 3 2 2" xfId="40084"/>
    <cellStyle name="Normal 5 2 2 3 3 6 3 3" xfId="40085"/>
    <cellStyle name="Normal 5 2 2 3 3 6 4" xfId="40086"/>
    <cellStyle name="Normal 5 2 2 3 3 7" xfId="40087"/>
    <cellStyle name="Normal 5 2 2 3 3 7 2" xfId="40088"/>
    <cellStyle name="Normal 5 2 2 3 3 8" xfId="40089"/>
    <cellStyle name="Normal 5 2 2 3 3 8 2" xfId="40090"/>
    <cellStyle name="Normal 5 2 2 3 3 8 2 2" xfId="40091"/>
    <cellStyle name="Normal 5 2 2 3 3 8 3" xfId="40092"/>
    <cellStyle name="Normal 5 2 2 3 3 9" xfId="40093"/>
    <cellStyle name="Normal 5 2 2 3 3 9 2" xfId="40094"/>
    <cellStyle name="Normal 5 2 2 3 4" xfId="40095"/>
    <cellStyle name="Normal 5 2 2 3 4 10" xfId="40096"/>
    <cellStyle name="Normal 5 2 2 3 4 11" xfId="40097"/>
    <cellStyle name="Normal 5 2 2 3 4 2" xfId="40098"/>
    <cellStyle name="Normal 5 2 2 3 4 2 2" xfId="40099"/>
    <cellStyle name="Normal 5 2 2 3 4 2 2 2" xfId="40100"/>
    <cellStyle name="Normal 5 2 2 3 4 2 2 2 2" xfId="40101"/>
    <cellStyle name="Normal 5 2 2 3 4 2 2 2 2 2" xfId="40102"/>
    <cellStyle name="Normal 5 2 2 3 4 2 2 2 2 2 2" xfId="40103"/>
    <cellStyle name="Normal 5 2 2 3 4 2 2 2 2 3" xfId="40104"/>
    <cellStyle name="Normal 5 2 2 3 4 2 2 2 2 3 2" xfId="40105"/>
    <cellStyle name="Normal 5 2 2 3 4 2 2 2 2 3 2 2" xfId="40106"/>
    <cellStyle name="Normal 5 2 2 3 4 2 2 2 2 3 3" xfId="40107"/>
    <cellStyle name="Normal 5 2 2 3 4 2 2 2 2 4" xfId="40108"/>
    <cellStyle name="Normal 5 2 2 3 4 2 2 2 3" xfId="40109"/>
    <cellStyle name="Normal 5 2 2 3 4 2 2 2 3 2" xfId="40110"/>
    <cellStyle name="Normal 5 2 2 3 4 2 2 2 4" xfId="40111"/>
    <cellStyle name="Normal 5 2 2 3 4 2 2 2 4 2" xfId="40112"/>
    <cellStyle name="Normal 5 2 2 3 4 2 2 2 4 2 2" xfId="40113"/>
    <cellStyle name="Normal 5 2 2 3 4 2 2 2 4 3" xfId="40114"/>
    <cellStyle name="Normal 5 2 2 3 4 2 2 2 5" xfId="40115"/>
    <cellStyle name="Normal 5 2 2 3 4 2 2 3" xfId="40116"/>
    <cellStyle name="Normal 5 2 2 3 4 2 2 3 2" xfId="40117"/>
    <cellStyle name="Normal 5 2 2 3 4 2 2 3 2 2" xfId="40118"/>
    <cellStyle name="Normal 5 2 2 3 4 2 2 3 3" xfId="40119"/>
    <cellStyle name="Normal 5 2 2 3 4 2 2 3 3 2" xfId="40120"/>
    <cellStyle name="Normal 5 2 2 3 4 2 2 3 3 2 2" xfId="40121"/>
    <cellStyle name="Normal 5 2 2 3 4 2 2 3 3 3" xfId="40122"/>
    <cellStyle name="Normal 5 2 2 3 4 2 2 3 4" xfId="40123"/>
    <cellStyle name="Normal 5 2 2 3 4 2 2 4" xfId="40124"/>
    <cellStyle name="Normal 5 2 2 3 4 2 2 4 2" xfId="40125"/>
    <cellStyle name="Normal 5 2 2 3 4 2 2 4 2 2" xfId="40126"/>
    <cellStyle name="Normal 5 2 2 3 4 2 2 4 3" xfId="40127"/>
    <cellStyle name="Normal 5 2 2 3 4 2 2 4 3 2" xfId="40128"/>
    <cellStyle name="Normal 5 2 2 3 4 2 2 4 3 2 2" xfId="40129"/>
    <cellStyle name="Normal 5 2 2 3 4 2 2 4 3 3" xfId="40130"/>
    <cellStyle name="Normal 5 2 2 3 4 2 2 4 4" xfId="40131"/>
    <cellStyle name="Normal 5 2 2 3 4 2 2 5" xfId="40132"/>
    <cellStyle name="Normal 5 2 2 3 4 2 2 5 2" xfId="40133"/>
    <cellStyle name="Normal 5 2 2 3 4 2 2 6" xfId="40134"/>
    <cellStyle name="Normal 5 2 2 3 4 2 2 6 2" xfId="40135"/>
    <cellStyle name="Normal 5 2 2 3 4 2 2 6 2 2" xfId="40136"/>
    <cellStyle name="Normal 5 2 2 3 4 2 2 6 3" xfId="40137"/>
    <cellStyle name="Normal 5 2 2 3 4 2 2 7" xfId="40138"/>
    <cellStyle name="Normal 5 2 2 3 4 2 2 7 2" xfId="40139"/>
    <cellStyle name="Normal 5 2 2 3 4 2 2 8" xfId="40140"/>
    <cellStyle name="Normal 5 2 2 3 4 2 3" xfId="40141"/>
    <cellStyle name="Normal 5 2 2 3 4 2 3 2" xfId="40142"/>
    <cellStyle name="Normal 5 2 2 3 4 2 3 2 2" xfId="40143"/>
    <cellStyle name="Normal 5 2 2 3 4 2 3 2 2 2" xfId="40144"/>
    <cellStyle name="Normal 5 2 2 3 4 2 3 2 3" xfId="40145"/>
    <cellStyle name="Normal 5 2 2 3 4 2 3 2 3 2" xfId="40146"/>
    <cellStyle name="Normal 5 2 2 3 4 2 3 2 3 2 2" xfId="40147"/>
    <cellStyle name="Normal 5 2 2 3 4 2 3 2 3 3" xfId="40148"/>
    <cellStyle name="Normal 5 2 2 3 4 2 3 2 4" xfId="40149"/>
    <cellStyle name="Normal 5 2 2 3 4 2 3 3" xfId="40150"/>
    <cellStyle name="Normal 5 2 2 3 4 2 3 3 2" xfId="40151"/>
    <cellStyle name="Normal 5 2 2 3 4 2 3 4" xfId="40152"/>
    <cellStyle name="Normal 5 2 2 3 4 2 3 4 2" xfId="40153"/>
    <cellStyle name="Normal 5 2 2 3 4 2 3 4 2 2" xfId="40154"/>
    <cellStyle name="Normal 5 2 2 3 4 2 3 4 3" xfId="40155"/>
    <cellStyle name="Normal 5 2 2 3 4 2 3 5" xfId="40156"/>
    <cellStyle name="Normal 5 2 2 3 4 2 4" xfId="40157"/>
    <cellStyle name="Normal 5 2 2 3 4 2 4 2" xfId="40158"/>
    <cellStyle name="Normal 5 2 2 3 4 2 4 2 2" xfId="40159"/>
    <cellStyle name="Normal 5 2 2 3 4 2 4 3" xfId="40160"/>
    <cellStyle name="Normal 5 2 2 3 4 2 4 3 2" xfId="40161"/>
    <cellStyle name="Normal 5 2 2 3 4 2 4 3 2 2" xfId="40162"/>
    <cellStyle name="Normal 5 2 2 3 4 2 4 3 3" xfId="40163"/>
    <cellStyle name="Normal 5 2 2 3 4 2 4 4" xfId="40164"/>
    <cellStyle name="Normal 5 2 2 3 4 2 5" xfId="40165"/>
    <cellStyle name="Normal 5 2 2 3 4 2 5 2" xfId="40166"/>
    <cellStyle name="Normal 5 2 2 3 4 2 5 2 2" xfId="40167"/>
    <cellStyle name="Normal 5 2 2 3 4 2 5 3" xfId="40168"/>
    <cellStyle name="Normal 5 2 2 3 4 2 5 3 2" xfId="40169"/>
    <cellStyle name="Normal 5 2 2 3 4 2 5 3 2 2" xfId="40170"/>
    <cellStyle name="Normal 5 2 2 3 4 2 5 3 3" xfId="40171"/>
    <cellStyle name="Normal 5 2 2 3 4 2 5 4" xfId="40172"/>
    <cellStyle name="Normal 5 2 2 3 4 2 6" xfId="40173"/>
    <cellStyle name="Normal 5 2 2 3 4 2 6 2" xfId="40174"/>
    <cellStyle name="Normal 5 2 2 3 4 2 7" xfId="40175"/>
    <cellStyle name="Normal 5 2 2 3 4 2 7 2" xfId="40176"/>
    <cellStyle name="Normal 5 2 2 3 4 2 7 2 2" xfId="40177"/>
    <cellStyle name="Normal 5 2 2 3 4 2 7 3" xfId="40178"/>
    <cellStyle name="Normal 5 2 2 3 4 2 8" xfId="40179"/>
    <cellStyle name="Normal 5 2 2 3 4 2 8 2" xfId="40180"/>
    <cellStyle name="Normal 5 2 2 3 4 2 9" xfId="40181"/>
    <cellStyle name="Normal 5 2 2 3 4 3" xfId="40182"/>
    <cellStyle name="Normal 5 2 2 3 4 3 2" xfId="40183"/>
    <cellStyle name="Normal 5 2 2 3 4 3 2 2" xfId="40184"/>
    <cellStyle name="Normal 5 2 2 3 4 3 2 2 2" xfId="40185"/>
    <cellStyle name="Normal 5 2 2 3 4 3 2 2 2 2" xfId="40186"/>
    <cellStyle name="Normal 5 2 2 3 4 3 2 2 3" xfId="40187"/>
    <cellStyle name="Normal 5 2 2 3 4 3 2 2 3 2" xfId="40188"/>
    <cellStyle name="Normal 5 2 2 3 4 3 2 2 3 2 2" xfId="40189"/>
    <cellStyle name="Normal 5 2 2 3 4 3 2 2 3 3" xfId="40190"/>
    <cellStyle name="Normal 5 2 2 3 4 3 2 2 4" xfId="40191"/>
    <cellStyle name="Normal 5 2 2 3 4 3 2 3" xfId="40192"/>
    <cellStyle name="Normal 5 2 2 3 4 3 2 3 2" xfId="40193"/>
    <cellStyle name="Normal 5 2 2 3 4 3 2 4" xfId="40194"/>
    <cellStyle name="Normal 5 2 2 3 4 3 2 4 2" xfId="40195"/>
    <cellStyle name="Normal 5 2 2 3 4 3 2 4 2 2" xfId="40196"/>
    <cellStyle name="Normal 5 2 2 3 4 3 2 4 3" xfId="40197"/>
    <cellStyle name="Normal 5 2 2 3 4 3 2 5" xfId="40198"/>
    <cellStyle name="Normal 5 2 2 3 4 3 3" xfId="40199"/>
    <cellStyle name="Normal 5 2 2 3 4 3 3 2" xfId="40200"/>
    <cellStyle name="Normal 5 2 2 3 4 3 3 2 2" xfId="40201"/>
    <cellStyle name="Normal 5 2 2 3 4 3 3 3" xfId="40202"/>
    <cellStyle name="Normal 5 2 2 3 4 3 3 3 2" xfId="40203"/>
    <cellStyle name="Normal 5 2 2 3 4 3 3 3 2 2" xfId="40204"/>
    <cellStyle name="Normal 5 2 2 3 4 3 3 3 3" xfId="40205"/>
    <cellStyle name="Normal 5 2 2 3 4 3 3 4" xfId="40206"/>
    <cellStyle name="Normal 5 2 2 3 4 3 4" xfId="40207"/>
    <cellStyle name="Normal 5 2 2 3 4 3 4 2" xfId="40208"/>
    <cellStyle name="Normal 5 2 2 3 4 3 4 2 2" xfId="40209"/>
    <cellStyle name="Normal 5 2 2 3 4 3 4 3" xfId="40210"/>
    <cellStyle name="Normal 5 2 2 3 4 3 4 3 2" xfId="40211"/>
    <cellStyle name="Normal 5 2 2 3 4 3 4 3 2 2" xfId="40212"/>
    <cellStyle name="Normal 5 2 2 3 4 3 4 3 3" xfId="40213"/>
    <cellStyle name="Normal 5 2 2 3 4 3 4 4" xfId="40214"/>
    <cellStyle name="Normal 5 2 2 3 4 3 5" xfId="40215"/>
    <cellStyle name="Normal 5 2 2 3 4 3 5 2" xfId="40216"/>
    <cellStyle name="Normal 5 2 2 3 4 3 6" xfId="40217"/>
    <cellStyle name="Normal 5 2 2 3 4 3 6 2" xfId="40218"/>
    <cellStyle name="Normal 5 2 2 3 4 3 6 2 2" xfId="40219"/>
    <cellStyle name="Normal 5 2 2 3 4 3 6 3" xfId="40220"/>
    <cellStyle name="Normal 5 2 2 3 4 3 7" xfId="40221"/>
    <cellStyle name="Normal 5 2 2 3 4 3 7 2" xfId="40222"/>
    <cellStyle name="Normal 5 2 2 3 4 3 8" xfId="40223"/>
    <cellStyle name="Normal 5 2 2 3 4 4" xfId="40224"/>
    <cellStyle name="Normal 5 2 2 3 4 4 2" xfId="40225"/>
    <cellStyle name="Normal 5 2 2 3 4 4 2 2" xfId="40226"/>
    <cellStyle name="Normal 5 2 2 3 4 4 2 2 2" xfId="40227"/>
    <cellStyle name="Normal 5 2 2 3 4 4 2 3" xfId="40228"/>
    <cellStyle name="Normal 5 2 2 3 4 4 2 3 2" xfId="40229"/>
    <cellStyle name="Normal 5 2 2 3 4 4 2 3 2 2" xfId="40230"/>
    <cellStyle name="Normal 5 2 2 3 4 4 2 3 3" xfId="40231"/>
    <cellStyle name="Normal 5 2 2 3 4 4 2 4" xfId="40232"/>
    <cellStyle name="Normal 5 2 2 3 4 4 3" xfId="40233"/>
    <cellStyle name="Normal 5 2 2 3 4 4 3 2" xfId="40234"/>
    <cellStyle name="Normal 5 2 2 3 4 4 4" xfId="40235"/>
    <cellStyle name="Normal 5 2 2 3 4 4 4 2" xfId="40236"/>
    <cellStyle name="Normal 5 2 2 3 4 4 4 2 2" xfId="40237"/>
    <cellStyle name="Normal 5 2 2 3 4 4 4 3" xfId="40238"/>
    <cellStyle name="Normal 5 2 2 3 4 4 5" xfId="40239"/>
    <cellStyle name="Normal 5 2 2 3 4 5" xfId="40240"/>
    <cellStyle name="Normal 5 2 2 3 4 5 2" xfId="40241"/>
    <cellStyle name="Normal 5 2 2 3 4 5 2 2" xfId="40242"/>
    <cellStyle name="Normal 5 2 2 3 4 5 3" xfId="40243"/>
    <cellStyle name="Normal 5 2 2 3 4 5 3 2" xfId="40244"/>
    <cellStyle name="Normal 5 2 2 3 4 5 3 2 2" xfId="40245"/>
    <cellStyle name="Normal 5 2 2 3 4 5 3 3" xfId="40246"/>
    <cellStyle name="Normal 5 2 2 3 4 5 4" xfId="40247"/>
    <cellStyle name="Normal 5 2 2 3 4 6" xfId="40248"/>
    <cellStyle name="Normal 5 2 2 3 4 6 2" xfId="40249"/>
    <cellStyle name="Normal 5 2 2 3 4 6 2 2" xfId="40250"/>
    <cellStyle name="Normal 5 2 2 3 4 6 3" xfId="40251"/>
    <cellStyle name="Normal 5 2 2 3 4 6 3 2" xfId="40252"/>
    <cellStyle name="Normal 5 2 2 3 4 6 3 2 2" xfId="40253"/>
    <cellStyle name="Normal 5 2 2 3 4 6 3 3" xfId="40254"/>
    <cellStyle name="Normal 5 2 2 3 4 6 4" xfId="40255"/>
    <cellStyle name="Normal 5 2 2 3 4 7" xfId="40256"/>
    <cellStyle name="Normal 5 2 2 3 4 7 2" xfId="40257"/>
    <cellStyle name="Normal 5 2 2 3 4 8" xfId="40258"/>
    <cellStyle name="Normal 5 2 2 3 4 8 2" xfId="40259"/>
    <cellStyle name="Normal 5 2 2 3 4 8 2 2" xfId="40260"/>
    <cellStyle name="Normal 5 2 2 3 4 8 3" xfId="40261"/>
    <cellStyle name="Normal 5 2 2 3 4 9" xfId="40262"/>
    <cellStyle name="Normal 5 2 2 3 4 9 2" xfId="40263"/>
    <cellStyle name="Normal 5 2 2 3 5" xfId="40264"/>
    <cellStyle name="Normal 5 2 2 3 5 2" xfId="40265"/>
    <cellStyle name="Normal 5 2 2 3 5 2 2" xfId="40266"/>
    <cellStyle name="Normal 5 2 2 3 5 2 2 2" xfId="40267"/>
    <cellStyle name="Normal 5 2 2 3 5 2 2 2 2" xfId="40268"/>
    <cellStyle name="Normal 5 2 2 3 5 2 2 2 2 2" xfId="40269"/>
    <cellStyle name="Normal 5 2 2 3 5 2 2 2 3" xfId="40270"/>
    <cellStyle name="Normal 5 2 2 3 5 2 2 2 3 2" xfId="40271"/>
    <cellStyle name="Normal 5 2 2 3 5 2 2 2 3 2 2" xfId="40272"/>
    <cellStyle name="Normal 5 2 2 3 5 2 2 2 3 3" xfId="40273"/>
    <cellStyle name="Normal 5 2 2 3 5 2 2 2 4" xfId="40274"/>
    <cellStyle name="Normal 5 2 2 3 5 2 2 3" xfId="40275"/>
    <cellStyle name="Normal 5 2 2 3 5 2 2 3 2" xfId="40276"/>
    <cellStyle name="Normal 5 2 2 3 5 2 2 4" xfId="40277"/>
    <cellStyle name="Normal 5 2 2 3 5 2 2 4 2" xfId="40278"/>
    <cellStyle name="Normal 5 2 2 3 5 2 2 4 2 2" xfId="40279"/>
    <cellStyle name="Normal 5 2 2 3 5 2 2 4 3" xfId="40280"/>
    <cellStyle name="Normal 5 2 2 3 5 2 2 5" xfId="40281"/>
    <cellStyle name="Normal 5 2 2 3 5 2 3" xfId="40282"/>
    <cellStyle name="Normal 5 2 2 3 5 2 3 2" xfId="40283"/>
    <cellStyle name="Normal 5 2 2 3 5 2 3 2 2" xfId="40284"/>
    <cellStyle name="Normal 5 2 2 3 5 2 3 3" xfId="40285"/>
    <cellStyle name="Normal 5 2 2 3 5 2 3 3 2" xfId="40286"/>
    <cellStyle name="Normal 5 2 2 3 5 2 3 3 2 2" xfId="40287"/>
    <cellStyle name="Normal 5 2 2 3 5 2 3 3 3" xfId="40288"/>
    <cellStyle name="Normal 5 2 2 3 5 2 3 4" xfId="40289"/>
    <cellStyle name="Normal 5 2 2 3 5 2 4" xfId="40290"/>
    <cellStyle name="Normal 5 2 2 3 5 2 4 2" xfId="40291"/>
    <cellStyle name="Normal 5 2 2 3 5 2 4 2 2" xfId="40292"/>
    <cellStyle name="Normal 5 2 2 3 5 2 4 3" xfId="40293"/>
    <cellStyle name="Normal 5 2 2 3 5 2 4 3 2" xfId="40294"/>
    <cellStyle name="Normal 5 2 2 3 5 2 4 3 2 2" xfId="40295"/>
    <cellStyle name="Normal 5 2 2 3 5 2 4 3 3" xfId="40296"/>
    <cellStyle name="Normal 5 2 2 3 5 2 4 4" xfId="40297"/>
    <cellStyle name="Normal 5 2 2 3 5 2 5" xfId="40298"/>
    <cellStyle name="Normal 5 2 2 3 5 2 5 2" xfId="40299"/>
    <cellStyle name="Normal 5 2 2 3 5 2 6" xfId="40300"/>
    <cellStyle name="Normal 5 2 2 3 5 2 6 2" xfId="40301"/>
    <cellStyle name="Normal 5 2 2 3 5 2 6 2 2" xfId="40302"/>
    <cellStyle name="Normal 5 2 2 3 5 2 6 3" xfId="40303"/>
    <cellStyle name="Normal 5 2 2 3 5 2 7" xfId="40304"/>
    <cellStyle name="Normal 5 2 2 3 5 2 7 2" xfId="40305"/>
    <cellStyle name="Normal 5 2 2 3 5 2 8" xfId="40306"/>
    <cellStyle name="Normal 5 2 2 3 5 3" xfId="40307"/>
    <cellStyle name="Normal 5 2 2 3 5 3 2" xfId="40308"/>
    <cellStyle name="Normal 5 2 2 3 5 3 2 2" xfId="40309"/>
    <cellStyle name="Normal 5 2 2 3 5 3 2 2 2" xfId="40310"/>
    <cellStyle name="Normal 5 2 2 3 5 3 2 3" xfId="40311"/>
    <cellStyle name="Normal 5 2 2 3 5 3 2 3 2" xfId="40312"/>
    <cellStyle name="Normal 5 2 2 3 5 3 2 3 2 2" xfId="40313"/>
    <cellStyle name="Normal 5 2 2 3 5 3 2 3 3" xfId="40314"/>
    <cellStyle name="Normal 5 2 2 3 5 3 2 4" xfId="40315"/>
    <cellStyle name="Normal 5 2 2 3 5 3 3" xfId="40316"/>
    <cellStyle name="Normal 5 2 2 3 5 3 3 2" xfId="40317"/>
    <cellStyle name="Normal 5 2 2 3 5 3 4" xfId="40318"/>
    <cellStyle name="Normal 5 2 2 3 5 3 4 2" xfId="40319"/>
    <cellStyle name="Normal 5 2 2 3 5 3 4 2 2" xfId="40320"/>
    <cellStyle name="Normal 5 2 2 3 5 3 4 3" xfId="40321"/>
    <cellStyle name="Normal 5 2 2 3 5 3 5" xfId="40322"/>
    <cellStyle name="Normal 5 2 2 3 5 4" xfId="40323"/>
    <cellStyle name="Normal 5 2 2 3 5 4 2" xfId="40324"/>
    <cellStyle name="Normal 5 2 2 3 5 4 2 2" xfId="40325"/>
    <cellStyle name="Normal 5 2 2 3 5 4 3" xfId="40326"/>
    <cellStyle name="Normal 5 2 2 3 5 4 3 2" xfId="40327"/>
    <cellStyle name="Normal 5 2 2 3 5 4 3 2 2" xfId="40328"/>
    <cellStyle name="Normal 5 2 2 3 5 4 3 3" xfId="40329"/>
    <cellStyle name="Normal 5 2 2 3 5 4 4" xfId="40330"/>
    <cellStyle name="Normal 5 2 2 3 5 5" xfId="40331"/>
    <cellStyle name="Normal 5 2 2 3 5 5 2" xfId="40332"/>
    <cellStyle name="Normal 5 2 2 3 5 5 2 2" xfId="40333"/>
    <cellStyle name="Normal 5 2 2 3 5 5 3" xfId="40334"/>
    <cellStyle name="Normal 5 2 2 3 5 5 3 2" xfId="40335"/>
    <cellStyle name="Normal 5 2 2 3 5 5 3 2 2" xfId="40336"/>
    <cellStyle name="Normal 5 2 2 3 5 5 3 3" xfId="40337"/>
    <cellStyle name="Normal 5 2 2 3 5 5 4" xfId="40338"/>
    <cellStyle name="Normal 5 2 2 3 5 6" xfId="40339"/>
    <cellStyle name="Normal 5 2 2 3 5 6 2" xfId="40340"/>
    <cellStyle name="Normal 5 2 2 3 5 7" xfId="40341"/>
    <cellStyle name="Normal 5 2 2 3 5 7 2" xfId="40342"/>
    <cellStyle name="Normal 5 2 2 3 5 7 2 2" xfId="40343"/>
    <cellStyle name="Normal 5 2 2 3 5 7 3" xfId="40344"/>
    <cellStyle name="Normal 5 2 2 3 5 8" xfId="40345"/>
    <cellStyle name="Normal 5 2 2 3 5 8 2" xfId="40346"/>
    <cellStyle name="Normal 5 2 2 3 5 9" xfId="40347"/>
    <cellStyle name="Normal 5 2 2 3 6" xfId="40348"/>
    <cellStyle name="Normal 5 2 2 3 6 2" xfId="40349"/>
    <cellStyle name="Normal 5 2 2 3 6 2 2" xfId="40350"/>
    <cellStyle name="Normal 5 2 2 3 6 2 2 2" xfId="40351"/>
    <cellStyle name="Normal 5 2 2 3 6 2 2 2 2" xfId="40352"/>
    <cellStyle name="Normal 5 2 2 3 6 2 2 3" xfId="40353"/>
    <cellStyle name="Normal 5 2 2 3 6 2 2 3 2" xfId="40354"/>
    <cellStyle name="Normal 5 2 2 3 6 2 2 3 2 2" xfId="40355"/>
    <cellStyle name="Normal 5 2 2 3 6 2 2 3 3" xfId="40356"/>
    <cellStyle name="Normal 5 2 2 3 6 2 2 4" xfId="40357"/>
    <cellStyle name="Normal 5 2 2 3 6 2 3" xfId="40358"/>
    <cellStyle name="Normal 5 2 2 3 6 2 3 2" xfId="40359"/>
    <cellStyle name="Normal 5 2 2 3 6 2 4" xfId="40360"/>
    <cellStyle name="Normal 5 2 2 3 6 2 4 2" xfId="40361"/>
    <cellStyle name="Normal 5 2 2 3 6 2 4 2 2" xfId="40362"/>
    <cellStyle name="Normal 5 2 2 3 6 2 4 3" xfId="40363"/>
    <cellStyle name="Normal 5 2 2 3 6 2 5" xfId="40364"/>
    <cellStyle name="Normal 5 2 2 3 6 3" xfId="40365"/>
    <cellStyle name="Normal 5 2 2 3 6 3 2" xfId="40366"/>
    <cellStyle name="Normal 5 2 2 3 6 3 2 2" xfId="40367"/>
    <cellStyle name="Normal 5 2 2 3 6 3 3" xfId="40368"/>
    <cellStyle name="Normal 5 2 2 3 6 3 3 2" xfId="40369"/>
    <cellStyle name="Normal 5 2 2 3 6 3 3 2 2" xfId="40370"/>
    <cellStyle name="Normal 5 2 2 3 6 3 3 3" xfId="40371"/>
    <cellStyle name="Normal 5 2 2 3 6 3 4" xfId="40372"/>
    <cellStyle name="Normal 5 2 2 3 6 4" xfId="40373"/>
    <cellStyle name="Normal 5 2 2 3 6 4 2" xfId="40374"/>
    <cellStyle name="Normal 5 2 2 3 6 4 2 2" xfId="40375"/>
    <cellStyle name="Normal 5 2 2 3 6 4 3" xfId="40376"/>
    <cellStyle name="Normal 5 2 2 3 6 4 3 2" xfId="40377"/>
    <cellStyle name="Normal 5 2 2 3 6 4 3 2 2" xfId="40378"/>
    <cellStyle name="Normal 5 2 2 3 6 4 3 3" xfId="40379"/>
    <cellStyle name="Normal 5 2 2 3 6 4 4" xfId="40380"/>
    <cellStyle name="Normal 5 2 2 3 6 5" xfId="40381"/>
    <cellStyle name="Normal 5 2 2 3 6 5 2" xfId="40382"/>
    <cellStyle name="Normal 5 2 2 3 6 6" xfId="40383"/>
    <cellStyle name="Normal 5 2 2 3 6 6 2" xfId="40384"/>
    <cellStyle name="Normal 5 2 2 3 6 6 2 2" xfId="40385"/>
    <cellStyle name="Normal 5 2 2 3 6 6 3" xfId="40386"/>
    <cellStyle name="Normal 5 2 2 3 6 7" xfId="40387"/>
    <cellStyle name="Normal 5 2 2 3 6 7 2" xfId="40388"/>
    <cellStyle name="Normal 5 2 2 3 6 8" xfId="40389"/>
    <cellStyle name="Normal 5 2 2 3 7" xfId="40390"/>
    <cellStyle name="Normal 5 2 2 3 7 2" xfId="40391"/>
    <cellStyle name="Normal 5 2 2 3 7 2 2" xfId="40392"/>
    <cellStyle name="Normal 5 2 2 3 7 2 2 2" xfId="40393"/>
    <cellStyle name="Normal 5 2 2 3 7 2 2 2 2" xfId="40394"/>
    <cellStyle name="Normal 5 2 2 3 7 2 2 3" xfId="40395"/>
    <cellStyle name="Normal 5 2 2 3 7 2 2 3 2" xfId="40396"/>
    <cellStyle name="Normal 5 2 2 3 7 2 2 3 2 2" xfId="40397"/>
    <cellStyle name="Normal 5 2 2 3 7 2 2 3 3" xfId="40398"/>
    <cellStyle name="Normal 5 2 2 3 7 2 2 4" xfId="40399"/>
    <cellStyle name="Normal 5 2 2 3 7 2 3" xfId="40400"/>
    <cellStyle name="Normal 5 2 2 3 7 2 3 2" xfId="40401"/>
    <cellStyle name="Normal 5 2 2 3 7 2 4" xfId="40402"/>
    <cellStyle name="Normal 5 2 2 3 7 2 4 2" xfId="40403"/>
    <cellStyle name="Normal 5 2 2 3 7 2 4 2 2" xfId="40404"/>
    <cellStyle name="Normal 5 2 2 3 7 2 4 3" xfId="40405"/>
    <cellStyle name="Normal 5 2 2 3 7 2 5" xfId="40406"/>
    <cellStyle name="Normal 5 2 2 3 7 3" xfId="40407"/>
    <cellStyle name="Normal 5 2 2 3 7 3 2" xfId="40408"/>
    <cellStyle name="Normal 5 2 2 3 7 3 2 2" xfId="40409"/>
    <cellStyle name="Normal 5 2 2 3 7 3 3" xfId="40410"/>
    <cellStyle name="Normal 5 2 2 3 7 3 3 2" xfId="40411"/>
    <cellStyle name="Normal 5 2 2 3 7 3 3 2 2" xfId="40412"/>
    <cellStyle name="Normal 5 2 2 3 7 3 3 3" xfId="40413"/>
    <cellStyle name="Normal 5 2 2 3 7 3 4" xfId="40414"/>
    <cellStyle name="Normal 5 2 2 3 7 4" xfId="40415"/>
    <cellStyle name="Normal 5 2 2 3 7 4 2" xfId="40416"/>
    <cellStyle name="Normal 5 2 2 3 7 5" xfId="40417"/>
    <cellStyle name="Normal 5 2 2 3 7 5 2" xfId="40418"/>
    <cellStyle name="Normal 5 2 2 3 7 5 2 2" xfId="40419"/>
    <cellStyle name="Normal 5 2 2 3 7 5 3" xfId="40420"/>
    <cellStyle name="Normal 5 2 2 3 7 6" xfId="40421"/>
    <cellStyle name="Normal 5 2 2 3 8" xfId="40422"/>
    <cellStyle name="Normal 5 2 2 3 8 2" xfId="40423"/>
    <cellStyle name="Normal 5 2 2 3 8 2 2" xfId="40424"/>
    <cellStyle name="Normal 5 2 2 3 8 2 2 2" xfId="40425"/>
    <cellStyle name="Normal 5 2 2 3 8 2 2 2 2" xfId="40426"/>
    <cellStyle name="Normal 5 2 2 3 8 2 2 3" xfId="40427"/>
    <cellStyle name="Normal 5 2 2 3 8 2 2 3 2" xfId="40428"/>
    <cellStyle name="Normal 5 2 2 3 8 2 2 3 2 2" xfId="40429"/>
    <cellStyle name="Normal 5 2 2 3 8 2 2 3 3" xfId="40430"/>
    <cellStyle name="Normal 5 2 2 3 8 2 2 4" xfId="40431"/>
    <cellStyle name="Normal 5 2 2 3 8 2 3" xfId="40432"/>
    <cellStyle name="Normal 5 2 2 3 8 2 3 2" xfId="40433"/>
    <cellStyle name="Normal 5 2 2 3 8 2 4" xfId="40434"/>
    <cellStyle name="Normal 5 2 2 3 8 2 4 2" xfId="40435"/>
    <cellStyle name="Normal 5 2 2 3 8 2 4 2 2" xfId="40436"/>
    <cellStyle name="Normal 5 2 2 3 8 2 4 3" xfId="40437"/>
    <cellStyle name="Normal 5 2 2 3 8 2 5" xfId="40438"/>
    <cellStyle name="Normal 5 2 2 3 8 3" xfId="40439"/>
    <cellStyle name="Normal 5 2 2 3 8 3 2" xfId="40440"/>
    <cellStyle name="Normal 5 2 2 3 8 3 2 2" xfId="40441"/>
    <cellStyle name="Normal 5 2 2 3 8 3 3" xfId="40442"/>
    <cellStyle name="Normal 5 2 2 3 8 3 3 2" xfId="40443"/>
    <cellStyle name="Normal 5 2 2 3 8 3 3 2 2" xfId="40444"/>
    <cellStyle name="Normal 5 2 2 3 8 3 3 3" xfId="40445"/>
    <cellStyle name="Normal 5 2 2 3 8 3 4" xfId="40446"/>
    <cellStyle name="Normal 5 2 2 3 8 4" xfId="40447"/>
    <cellStyle name="Normal 5 2 2 3 8 4 2" xfId="40448"/>
    <cellStyle name="Normal 5 2 2 3 8 5" xfId="40449"/>
    <cellStyle name="Normal 5 2 2 3 8 5 2" xfId="40450"/>
    <cellStyle name="Normal 5 2 2 3 8 5 2 2" xfId="40451"/>
    <cellStyle name="Normal 5 2 2 3 8 5 3" xfId="40452"/>
    <cellStyle name="Normal 5 2 2 3 8 6" xfId="40453"/>
    <cellStyle name="Normal 5 2 2 3 9" xfId="40454"/>
    <cellStyle name="Normal 5 2 2 3 9 2" xfId="40455"/>
    <cellStyle name="Normal 5 2 2 3 9 2 2" xfId="40456"/>
    <cellStyle name="Normal 5 2 2 3 9 2 2 2" xfId="40457"/>
    <cellStyle name="Normal 5 2 2 3 9 2 3" xfId="40458"/>
    <cellStyle name="Normal 5 2 2 3 9 2 3 2" xfId="40459"/>
    <cellStyle name="Normal 5 2 2 3 9 2 3 2 2" xfId="40460"/>
    <cellStyle name="Normal 5 2 2 3 9 2 3 3" xfId="40461"/>
    <cellStyle name="Normal 5 2 2 3 9 2 4" xfId="40462"/>
    <cellStyle name="Normal 5 2 2 3 9 3" xfId="40463"/>
    <cellStyle name="Normal 5 2 2 3 9 3 2" xfId="40464"/>
    <cellStyle name="Normal 5 2 2 3 9 4" xfId="40465"/>
    <cellStyle name="Normal 5 2 2 3 9 4 2" xfId="40466"/>
    <cellStyle name="Normal 5 2 2 3 9 4 2 2" xfId="40467"/>
    <cellStyle name="Normal 5 2 2 3 9 4 3" xfId="40468"/>
    <cellStyle name="Normal 5 2 2 3 9 5" xfId="40469"/>
    <cellStyle name="Normal 5 2 2 3_T-straight with PEDs adjustor" xfId="40470"/>
    <cellStyle name="Normal 5 2 2 4" xfId="1354"/>
    <cellStyle name="Normal 5 2 2 4 10" xfId="40471"/>
    <cellStyle name="Normal 5 2 2 4 11" xfId="40472"/>
    <cellStyle name="Normal 5 2 2 4 2" xfId="40473"/>
    <cellStyle name="Normal 5 2 2 4 2 10" xfId="40474"/>
    <cellStyle name="Normal 5 2 2 4 2 2" xfId="40475"/>
    <cellStyle name="Normal 5 2 2 4 2 2 2" xfId="40476"/>
    <cellStyle name="Normal 5 2 2 4 2 2 2 2" xfId="40477"/>
    <cellStyle name="Normal 5 2 2 4 2 2 2 2 2" xfId="40478"/>
    <cellStyle name="Normal 5 2 2 4 2 2 2 2 2 2" xfId="40479"/>
    <cellStyle name="Normal 5 2 2 4 2 2 2 2 3" xfId="40480"/>
    <cellStyle name="Normal 5 2 2 4 2 2 2 2 3 2" xfId="40481"/>
    <cellStyle name="Normal 5 2 2 4 2 2 2 2 3 2 2" xfId="40482"/>
    <cellStyle name="Normal 5 2 2 4 2 2 2 2 3 3" xfId="40483"/>
    <cellStyle name="Normal 5 2 2 4 2 2 2 2 4" xfId="40484"/>
    <cellStyle name="Normal 5 2 2 4 2 2 2 3" xfId="40485"/>
    <cellStyle name="Normal 5 2 2 4 2 2 2 3 2" xfId="40486"/>
    <cellStyle name="Normal 5 2 2 4 2 2 2 4" xfId="40487"/>
    <cellStyle name="Normal 5 2 2 4 2 2 2 4 2" xfId="40488"/>
    <cellStyle name="Normal 5 2 2 4 2 2 2 4 2 2" xfId="40489"/>
    <cellStyle name="Normal 5 2 2 4 2 2 2 4 3" xfId="40490"/>
    <cellStyle name="Normal 5 2 2 4 2 2 2 5" xfId="40491"/>
    <cellStyle name="Normal 5 2 2 4 2 2 3" xfId="40492"/>
    <cellStyle name="Normal 5 2 2 4 2 2 3 2" xfId="40493"/>
    <cellStyle name="Normal 5 2 2 4 2 2 3 2 2" xfId="40494"/>
    <cellStyle name="Normal 5 2 2 4 2 2 3 3" xfId="40495"/>
    <cellStyle name="Normal 5 2 2 4 2 2 3 3 2" xfId="40496"/>
    <cellStyle name="Normal 5 2 2 4 2 2 3 3 2 2" xfId="40497"/>
    <cellStyle name="Normal 5 2 2 4 2 2 3 3 3" xfId="40498"/>
    <cellStyle name="Normal 5 2 2 4 2 2 3 4" xfId="40499"/>
    <cellStyle name="Normal 5 2 2 4 2 2 4" xfId="40500"/>
    <cellStyle name="Normal 5 2 2 4 2 2 4 2" xfId="40501"/>
    <cellStyle name="Normal 5 2 2 4 2 2 4 2 2" xfId="40502"/>
    <cellStyle name="Normal 5 2 2 4 2 2 4 3" xfId="40503"/>
    <cellStyle name="Normal 5 2 2 4 2 2 4 3 2" xfId="40504"/>
    <cellStyle name="Normal 5 2 2 4 2 2 4 3 2 2" xfId="40505"/>
    <cellStyle name="Normal 5 2 2 4 2 2 4 3 3" xfId="40506"/>
    <cellStyle name="Normal 5 2 2 4 2 2 4 4" xfId="40507"/>
    <cellStyle name="Normal 5 2 2 4 2 2 5" xfId="40508"/>
    <cellStyle name="Normal 5 2 2 4 2 2 5 2" xfId="40509"/>
    <cellStyle name="Normal 5 2 2 4 2 2 6" xfId="40510"/>
    <cellStyle name="Normal 5 2 2 4 2 2 6 2" xfId="40511"/>
    <cellStyle name="Normal 5 2 2 4 2 2 6 2 2" xfId="40512"/>
    <cellStyle name="Normal 5 2 2 4 2 2 6 3" xfId="40513"/>
    <cellStyle name="Normal 5 2 2 4 2 2 7" xfId="40514"/>
    <cellStyle name="Normal 5 2 2 4 2 2 7 2" xfId="40515"/>
    <cellStyle name="Normal 5 2 2 4 2 2 8" xfId="40516"/>
    <cellStyle name="Normal 5 2 2 4 2 3" xfId="40517"/>
    <cellStyle name="Normal 5 2 2 4 2 3 2" xfId="40518"/>
    <cellStyle name="Normal 5 2 2 4 2 3 2 2" xfId="40519"/>
    <cellStyle name="Normal 5 2 2 4 2 3 2 2 2" xfId="40520"/>
    <cellStyle name="Normal 5 2 2 4 2 3 2 3" xfId="40521"/>
    <cellStyle name="Normal 5 2 2 4 2 3 2 3 2" xfId="40522"/>
    <cellStyle name="Normal 5 2 2 4 2 3 2 3 2 2" xfId="40523"/>
    <cellStyle name="Normal 5 2 2 4 2 3 2 3 3" xfId="40524"/>
    <cellStyle name="Normal 5 2 2 4 2 3 2 4" xfId="40525"/>
    <cellStyle name="Normal 5 2 2 4 2 3 3" xfId="40526"/>
    <cellStyle name="Normal 5 2 2 4 2 3 3 2" xfId="40527"/>
    <cellStyle name="Normal 5 2 2 4 2 3 4" xfId="40528"/>
    <cellStyle name="Normal 5 2 2 4 2 3 4 2" xfId="40529"/>
    <cellStyle name="Normal 5 2 2 4 2 3 4 2 2" xfId="40530"/>
    <cellStyle name="Normal 5 2 2 4 2 3 4 3" xfId="40531"/>
    <cellStyle name="Normal 5 2 2 4 2 3 5" xfId="40532"/>
    <cellStyle name="Normal 5 2 2 4 2 4" xfId="40533"/>
    <cellStyle name="Normal 5 2 2 4 2 4 2" xfId="40534"/>
    <cellStyle name="Normal 5 2 2 4 2 4 2 2" xfId="40535"/>
    <cellStyle name="Normal 5 2 2 4 2 4 3" xfId="40536"/>
    <cellStyle name="Normal 5 2 2 4 2 4 3 2" xfId="40537"/>
    <cellStyle name="Normal 5 2 2 4 2 4 3 2 2" xfId="40538"/>
    <cellStyle name="Normal 5 2 2 4 2 4 3 3" xfId="40539"/>
    <cellStyle name="Normal 5 2 2 4 2 4 4" xfId="40540"/>
    <cellStyle name="Normal 5 2 2 4 2 5" xfId="40541"/>
    <cellStyle name="Normal 5 2 2 4 2 5 2" xfId="40542"/>
    <cellStyle name="Normal 5 2 2 4 2 5 2 2" xfId="40543"/>
    <cellStyle name="Normal 5 2 2 4 2 5 3" xfId="40544"/>
    <cellStyle name="Normal 5 2 2 4 2 5 3 2" xfId="40545"/>
    <cellStyle name="Normal 5 2 2 4 2 5 3 2 2" xfId="40546"/>
    <cellStyle name="Normal 5 2 2 4 2 5 3 3" xfId="40547"/>
    <cellStyle name="Normal 5 2 2 4 2 5 4" xfId="40548"/>
    <cellStyle name="Normal 5 2 2 4 2 6" xfId="40549"/>
    <cellStyle name="Normal 5 2 2 4 2 6 2" xfId="40550"/>
    <cellStyle name="Normal 5 2 2 4 2 7" xfId="40551"/>
    <cellStyle name="Normal 5 2 2 4 2 7 2" xfId="40552"/>
    <cellStyle name="Normal 5 2 2 4 2 7 2 2" xfId="40553"/>
    <cellStyle name="Normal 5 2 2 4 2 7 3" xfId="40554"/>
    <cellStyle name="Normal 5 2 2 4 2 8" xfId="40555"/>
    <cellStyle name="Normal 5 2 2 4 2 8 2" xfId="40556"/>
    <cellStyle name="Normal 5 2 2 4 2 9" xfId="40557"/>
    <cellStyle name="Normal 5 2 2 4 3" xfId="40558"/>
    <cellStyle name="Normal 5 2 2 4 3 2" xfId="40559"/>
    <cellStyle name="Normal 5 2 2 4 3 2 2" xfId="40560"/>
    <cellStyle name="Normal 5 2 2 4 3 2 2 2" xfId="40561"/>
    <cellStyle name="Normal 5 2 2 4 3 2 2 2 2" xfId="40562"/>
    <cellStyle name="Normal 5 2 2 4 3 2 2 3" xfId="40563"/>
    <cellStyle name="Normal 5 2 2 4 3 2 2 3 2" xfId="40564"/>
    <cellStyle name="Normal 5 2 2 4 3 2 2 3 2 2" xfId="40565"/>
    <cellStyle name="Normal 5 2 2 4 3 2 2 3 3" xfId="40566"/>
    <cellStyle name="Normal 5 2 2 4 3 2 2 4" xfId="40567"/>
    <cellStyle name="Normal 5 2 2 4 3 2 3" xfId="40568"/>
    <cellStyle name="Normal 5 2 2 4 3 2 3 2" xfId="40569"/>
    <cellStyle name="Normal 5 2 2 4 3 2 4" xfId="40570"/>
    <cellStyle name="Normal 5 2 2 4 3 2 4 2" xfId="40571"/>
    <cellStyle name="Normal 5 2 2 4 3 2 4 2 2" xfId="40572"/>
    <cellStyle name="Normal 5 2 2 4 3 2 4 3" xfId="40573"/>
    <cellStyle name="Normal 5 2 2 4 3 2 5" xfId="40574"/>
    <cellStyle name="Normal 5 2 2 4 3 3" xfId="40575"/>
    <cellStyle name="Normal 5 2 2 4 3 3 2" xfId="40576"/>
    <cellStyle name="Normal 5 2 2 4 3 3 2 2" xfId="40577"/>
    <cellStyle name="Normal 5 2 2 4 3 3 3" xfId="40578"/>
    <cellStyle name="Normal 5 2 2 4 3 3 3 2" xfId="40579"/>
    <cellStyle name="Normal 5 2 2 4 3 3 3 2 2" xfId="40580"/>
    <cellStyle name="Normal 5 2 2 4 3 3 3 3" xfId="40581"/>
    <cellStyle name="Normal 5 2 2 4 3 3 4" xfId="40582"/>
    <cellStyle name="Normal 5 2 2 4 3 4" xfId="40583"/>
    <cellStyle name="Normal 5 2 2 4 3 4 2" xfId="40584"/>
    <cellStyle name="Normal 5 2 2 4 3 4 2 2" xfId="40585"/>
    <cellStyle name="Normal 5 2 2 4 3 4 3" xfId="40586"/>
    <cellStyle name="Normal 5 2 2 4 3 4 3 2" xfId="40587"/>
    <cellStyle name="Normal 5 2 2 4 3 4 3 2 2" xfId="40588"/>
    <cellStyle name="Normal 5 2 2 4 3 4 3 3" xfId="40589"/>
    <cellStyle name="Normal 5 2 2 4 3 4 4" xfId="40590"/>
    <cellStyle name="Normal 5 2 2 4 3 5" xfId="40591"/>
    <cellStyle name="Normal 5 2 2 4 3 5 2" xfId="40592"/>
    <cellStyle name="Normal 5 2 2 4 3 6" xfId="40593"/>
    <cellStyle name="Normal 5 2 2 4 3 6 2" xfId="40594"/>
    <cellStyle name="Normal 5 2 2 4 3 6 2 2" xfId="40595"/>
    <cellStyle name="Normal 5 2 2 4 3 6 3" xfId="40596"/>
    <cellStyle name="Normal 5 2 2 4 3 7" xfId="40597"/>
    <cellStyle name="Normal 5 2 2 4 3 7 2" xfId="40598"/>
    <cellStyle name="Normal 5 2 2 4 3 8" xfId="40599"/>
    <cellStyle name="Normal 5 2 2 4 4" xfId="40600"/>
    <cellStyle name="Normal 5 2 2 4 4 2" xfId="40601"/>
    <cellStyle name="Normal 5 2 2 4 4 2 2" xfId="40602"/>
    <cellStyle name="Normal 5 2 2 4 4 2 2 2" xfId="40603"/>
    <cellStyle name="Normal 5 2 2 4 4 2 3" xfId="40604"/>
    <cellStyle name="Normal 5 2 2 4 4 2 3 2" xfId="40605"/>
    <cellStyle name="Normal 5 2 2 4 4 2 3 2 2" xfId="40606"/>
    <cellStyle name="Normal 5 2 2 4 4 2 3 3" xfId="40607"/>
    <cellStyle name="Normal 5 2 2 4 4 2 4" xfId="40608"/>
    <cellStyle name="Normal 5 2 2 4 4 3" xfId="40609"/>
    <cellStyle name="Normal 5 2 2 4 4 3 2" xfId="40610"/>
    <cellStyle name="Normal 5 2 2 4 4 4" xfId="40611"/>
    <cellStyle name="Normal 5 2 2 4 4 4 2" xfId="40612"/>
    <cellStyle name="Normal 5 2 2 4 4 4 2 2" xfId="40613"/>
    <cellStyle name="Normal 5 2 2 4 4 4 3" xfId="40614"/>
    <cellStyle name="Normal 5 2 2 4 4 5" xfId="40615"/>
    <cellStyle name="Normal 5 2 2 4 5" xfId="40616"/>
    <cellStyle name="Normal 5 2 2 4 5 2" xfId="40617"/>
    <cellStyle name="Normal 5 2 2 4 5 2 2" xfId="40618"/>
    <cellStyle name="Normal 5 2 2 4 5 3" xfId="40619"/>
    <cellStyle name="Normal 5 2 2 4 5 3 2" xfId="40620"/>
    <cellStyle name="Normal 5 2 2 4 5 3 2 2" xfId="40621"/>
    <cellStyle name="Normal 5 2 2 4 5 3 3" xfId="40622"/>
    <cellStyle name="Normal 5 2 2 4 5 4" xfId="40623"/>
    <cellStyle name="Normal 5 2 2 4 6" xfId="40624"/>
    <cellStyle name="Normal 5 2 2 4 6 2" xfId="40625"/>
    <cellStyle name="Normal 5 2 2 4 6 2 2" xfId="40626"/>
    <cellStyle name="Normal 5 2 2 4 6 3" xfId="40627"/>
    <cellStyle name="Normal 5 2 2 4 6 3 2" xfId="40628"/>
    <cellStyle name="Normal 5 2 2 4 6 3 2 2" xfId="40629"/>
    <cellStyle name="Normal 5 2 2 4 6 3 3" xfId="40630"/>
    <cellStyle name="Normal 5 2 2 4 6 4" xfId="40631"/>
    <cellStyle name="Normal 5 2 2 4 7" xfId="40632"/>
    <cellStyle name="Normal 5 2 2 4 7 2" xfId="40633"/>
    <cellStyle name="Normal 5 2 2 4 8" xfId="40634"/>
    <cellStyle name="Normal 5 2 2 4 8 2" xfId="40635"/>
    <cellStyle name="Normal 5 2 2 4 8 2 2" xfId="40636"/>
    <cellStyle name="Normal 5 2 2 4 8 3" xfId="40637"/>
    <cellStyle name="Normal 5 2 2 4 9" xfId="40638"/>
    <cellStyle name="Normal 5 2 2 4 9 2" xfId="40639"/>
    <cellStyle name="Normal 5 2 2 5" xfId="40640"/>
    <cellStyle name="Normal 5 2 2 5 10" xfId="40641"/>
    <cellStyle name="Normal 5 2 2 5 11" xfId="40642"/>
    <cellStyle name="Normal 5 2 2 5 2" xfId="40643"/>
    <cellStyle name="Normal 5 2 2 5 2 10" xfId="40644"/>
    <cellStyle name="Normal 5 2 2 5 2 2" xfId="40645"/>
    <cellStyle name="Normal 5 2 2 5 2 2 2" xfId="40646"/>
    <cellStyle name="Normal 5 2 2 5 2 2 2 2" xfId="40647"/>
    <cellStyle name="Normal 5 2 2 5 2 2 2 2 2" xfId="40648"/>
    <cellStyle name="Normal 5 2 2 5 2 2 2 2 2 2" xfId="40649"/>
    <cellStyle name="Normal 5 2 2 5 2 2 2 2 3" xfId="40650"/>
    <cellStyle name="Normal 5 2 2 5 2 2 2 2 3 2" xfId="40651"/>
    <cellStyle name="Normal 5 2 2 5 2 2 2 2 3 2 2" xfId="40652"/>
    <cellStyle name="Normal 5 2 2 5 2 2 2 2 3 3" xfId="40653"/>
    <cellStyle name="Normal 5 2 2 5 2 2 2 2 4" xfId="40654"/>
    <cellStyle name="Normal 5 2 2 5 2 2 2 3" xfId="40655"/>
    <cellStyle name="Normal 5 2 2 5 2 2 2 3 2" xfId="40656"/>
    <cellStyle name="Normal 5 2 2 5 2 2 2 4" xfId="40657"/>
    <cellStyle name="Normal 5 2 2 5 2 2 2 4 2" xfId="40658"/>
    <cellStyle name="Normal 5 2 2 5 2 2 2 4 2 2" xfId="40659"/>
    <cellStyle name="Normal 5 2 2 5 2 2 2 4 3" xfId="40660"/>
    <cellStyle name="Normal 5 2 2 5 2 2 2 5" xfId="40661"/>
    <cellStyle name="Normal 5 2 2 5 2 2 3" xfId="40662"/>
    <cellStyle name="Normal 5 2 2 5 2 2 3 2" xfId="40663"/>
    <cellStyle name="Normal 5 2 2 5 2 2 3 2 2" xfId="40664"/>
    <cellStyle name="Normal 5 2 2 5 2 2 3 3" xfId="40665"/>
    <cellStyle name="Normal 5 2 2 5 2 2 3 3 2" xfId="40666"/>
    <cellStyle name="Normal 5 2 2 5 2 2 3 3 2 2" xfId="40667"/>
    <cellStyle name="Normal 5 2 2 5 2 2 3 3 3" xfId="40668"/>
    <cellStyle name="Normal 5 2 2 5 2 2 3 4" xfId="40669"/>
    <cellStyle name="Normal 5 2 2 5 2 2 4" xfId="40670"/>
    <cellStyle name="Normal 5 2 2 5 2 2 4 2" xfId="40671"/>
    <cellStyle name="Normal 5 2 2 5 2 2 4 2 2" xfId="40672"/>
    <cellStyle name="Normal 5 2 2 5 2 2 4 3" xfId="40673"/>
    <cellStyle name="Normal 5 2 2 5 2 2 4 3 2" xfId="40674"/>
    <cellStyle name="Normal 5 2 2 5 2 2 4 3 2 2" xfId="40675"/>
    <cellStyle name="Normal 5 2 2 5 2 2 4 3 3" xfId="40676"/>
    <cellStyle name="Normal 5 2 2 5 2 2 4 4" xfId="40677"/>
    <cellStyle name="Normal 5 2 2 5 2 2 5" xfId="40678"/>
    <cellStyle name="Normal 5 2 2 5 2 2 5 2" xfId="40679"/>
    <cellStyle name="Normal 5 2 2 5 2 2 6" xfId="40680"/>
    <cellStyle name="Normal 5 2 2 5 2 2 6 2" xfId="40681"/>
    <cellStyle name="Normal 5 2 2 5 2 2 6 2 2" xfId="40682"/>
    <cellStyle name="Normal 5 2 2 5 2 2 6 3" xfId="40683"/>
    <cellStyle name="Normal 5 2 2 5 2 2 7" xfId="40684"/>
    <cellStyle name="Normal 5 2 2 5 2 2 7 2" xfId="40685"/>
    <cellStyle name="Normal 5 2 2 5 2 2 8" xfId="40686"/>
    <cellStyle name="Normal 5 2 2 5 2 3" xfId="40687"/>
    <cellStyle name="Normal 5 2 2 5 2 3 2" xfId="40688"/>
    <cellStyle name="Normal 5 2 2 5 2 3 2 2" xfId="40689"/>
    <cellStyle name="Normal 5 2 2 5 2 3 2 2 2" xfId="40690"/>
    <cellStyle name="Normal 5 2 2 5 2 3 2 3" xfId="40691"/>
    <cellStyle name="Normal 5 2 2 5 2 3 2 3 2" xfId="40692"/>
    <cellStyle name="Normal 5 2 2 5 2 3 2 3 2 2" xfId="40693"/>
    <cellStyle name="Normal 5 2 2 5 2 3 2 3 3" xfId="40694"/>
    <cellStyle name="Normal 5 2 2 5 2 3 2 4" xfId="40695"/>
    <cellStyle name="Normal 5 2 2 5 2 3 3" xfId="40696"/>
    <cellStyle name="Normal 5 2 2 5 2 3 3 2" xfId="40697"/>
    <cellStyle name="Normal 5 2 2 5 2 3 4" xfId="40698"/>
    <cellStyle name="Normal 5 2 2 5 2 3 4 2" xfId="40699"/>
    <cellStyle name="Normal 5 2 2 5 2 3 4 2 2" xfId="40700"/>
    <cellStyle name="Normal 5 2 2 5 2 3 4 3" xfId="40701"/>
    <cellStyle name="Normal 5 2 2 5 2 3 5" xfId="40702"/>
    <cellStyle name="Normal 5 2 2 5 2 4" xfId="40703"/>
    <cellStyle name="Normal 5 2 2 5 2 4 2" xfId="40704"/>
    <cellStyle name="Normal 5 2 2 5 2 4 2 2" xfId="40705"/>
    <cellStyle name="Normal 5 2 2 5 2 4 3" xfId="40706"/>
    <cellStyle name="Normal 5 2 2 5 2 4 3 2" xfId="40707"/>
    <cellStyle name="Normal 5 2 2 5 2 4 3 2 2" xfId="40708"/>
    <cellStyle name="Normal 5 2 2 5 2 4 3 3" xfId="40709"/>
    <cellStyle name="Normal 5 2 2 5 2 4 4" xfId="40710"/>
    <cellStyle name="Normal 5 2 2 5 2 5" xfId="40711"/>
    <cellStyle name="Normal 5 2 2 5 2 5 2" xfId="40712"/>
    <cellStyle name="Normal 5 2 2 5 2 5 2 2" xfId="40713"/>
    <cellStyle name="Normal 5 2 2 5 2 5 3" xfId="40714"/>
    <cellStyle name="Normal 5 2 2 5 2 5 3 2" xfId="40715"/>
    <cellStyle name="Normal 5 2 2 5 2 5 3 2 2" xfId="40716"/>
    <cellStyle name="Normal 5 2 2 5 2 5 3 3" xfId="40717"/>
    <cellStyle name="Normal 5 2 2 5 2 5 4" xfId="40718"/>
    <cellStyle name="Normal 5 2 2 5 2 6" xfId="40719"/>
    <cellStyle name="Normal 5 2 2 5 2 6 2" xfId="40720"/>
    <cellStyle name="Normal 5 2 2 5 2 7" xfId="40721"/>
    <cellStyle name="Normal 5 2 2 5 2 7 2" xfId="40722"/>
    <cellStyle name="Normal 5 2 2 5 2 7 2 2" xfId="40723"/>
    <cellStyle name="Normal 5 2 2 5 2 7 3" xfId="40724"/>
    <cellStyle name="Normal 5 2 2 5 2 8" xfId="40725"/>
    <cellStyle name="Normal 5 2 2 5 2 8 2" xfId="40726"/>
    <cellStyle name="Normal 5 2 2 5 2 9" xfId="40727"/>
    <cellStyle name="Normal 5 2 2 5 3" xfId="40728"/>
    <cellStyle name="Normal 5 2 2 5 3 2" xfId="40729"/>
    <cellStyle name="Normal 5 2 2 5 3 2 2" xfId="40730"/>
    <cellStyle name="Normal 5 2 2 5 3 2 2 2" xfId="40731"/>
    <cellStyle name="Normal 5 2 2 5 3 2 2 2 2" xfId="40732"/>
    <cellStyle name="Normal 5 2 2 5 3 2 2 3" xfId="40733"/>
    <cellStyle name="Normal 5 2 2 5 3 2 2 3 2" xfId="40734"/>
    <cellStyle name="Normal 5 2 2 5 3 2 2 3 2 2" xfId="40735"/>
    <cellStyle name="Normal 5 2 2 5 3 2 2 3 3" xfId="40736"/>
    <cellStyle name="Normal 5 2 2 5 3 2 2 4" xfId="40737"/>
    <cellStyle name="Normal 5 2 2 5 3 2 3" xfId="40738"/>
    <cellStyle name="Normal 5 2 2 5 3 2 3 2" xfId="40739"/>
    <cellStyle name="Normal 5 2 2 5 3 2 4" xfId="40740"/>
    <cellStyle name="Normal 5 2 2 5 3 2 4 2" xfId="40741"/>
    <cellStyle name="Normal 5 2 2 5 3 2 4 2 2" xfId="40742"/>
    <cellStyle name="Normal 5 2 2 5 3 2 4 3" xfId="40743"/>
    <cellStyle name="Normal 5 2 2 5 3 2 5" xfId="40744"/>
    <cellStyle name="Normal 5 2 2 5 3 3" xfId="40745"/>
    <cellStyle name="Normal 5 2 2 5 3 3 2" xfId="40746"/>
    <cellStyle name="Normal 5 2 2 5 3 3 2 2" xfId="40747"/>
    <cellStyle name="Normal 5 2 2 5 3 3 3" xfId="40748"/>
    <cellStyle name="Normal 5 2 2 5 3 3 3 2" xfId="40749"/>
    <cellStyle name="Normal 5 2 2 5 3 3 3 2 2" xfId="40750"/>
    <cellStyle name="Normal 5 2 2 5 3 3 3 3" xfId="40751"/>
    <cellStyle name="Normal 5 2 2 5 3 3 4" xfId="40752"/>
    <cellStyle name="Normal 5 2 2 5 3 4" xfId="40753"/>
    <cellStyle name="Normal 5 2 2 5 3 4 2" xfId="40754"/>
    <cellStyle name="Normal 5 2 2 5 3 4 2 2" xfId="40755"/>
    <cellStyle name="Normal 5 2 2 5 3 4 3" xfId="40756"/>
    <cellStyle name="Normal 5 2 2 5 3 4 3 2" xfId="40757"/>
    <cellStyle name="Normal 5 2 2 5 3 4 3 2 2" xfId="40758"/>
    <cellStyle name="Normal 5 2 2 5 3 4 3 3" xfId="40759"/>
    <cellStyle name="Normal 5 2 2 5 3 4 4" xfId="40760"/>
    <cellStyle name="Normal 5 2 2 5 3 5" xfId="40761"/>
    <cellStyle name="Normal 5 2 2 5 3 5 2" xfId="40762"/>
    <cellStyle name="Normal 5 2 2 5 3 6" xfId="40763"/>
    <cellStyle name="Normal 5 2 2 5 3 6 2" xfId="40764"/>
    <cellStyle name="Normal 5 2 2 5 3 6 2 2" xfId="40765"/>
    <cellStyle name="Normal 5 2 2 5 3 6 3" xfId="40766"/>
    <cellStyle name="Normal 5 2 2 5 3 7" xfId="40767"/>
    <cellStyle name="Normal 5 2 2 5 3 7 2" xfId="40768"/>
    <cellStyle name="Normal 5 2 2 5 3 8" xfId="40769"/>
    <cellStyle name="Normal 5 2 2 5 4" xfId="40770"/>
    <cellStyle name="Normal 5 2 2 5 4 2" xfId="40771"/>
    <cellStyle name="Normal 5 2 2 5 4 2 2" xfId="40772"/>
    <cellStyle name="Normal 5 2 2 5 4 2 2 2" xfId="40773"/>
    <cellStyle name="Normal 5 2 2 5 4 2 3" xfId="40774"/>
    <cellStyle name="Normal 5 2 2 5 4 2 3 2" xfId="40775"/>
    <cellStyle name="Normal 5 2 2 5 4 2 3 2 2" xfId="40776"/>
    <cellStyle name="Normal 5 2 2 5 4 2 3 3" xfId="40777"/>
    <cellStyle name="Normal 5 2 2 5 4 2 4" xfId="40778"/>
    <cellStyle name="Normal 5 2 2 5 4 3" xfId="40779"/>
    <cellStyle name="Normal 5 2 2 5 4 3 2" xfId="40780"/>
    <cellStyle name="Normal 5 2 2 5 4 4" xfId="40781"/>
    <cellStyle name="Normal 5 2 2 5 4 4 2" xfId="40782"/>
    <cellStyle name="Normal 5 2 2 5 4 4 2 2" xfId="40783"/>
    <cellStyle name="Normal 5 2 2 5 4 4 3" xfId="40784"/>
    <cellStyle name="Normal 5 2 2 5 4 5" xfId="40785"/>
    <cellStyle name="Normal 5 2 2 5 5" xfId="40786"/>
    <cellStyle name="Normal 5 2 2 5 5 2" xfId="40787"/>
    <cellStyle name="Normal 5 2 2 5 5 2 2" xfId="40788"/>
    <cellStyle name="Normal 5 2 2 5 5 3" xfId="40789"/>
    <cellStyle name="Normal 5 2 2 5 5 3 2" xfId="40790"/>
    <cellStyle name="Normal 5 2 2 5 5 3 2 2" xfId="40791"/>
    <cellStyle name="Normal 5 2 2 5 5 3 3" xfId="40792"/>
    <cellStyle name="Normal 5 2 2 5 5 4" xfId="40793"/>
    <cellStyle name="Normal 5 2 2 5 6" xfId="40794"/>
    <cellStyle name="Normal 5 2 2 5 6 2" xfId="40795"/>
    <cellStyle name="Normal 5 2 2 5 6 2 2" xfId="40796"/>
    <cellStyle name="Normal 5 2 2 5 6 3" xfId="40797"/>
    <cellStyle name="Normal 5 2 2 5 6 3 2" xfId="40798"/>
    <cellStyle name="Normal 5 2 2 5 6 3 2 2" xfId="40799"/>
    <cellStyle name="Normal 5 2 2 5 6 3 3" xfId="40800"/>
    <cellStyle name="Normal 5 2 2 5 6 4" xfId="40801"/>
    <cellStyle name="Normal 5 2 2 5 7" xfId="40802"/>
    <cellStyle name="Normal 5 2 2 5 7 2" xfId="40803"/>
    <cellStyle name="Normal 5 2 2 5 8" xfId="40804"/>
    <cellStyle name="Normal 5 2 2 5 8 2" xfId="40805"/>
    <cellStyle name="Normal 5 2 2 5 8 2 2" xfId="40806"/>
    <cellStyle name="Normal 5 2 2 5 8 3" xfId="40807"/>
    <cellStyle name="Normal 5 2 2 5 9" xfId="40808"/>
    <cellStyle name="Normal 5 2 2 5 9 2" xfId="40809"/>
    <cellStyle name="Normal 5 2 2 6" xfId="40810"/>
    <cellStyle name="Normal 5 2 2 6 10" xfId="40811"/>
    <cellStyle name="Normal 5 2 2 6 11" xfId="40812"/>
    <cellStyle name="Normal 5 2 2 6 2" xfId="40813"/>
    <cellStyle name="Normal 5 2 2 6 2 2" xfId="40814"/>
    <cellStyle name="Normal 5 2 2 6 2 2 2" xfId="40815"/>
    <cellStyle name="Normal 5 2 2 6 2 2 2 2" xfId="40816"/>
    <cellStyle name="Normal 5 2 2 6 2 2 2 2 2" xfId="40817"/>
    <cellStyle name="Normal 5 2 2 6 2 2 2 2 2 2" xfId="40818"/>
    <cellStyle name="Normal 5 2 2 6 2 2 2 2 3" xfId="40819"/>
    <cellStyle name="Normal 5 2 2 6 2 2 2 2 3 2" xfId="40820"/>
    <cellStyle name="Normal 5 2 2 6 2 2 2 2 3 2 2" xfId="40821"/>
    <cellStyle name="Normal 5 2 2 6 2 2 2 2 3 3" xfId="40822"/>
    <cellStyle name="Normal 5 2 2 6 2 2 2 2 4" xfId="40823"/>
    <cellStyle name="Normal 5 2 2 6 2 2 2 3" xfId="40824"/>
    <cellStyle name="Normal 5 2 2 6 2 2 2 3 2" xfId="40825"/>
    <cellStyle name="Normal 5 2 2 6 2 2 2 4" xfId="40826"/>
    <cellStyle name="Normal 5 2 2 6 2 2 2 4 2" xfId="40827"/>
    <cellStyle name="Normal 5 2 2 6 2 2 2 4 2 2" xfId="40828"/>
    <cellStyle name="Normal 5 2 2 6 2 2 2 4 3" xfId="40829"/>
    <cellStyle name="Normal 5 2 2 6 2 2 2 5" xfId="40830"/>
    <cellStyle name="Normal 5 2 2 6 2 2 3" xfId="40831"/>
    <cellStyle name="Normal 5 2 2 6 2 2 3 2" xfId="40832"/>
    <cellStyle name="Normal 5 2 2 6 2 2 3 2 2" xfId="40833"/>
    <cellStyle name="Normal 5 2 2 6 2 2 3 3" xfId="40834"/>
    <cellStyle name="Normal 5 2 2 6 2 2 3 3 2" xfId="40835"/>
    <cellStyle name="Normal 5 2 2 6 2 2 3 3 2 2" xfId="40836"/>
    <cellStyle name="Normal 5 2 2 6 2 2 3 3 3" xfId="40837"/>
    <cellStyle name="Normal 5 2 2 6 2 2 3 4" xfId="40838"/>
    <cellStyle name="Normal 5 2 2 6 2 2 4" xfId="40839"/>
    <cellStyle name="Normal 5 2 2 6 2 2 4 2" xfId="40840"/>
    <cellStyle name="Normal 5 2 2 6 2 2 4 2 2" xfId="40841"/>
    <cellStyle name="Normal 5 2 2 6 2 2 4 3" xfId="40842"/>
    <cellStyle name="Normal 5 2 2 6 2 2 4 3 2" xfId="40843"/>
    <cellStyle name="Normal 5 2 2 6 2 2 4 3 2 2" xfId="40844"/>
    <cellStyle name="Normal 5 2 2 6 2 2 4 3 3" xfId="40845"/>
    <cellStyle name="Normal 5 2 2 6 2 2 4 4" xfId="40846"/>
    <cellStyle name="Normal 5 2 2 6 2 2 5" xfId="40847"/>
    <cellStyle name="Normal 5 2 2 6 2 2 5 2" xfId="40848"/>
    <cellStyle name="Normal 5 2 2 6 2 2 6" xfId="40849"/>
    <cellStyle name="Normal 5 2 2 6 2 2 6 2" xfId="40850"/>
    <cellStyle name="Normal 5 2 2 6 2 2 6 2 2" xfId="40851"/>
    <cellStyle name="Normal 5 2 2 6 2 2 6 3" xfId="40852"/>
    <cellStyle name="Normal 5 2 2 6 2 2 7" xfId="40853"/>
    <cellStyle name="Normal 5 2 2 6 2 2 7 2" xfId="40854"/>
    <cellStyle name="Normal 5 2 2 6 2 2 8" xfId="40855"/>
    <cellStyle name="Normal 5 2 2 6 2 3" xfId="40856"/>
    <cellStyle name="Normal 5 2 2 6 2 3 2" xfId="40857"/>
    <cellStyle name="Normal 5 2 2 6 2 3 2 2" xfId="40858"/>
    <cellStyle name="Normal 5 2 2 6 2 3 2 2 2" xfId="40859"/>
    <cellStyle name="Normal 5 2 2 6 2 3 2 3" xfId="40860"/>
    <cellStyle name="Normal 5 2 2 6 2 3 2 3 2" xfId="40861"/>
    <cellStyle name="Normal 5 2 2 6 2 3 2 3 2 2" xfId="40862"/>
    <cellStyle name="Normal 5 2 2 6 2 3 2 3 3" xfId="40863"/>
    <cellStyle name="Normal 5 2 2 6 2 3 2 4" xfId="40864"/>
    <cellStyle name="Normal 5 2 2 6 2 3 3" xfId="40865"/>
    <cellStyle name="Normal 5 2 2 6 2 3 3 2" xfId="40866"/>
    <cellStyle name="Normal 5 2 2 6 2 3 4" xfId="40867"/>
    <cellStyle name="Normal 5 2 2 6 2 3 4 2" xfId="40868"/>
    <cellStyle name="Normal 5 2 2 6 2 3 4 2 2" xfId="40869"/>
    <cellStyle name="Normal 5 2 2 6 2 3 4 3" xfId="40870"/>
    <cellStyle name="Normal 5 2 2 6 2 3 5" xfId="40871"/>
    <cellStyle name="Normal 5 2 2 6 2 4" xfId="40872"/>
    <cellStyle name="Normal 5 2 2 6 2 4 2" xfId="40873"/>
    <cellStyle name="Normal 5 2 2 6 2 4 2 2" xfId="40874"/>
    <cellStyle name="Normal 5 2 2 6 2 4 3" xfId="40875"/>
    <cellStyle name="Normal 5 2 2 6 2 4 3 2" xfId="40876"/>
    <cellStyle name="Normal 5 2 2 6 2 4 3 2 2" xfId="40877"/>
    <cellStyle name="Normal 5 2 2 6 2 4 3 3" xfId="40878"/>
    <cellStyle name="Normal 5 2 2 6 2 4 4" xfId="40879"/>
    <cellStyle name="Normal 5 2 2 6 2 5" xfId="40880"/>
    <cellStyle name="Normal 5 2 2 6 2 5 2" xfId="40881"/>
    <cellStyle name="Normal 5 2 2 6 2 5 2 2" xfId="40882"/>
    <cellStyle name="Normal 5 2 2 6 2 5 3" xfId="40883"/>
    <cellStyle name="Normal 5 2 2 6 2 5 3 2" xfId="40884"/>
    <cellStyle name="Normal 5 2 2 6 2 5 3 2 2" xfId="40885"/>
    <cellStyle name="Normal 5 2 2 6 2 5 3 3" xfId="40886"/>
    <cellStyle name="Normal 5 2 2 6 2 5 4" xfId="40887"/>
    <cellStyle name="Normal 5 2 2 6 2 6" xfId="40888"/>
    <cellStyle name="Normal 5 2 2 6 2 6 2" xfId="40889"/>
    <cellStyle name="Normal 5 2 2 6 2 7" xfId="40890"/>
    <cellStyle name="Normal 5 2 2 6 2 7 2" xfId="40891"/>
    <cellStyle name="Normal 5 2 2 6 2 7 2 2" xfId="40892"/>
    <cellStyle name="Normal 5 2 2 6 2 7 3" xfId="40893"/>
    <cellStyle name="Normal 5 2 2 6 2 8" xfId="40894"/>
    <cellStyle name="Normal 5 2 2 6 2 8 2" xfId="40895"/>
    <cellStyle name="Normal 5 2 2 6 2 9" xfId="40896"/>
    <cellStyle name="Normal 5 2 2 6 3" xfId="40897"/>
    <cellStyle name="Normal 5 2 2 6 3 2" xfId="40898"/>
    <cellStyle name="Normal 5 2 2 6 3 2 2" xfId="40899"/>
    <cellStyle name="Normal 5 2 2 6 3 2 2 2" xfId="40900"/>
    <cellStyle name="Normal 5 2 2 6 3 2 2 2 2" xfId="40901"/>
    <cellStyle name="Normal 5 2 2 6 3 2 2 3" xfId="40902"/>
    <cellStyle name="Normal 5 2 2 6 3 2 2 3 2" xfId="40903"/>
    <cellStyle name="Normal 5 2 2 6 3 2 2 3 2 2" xfId="40904"/>
    <cellStyle name="Normal 5 2 2 6 3 2 2 3 3" xfId="40905"/>
    <cellStyle name="Normal 5 2 2 6 3 2 2 4" xfId="40906"/>
    <cellStyle name="Normal 5 2 2 6 3 2 3" xfId="40907"/>
    <cellStyle name="Normal 5 2 2 6 3 2 3 2" xfId="40908"/>
    <cellStyle name="Normal 5 2 2 6 3 2 4" xfId="40909"/>
    <cellStyle name="Normal 5 2 2 6 3 2 4 2" xfId="40910"/>
    <cellStyle name="Normal 5 2 2 6 3 2 4 2 2" xfId="40911"/>
    <cellStyle name="Normal 5 2 2 6 3 2 4 3" xfId="40912"/>
    <cellStyle name="Normal 5 2 2 6 3 2 5" xfId="40913"/>
    <cellStyle name="Normal 5 2 2 6 3 3" xfId="40914"/>
    <cellStyle name="Normal 5 2 2 6 3 3 2" xfId="40915"/>
    <cellStyle name="Normal 5 2 2 6 3 3 2 2" xfId="40916"/>
    <cellStyle name="Normal 5 2 2 6 3 3 3" xfId="40917"/>
    <cellStyle name="Normal 5 2 2 6 3 3 3 2" xfId="40918"/>
    <cellStyle name="Normal 5 2 2 6 3 3 3 2 2" xfId="40919"/>
    <cellStyle name="Normal 5 2 2 6 3 3 3 3" xfId="40920"/>
    <cellStyle name="Normal 5 2 2 6 3 3 4" xfId="40921"/>
    <cellStyle name="Normal 5 2 2 6 3 4" xfId="40922"/>
    <cellStyle name="Normal 5 2 2 6 3 4 2" xfId="40923"/>
    <cellStyle name="Normal 5 2 2 6 3 4 2 2" xfId="40924"/>
    <cellStyle name="Normal 5 2 2 6 3 4 3" xfId="40925"/>
    <cellStyle name="Normal 5 2 2 6 3 4 3 2" xfId="40926"/>
    <cellStyle name="Normal 5 2 2 6 3 4 3 2 2" xfId="40927"/>
    <cellStyle name="Normal 5 2 2 6 3 4 3 3" xfId="40928"/>
    <cellStyle name="Normal 5 2 2 6 3 4 4" xfId="40929"/>
    <cellStyle name="Normal 5 2 2 6 3 5" xfId="40930"/>
    <cellStyle name="Normal 5 2 2 6 3 5 2" xfId="40931"/>
    <cellStyle name="Normal 5 2 2 6 3 6" xfId="40932"/>
    <cellStyle name="Normal 5 2 2 6 3 6 2" xfId="40933"/>
    <cellStyle name="Normal 5 2 2 6 3 6 2 2" xfId="40934"/>
    <cellStyle name="Normal 5 2 2 6 3 6 3" xfId="40935"/>
    <cellStyle name="Normal 5 2 2 6 3 7" xfId="40936"/>
    <cellStyle name="Normal 5 2 2 6 3 7 2" xfId="40937"/>
    <cellStyle name="Normal 5 2 2 6 3 8" xfId="40938"/>
    <cellStyle name="Normal 5 2 2 6 4" xfId="40939"/>
    <cellStyle name="Normal 5 2 2 6 4 2" xfId="40940"/>
    <cellStyle name="Normal 5 2 2 6 4 2 2" xfId="40941"/>
    <cellStyle name="Normal 5 2 2 6 4 2 2 2" xfId="40942"/>
    <cellStyle name="Normal 5 2 2 6 4 2 3" xfId="40943"/>
    <cellStyle name="Normal 5 2 2 6 4 2 3 2" xfId="40944"/>
    <cellStyle name="Normal 5 2 2 6 4 2 3 2 2" xfId="40945"/>
    <cellStyle name="Normal 5 2 2 6 4 2 3 3" xfId="40946"/>
    <cellStyle name="Normal 5 2 2 6 4 2 4" xfId="40947"/>
    <cellStyle name="Normal 5 2 2 6 4 3" xfId="40948"/>
    <cellStyle name="Normal 5 2 2 6 4 3 2" xfId="40949"/>
    <cellStyle name="Normal 5 2 2 6 4 4" xfId="40950"/>
    <cellStyle name="Normal 5 2 2 6 4 4 2" xfId="40951"/>
    <cellStyle name="Normal 5 2 2 6 4 4 2 2" xfId="40952"/>
    <cellStyle name="Normal 5 2 2 6 4 4 3" xfId="40953"/>
    <cellStyle name="Normal 5 2 2 6 4 5" xfId="40954"/>
    <cellStyle name="Normal 5 2 2 6 5" xfId="40955"/>
    <cellStyle name="Normal 5 2 2 6 5 2" xfId="40956"/>
    <cellStyle name="Normal 5 2 2 6 5 2 2" xfId="40957"/>
    <cellStyle name="Normal 5 2 2 6 5 3" xfId="40958"/>
    <cellStyle name="Normal 5 2 2 6 5 3 2" xfId="40959"/>
    <cellStyle name="Normal 5 2 2 6 5 3 2 2" xfId="40960"/>
    <cellStyle name="Normal 5 2 2 6 5 3 3" xfId="40961"/>
    <cellStyle name="Normal 5 2 2 6 5 4" xfId="40962"/>
    <cellStyle name="Normal 5 2 2 6 6" xfId="40963"/>
    <cellStyle name="Normal 5 2 2 6 6 2" xfId="40964"/>
    <cellStyle name="Normal 5 2 2 6 6 2 2" xfId="40965"/>
    <cellStyle name="Normal 5 2 2 6 6 3" xfId="40966"/>
    <cellStyle name="Normal 5 2 2 6 6 3 2" xfId="40967"/>
    <cellStyle name="Normal 5 2 2 6 6 3 2 2" xfId="40968"/>
    <cellStyle name="Normal 5 2 2 6 6 3 3" xfId="40969"/>
    <cellStyle name="Normal 5 2 2 6 6 4" xfId="40970"/>
    <cellStyle name="Normal 5 2 2 6 7" xfId="40971"/>
    <cellStyle name="Normal 5 2 2 6 7 2" xfId="40972"/>
    <cellStyle name="Normal 5 2 2 6 8" xfId="40973"/>
    <cellStyle name="Normal 5 2 2 6 8 2" xfId="40974"/>
    <cellStyle name="Normal 5 2 2 6 8 2 2" xfId="40975"/>
    <cellStyle name="Normal 5 2 2 6 8 3" xfId="40976"/>
    <cellStyle name="Normal 5 2 2 6 9" xfId="40977"/>
    <cellStyle name="Normal 5 2 2 6 9 2" xfId="40978"/>
    <cellStyle name="Normal 5 2 2 7" xfId="40979"/>
    <cellStyle name="Normal 5 2 2 7 2" xfId="40980"/>
    <cellStyle name="Normal 5 2 2 7 2 2" xfId="40981"/>
    <cellStyle name="Normal 5 2 2 7 2 2 2" xfId="40982"/>
    <cellStyle name="Normal 5 2 2 7 2 2 2 2" xfId="40983"/>
    <cellStyle name="Normal 5 2 2 7 2 2 2 2 2" xfId="40984"/>
    <cellStyle name="Normal 5 2 2 7 2 2 2 3" xfId="40985"/>
    <cellStyle name="Normal 5 2 2 7 2 2 2 3 2" xfId="40986"/>
    <cellStyle name="Normal 5 2 2 7 2 2 2 3 2 2" xfId="40987"/>
    <cellStyle name="Normal 5 2 2 7 2 2 2 3 3" xfId="40988"/>
    <cellStyle name="Normal 5 2 2 7 2 2 2 4" xfId="40989"/>
    <cellStyle name="Normal 5 2 2 7 2 2 3" xfId="40990"/>
    <cellStyle name="Normal 5 2 2 7 2 2 3 2" xfId="40991"/>
    <cellStyle name="Normal 5 2 2 7 2 2 4" xfId="40992"/>
    <cellStyle name="Normal 5 2 2 7 2 2 4 2" xfId="40993"/>
    <cellStyle name="Normal 5 2 2 7 2 2 4 2 2" xfId="40994"/>
    <cellStyle name="Normal 5 2 2 7 2 2 4 3" xfId="40995"/>
    <cellStyle name="Normal 5 2 2 7 2 2 5" xfId="40996"/>
    <cellStyle name="Normal 5 2 2 7 2 3" xfId="40997"/>
    <cellStyle name="Normal 5 2 2 7 2 3 2" xfId="40998"/>
    <cellStyle name="Normal 5 2 2 7 2 3 2 2" xfId="40999"/>
    <cellStyle name="Normal 5 2 2 7 2 3 3" xfId="41000"/>
    <cellStyle name="Normal 5 2 2 7 2 3 3 2" xfId="41001"/>
    <cellStyle name="Normal 5 2 2 7 2 3 3 2 2" xfId="41002"/>
    <cellStyle name="Normal 5 2 2 7 2 3 3 3" xfId="41003"/>
    <cellStyle name="Normal 5 2 2 7 2 3 4" xfId="41004"/>
    <cellStyle name="Normal 5 2 2 7 2 4" xfId="41005"/>
    <cellStyle name="Normal 5 2 2 7 2 4 2" xfId="41006"/>
    <cellStyle name="Normal 5 2 2 7 2 4 2 2" xfId="41007"/>
    <cellStyle name="Normal 5 2 2 7 2 4 3" xfId="41008"/>
    <cellStyle name="Normal 5 2 2 7 2 4 3 2" xfId="41009"/>
    <cellStyle name="Normal 5 2 2 7 2 4 3 2 2" xfId="41010"/>
    <cellStyle name="Normal 5 2 2 7 2 4 3 3" xfId="41011"/>
    <cellStyle name="Normal 5 2 2 7 2 4 4" xfId="41012"/>
    <cellStyle name="Normal 5 2 2 7 2 5" xfId="41013"/>
    <cellStyle name="Normal 5 2 2 7 2 5 2" xfId="41014"/>
    <cellStyle name="Normal 5 2 2 7 2 6" xfId="41015"/>
    <cellStyle name="Normal 5 2 2 7 2 6 2" xfId="41016"/>
    <cellStyle name="Normal 5 2 2 7 2 6 2 2" xfId="41017"/>
    <cellStyle name="Normal 5 2 2 7 2 6 3" xfId="41018"/>
    <cellStyle name="Normal 5 2 2 7 2 7" xfId="41019"/>
    <cellStyle name="Normal 5 2 2 7 2 7 2" xfId="41020"/>
    <cellStyle name="Normal 5 2 2 7 2 8" xfId="41021"/>
    <cellStyle name="Normal 5 2 2 7 3" xfId="41022"/>
    <cellStyle name="Normal 5 2 2 7 3 2" xfId="41023"/>
    <cellStyle name="Normal 5 2 2 7 3 2 2" xfId="41024"/>
    <cellStyle name="Normal 5 2 2 7 3 2 2 2" xfId="41025"/>
    <cellStyle name="Normal 5 2 2 7 3 2 3" xfId="41026"/>
    <cellStyle name="Normal 5 2 2 7 3 2 3 2" xfId="41027"/>
    <cellStyle name="Normal 5 2 2 7 3 2 3 2 2" xfId="41028"/>
    <cellStyle name="Normal 5 2 2 7 3 2 3 3" xfId="41029"/>
    <cellStyle name="Normal 5 2 2 7 3 2 4" xfId="41030"/>
    <cellStyle name="Normal 5 2 2 7 3 3" xfId="41031"/>
    <cellStyle name="Normal 5 2 2 7 3 3 2" xfId="41032"/>
    <cellStyle name="Normal 5 2 2 7 3 4" xfId="41033"/>
    <cellStyle name="Normal 5 2 2 7 3 4 2" xfId="41034"/>
    <cellStyle name="Normal 5 2 2 7 3 4 2 2" xfId="41035"/>
    <cellStyle name="Normal 5 2 2 7 3 4 3" xfId="41036"/>
    <cellStyle name="Normal 5 2 2 7 3 5" xfId="41037"/>
    <cellStyle name="Normal 5 2 2 7 4" xfId="41038"/>
    <cellStyle name="Normal 5 2 2 7 4 2" xfId="41039"/>
    <cellStyle name="Normal 5 2 2 7 4 2 2" xfId="41040"/>
    <cellStyle name="Normal 5 2 2 7 4 3" xfId="41041"/>
    <cellStyle name="Normal 5 2 2 7 4 3 2" xfId="41042"/>
    <cellStyle name="Normal 5 2 2 7 4 3 2 2" xfId="41043"/>
    <cellStyle name="Normal 5 2 2 7 4 3 3" xfId="41044"/>
    <cellStyle name="Normal 5 2 2 7 4 4" xfId="41045"/>
    <cellStyle name="Normal 5 2 2 7 5" xfId="41046"/>
    <cellStyle name="Normal 5 2 2 7 5 2" xfId="41047"/>
    <cellStyle name="Normal 5 2 2 7 5 2 2" xfId="41048"/>
    <cellStyle name="Normal 5 2 2 7 5 3" xfId="41049"/>
    <cellStyle name="Normal 5 2 2 7 5 3 2" xfId="41050"/>
    <cellStyle name="Normal 5 2 2 7 5 3 2 2" xfId="41051"/>
    <cellStyle name="Normal 5 2 2 7 5 3 3" xfId="41052"/>
    <cellStyle name="Normal 5 2 2 7 5 4" xfId="41053"/>
    <cellStyle name="Normal 5 2 2 7 6" xfId="41054"/>
    <cellStyle name="Normal 5 2 2 7 6 2" xfId="41055"/>
    <cellStyle name="Normal 5 2 2 7 7" xfId="41056"/>
    <cellStyle name="Normal 5 2 2 7 7 2" xfId="41057"/>
    <cellStyle name="Normal 5 2 2 7 7 2 2" xfId="41058"/>
    <cellStyle name="Normal 5 2 2 7 7 3" xfId="41059"/>
    <cellStyle name="Normal 5 2 2 7 8" xfId="41060"/>
    <cellStyle name="Normal 5 2 2 7 8 2" xfId="41061"/>
    <cellStyle name="Normal 5 2 2 7 9" xfId="41062"/>
    <cellStyle name="Normal 5 2 2 8" xfId="41063"/>
    <cellStyle name="Normal 5 2 2 8 2" xfId="41064"/>
    <cellStyle name="Normal 5 2 2 8 2 2" xfId="41065"/>
    <cellStyle name="Normal 5 2 2 8 2 2 2" xfId="41066"/>
    <cellStyle name="Normal 5 2 2 8 2 2 2 2" xfId="41067"/>
    <cellStyle name="Normal 5 2 2 8 2 2 3" xfId="41068"/>
    <cellStyle name="Normal 5 2 2 8 2 2 3 2" xfId="41069"/>
    <cellStyle name="Normal 5 2 2 8 2 2 3 2 2" xfId="41070"/>
    <cellStyle name="Normal 5 2 2 8 2 2 3 3" xfId="41071"/>
    <cellStyle name="Normal 5 2 2 8 2 2 4" xfId="41072"/>
    <cellStyle name="Normal 5 2 2 8 2 3" xfId="41073"/>
    <cellStyle name="Normal 5 2 2 8 2 3 2" xfId="41074"/>
    <cellStyle name="Normal 5 2 2 8 2 4" xfId="41075"/>
    <cellStyle name="Normal 5 2 2 8 2 4 2" xfId="41076"/>
    <cellStyle name="Normal 5 2 2 8 2 4 2 2" xfId="41077"/>
    <cellStyle name="Normal 5 2 2 8 2 4 3" xfId="41078"/>
    <cellStyle name="Normal 5 2 2 8 2 5" xfId="41079"/>
    <cellStyle name="Normal 5 2 2 8 3" xfId="41080"/>
    <cellStyle name="Normal 5 2 2 8 3 2" xfId="41081"/>
    <cellStyle name="Normal 5 2 2 8 3 2 2" xfId="41082"/>
    <cellStyle name="Normal 5 2 2 8 3 3" xfId="41083"/>
    <cellStyle name="Normal 5 2 2 8 3 3 2" xfId="41084"/>
    <cellStyle name="Normal 5 2 2 8 3 3 2 2" xfId="41085"/>
    <cellStyle name="Normal 5 2 2 8 3 3 3" xfId="41086"/>
    <cellStyle name="Normal 5 2 2 8 3 4" xfId="41087"/>
    <cellStyle name="Normal 5 2 2 8 4" xfId="41088"/>
    <cellStyle name="Normal 5 2 2 8 4 2" xfId="41089"/>
    <cellStyle name="Normal 5 2 2 8 4 2 2" xfId="41090"/>
    <cellStyle name="Normal 5 2 2 8 4 3" xfId="41091"/>
    <cellStyle name="Normal 5 2 2 8 4 3 2" xfId="41092"/>
    <cellStyle name="Normal 5 2 2 8 4 3 2 2" xfId="41093"/>
    <cellStyle name="Normal 5 2 2 8 4 3 3" xfId="41094"/>
    <cellStyle name="Normal 5 2 2 8 4 4" xfId="41095"/>
    <cellStyle name="Normal 5 2 2 8 5" xfId="41096"/>
    <cellStyle name="Normal 5 2 2 8 5 2" xfId="41097"/>
    <cellStyle name="Normal 5 2 2 8 6" xfId="41098"/>
    <cellStyle name="Normal 5 2 2 8 6 2" xfId="41099"/>
    <cellStyle name="Normal 5 2 2 8 6 2 2" xfId="41100"/>
    <cellStyle name="Normal 5 2 2 8 6 3" xfId="41101"/>
    <cellStyle name="Normal 5 2 2 8 7" xfId="41102"/>
    <cellStyle name="Normal 5 2 2 8 7 2" xfId="41103"/>
    <cellStyle name="Normal 5 2 2 8 8" xfId="41104"/>
    <cellStyle name="Normal 5 2 2 9" xfId="41105"/>
    <cellStyle name="Normal 5 2 2 9 2" xfId="41106"/>
    <cellStyle name="Normal 5 2 2 9 2 2" xfId="41107"/>
    <cellStyle name="Normal 5 2 2 9 2 2 2" xfId="41108"/>
    <cellStyle name="Normal 5 2 2 9 2 2 2 2" xfId="41109"/>
    <cellStyle name="Normal 5 2 2 9 2 2 3" xfId="41110"/>
    <cellStyle name="Normal 5 2 2 9 2 2 3 2" xfId="41111"/>
    <cellStyle name="Normal 5 2 2 9 2 2 3 2 2" xfId="41112"/>
    <cellStyle name="Normal 5 2 2 9 2 2 3 3" xfId="41113"/>
    <cellStyle name="Normal 5 2 2 9 2 2 4" xfId="41114"/>
    <cellStyle name="Normal 5 2 2 9 2 3" xfId="41115"/>
    <cellStyle name="Normal 5 2 2 9 2 3 2" xfId="41116"/>
    <cellStyle name="Normal 5 2 2 9 2 4" xfId="41117"/>
    <cellStyle name="Normal 5 2 2 9 2 4 2" xfId="41118"/>
    <cellStyle name="Normal 5 2 2 9 2 4 2 2" xfId="41119"/>
    <cellStyle name="Normal 5 2 2 9 2 4 3" xfId="41120"/>
    <cellStyle name="Normal 5 2 2 9 2 5" xfId="41121"/>
    <cellStyle name="Normal 5 2 2 9 3" xfId="41122"/>
    <cellStyle name="Normal 5 2 2 9 3 2" xfId="41123"/>
    <cellStyle name="Normal 5 2 2 9 3 2 2" xfId="41124"/>
    <cellStyle name="Normal 5 2 2 9 3 3" xfId="41125"/>
    <cellStyle name="Normal 5 2 2 9 3 3 2" xfId="41126"/>
    <cellStyle name="Normal 5 2 2 9 3 3 2 2" xfId="41127"/>
    <cellStyle name="Normal 5 2 2 9 3 3 3" xfId="41128"/>
    <cellStyle name="Normal 5 2 2 9 3 4" xfId="41129"/>
    <cellStyle name="Normal 5 2 2 9 4" xfId="41130"/>
    <cellStyle name="Normal 5 2 2 9 4 2" xfId="41131"/>
    <cellStyle name="Normal 5 2 2 9 4 2 2" xfId="41132"/>
    <cellStyle name="Normal 5 2 2 9 4 3" xfId="41133"/>
    <cellStyle name="Normal 5 2 2 9 4 3 2" xfId="41134"/>
    <cellStyle name="Normal 5 2 2 9 4 3 2 2" xfId="41135"/>
    <cellStyle name="Normal 5 2 2 9 4 3 3" xfId="41136"/>
    <cellStyle name="Normal 5 2 2 9 4 4" xfId="41137"/>
    <cellStyle name="Normal 5 2 2 9 5" xfId="41138"/>
    <cellStyle name="Normal 5 2 2 9 5 2" xfId="41139"/>
    <cellStyle name="Normal 5 2 2 9 6" xfId="41140"/>
    <cellStyle name="Normal 5 2 2 9 6 2" xfId="41141"/>
    <cellStyle name="Normal 5 2 2 9 6 2 2" xfId="41142"/>
    <cellStyle name="Normal 5 2 2 9 6 3" xfId="41143"/>
    <cellStyle name="Normal 5 2 2 9 7" xfId="41144"/>
    <cellStyle name="Normal 5 2 2 9 7 2" xfId="41145"/>
    <cellStyle name="Normal 5 2 2 9 8" xfId="41146"/>
    <cellStyle name="Normal 5 2 2_Sheet1" xfId="41147"/>
    <cellStyle name="Normal 5 2 20" xfId="41148"/>
    <cellStyle name="Normal 5 2 21" xfId="41149"/>
    <cellStyle name="Normal 5 2 3" xfId="1355"/>
    <cellStyle name="Normal 5 2 3 10" xfId="41150"/>
    <cellStyle name="Normal 5 2 3 10 2" xfId="41151"/>
    <cellStyle name="Normal 5 2 3 10 2 2" xfId="41152"/>
    <cellStyle name="Normal 5 2 3 10 2 2 2" xfId="41153"/>
    <cellStyle name="Normal 5 2 3 10 2 2 2 2" xfId="41154"/>
    <cellStyle name="Normal 5 2 3 10 2 2 3" xfId="41155"/>
    <cellStyle name="Normal 5 2 3 10 2 2 3 2" xfId="41156"/>
    <cellStyle name="Normal 5 2 3 10 2 2 3 2 2" xfId="41157"/>
    <cellStyle name="Normal 5 2 3 10 2 2 3 3" xfId="41158"/>
    <cellStyle name="Normal 5 2 3 10 2 2 4" xfId="41159"/>
    <cellStyle name="Normal 5 2 3 10 2 3" xfId="41160"/>
    <cellStyle name="Normal 5 2 3 10 2 3 2" xfId="41161"/>
    <cellStyle name="Normal 5 2 3 10 2 4" xfId="41162"/>
    <cellStyle name="Normal 5 2 3 10 2 4 2" xfId="41163"/>
    <cellStyle name="Normal 5 2 3 10 2 4 2 2" xfId="41164"/>
    <cellStyle name="Normal 5 2 3 10 2 4 3" xfId="41165"/>
    <cellStyle name="Normal 5 2 3 10 2 5" xfId="41166"/>
    <cellStyle name="Normal 5 2 3 10 3" xfId="41167"/>
    <cellStyle name="Normal 5 2 3 10 3 2" xfId="41168"/>
    <cellStyle name="Normal 5 2 3 10 3 2 2" xfId="41169"/>
    <cellStyle name="Normal 5 2 3 10 3 3" xfId="41170"/>
    <cellStyle name="Normal 5 2 3 10 3 3 2" xfId="41171"/>
    <cellStyle name="Normal 5 2 3 10 3 3 2 2" xfId="41172"/>
    <cellStyle name="Normal 5 2 3 10 3 3 3" xfId="41173"/>
    <cellStyle name="Normal 5 2 3 10 3 4" xfId="41174"/>
    <cellStyle name="Normal 5 2 3 10 4" xfId="41175"/>
    <cellStyle name="Normal 5 2 3 10 4 2" xfId="41176"/>
    <cellStyle name="Normal 5 2 3 10 5" xfId="41177"/>
    <cellStyle name="Normal 5 2 3 10 5 2" xfId="41178"/>
    <cellStyle name="Normal 5 2 3 10 5 2 2" xfId="41179"/>
    <cellStyle name="Normal 5 2 3 10 5 3" xfId="41180"/>
    <cellStyle name="Normal 5 2 3 10 6" xfId="41181"/>
    <cellStyle name="Normal 5 2 3 11" xfId="41182"/>
    <cellStyle name="Normal 5 2 3 11 2" xfId="41183"/>
    <cellStyle name="Normal 5 2 3 11 2 2" xfId="41184"/>
    <cellStyle name="Normal 5 2 3 11 2 2 2" xfId="41185"/>
    <cellStyle name="Normal 5 2 3 11 2 3" xfId="41186"/>
    <cellStyle name="Normal 5 2 3 11 2 3 2" xfId="41187"/>
    <cellStyle name="Normal 5 2 3 11 2 3 2 2" xfId="41188"/>
    <cellStyle name="Normal 5 2 3 11 2 3 3" xfId="41189"/>
    <cellStyle name="Normal 5 2 3 11 2 4" xfId="41190"/>
    <cellStyle name="Normal 5 2 3 11 3" xfId="41191"/>
    <cellStyle name="Normal 5 2 3 11 3 2" xfId="41192"/>
    <cellStyle name="Normal 5 2 3 11 4" xfId="41193"/>
    <cellStyle name="Normal 5 2 3 11 4 2" xfId="41194"/>
    <cellStyle name="Normal 5 2 3 11 4 2 2" xfId="41195"/>
    <cellStyle name="Normal 5 2 3 11 4 3" xfId="41196"/>
    <cellStyle name="Normal 5 2 3 11 5" xfId="41197"/>
    <cellStyle name="Normal 5 2 3 12" xfId="41198"/>
    <cellStyle name="Normal 5 2 3 12 2" xfId="41199"/>
    <cellStyle name="Normal 5 2 3 12 2 2" xfId="41200"/>
    <cellStyle name="Normal 5 2 3 12 3" xfId="41201"/>
    <cellStyle name="Normal 5 2 3 12 3 2" xfId="41202"/>
    <cellStyle name="Normal 5 2 3 12 3 2 2" xfId="41203"/>
    <cellStyle name="Normal 5 2 3 12 3 3" xfId="41204"/>
    <cellStyle name="Normal 5 2 3 12 4" xfId="41205"/>
    <cellStyle name="Normal 5 2 3 13" xfId="41206"/>
    <cellStyle name="Normal 5 2 3 13 2" xfId="41207"/>
    <cellStyle name="Normal 5 2 3 13 2 2" xfId="41208"/>
    <cellStyle name="Normal 5 2 3 13 3" xfId="41209"/>
    <cellStyle name="Normal 5 2 3 13 3 2" xfId="41210"/>
    <cellStyle name="Normal 5 2 3 13 3 2 2" xfId="41211"/>
    <cellStyle name="Normal 5 2 3 13 3 3" xfId="41212"/>
    <cellStyle name="Normal 5 2 3 13 4" xfId="41213"/>
    <cellStyle name="Normal 5 2 3 14" xfId="41214"/>
    <cellStyle name="Normal 5 2 3 14 2" xfId="41215"/>
    <cellStyle name="Normal 5 2 3 14 2 2" xfId="41216"/>
    <cellStyle name="Normal 5 2 3 14 3" xfId="41217"/>
    <cellStyle name="Normal 5 2 3 14 3 2" xfId="41218"/>
    <cellStyle name="Normal 5 2 3 14 3 2 2" xfId="41219"/>
    <cellStyle name="Normal 5 2 3 14 3 3" xfId="41220"/>
    <cellStyle name="Normal 5 2 3 14 4" xfId="41221"/>
    <cellStyle name="Normal 5 2 3 15" xfId="41222"/>
    <cellStyle name="Normal 5 2 3 15 2" xfId="41223"/>
    <cellStyle name="Normal 5 2 3 15 2 2" xfId="41224"/>
    <cellStyle name="Normal 5 2 3 15 3" xfId="41225"/>
    <cellStyle name="Normal 5 2 3 16" xfId="41226"/>
    <cellStyle name="Normal 5 2 3 16 2" xfId="41227"/>
    <cellStyle name="Normal 5 2 3 17" xfId="41228"/>
    <cellStyle name="Normal 5 2 3 17 2" xfId="41229"/>
    <cellStyle name="Normal 5 2 3 18" xfId="41230"/>
    <cellStyle name="Normal 5 2 3 19" xfId="41231"/>
    <cellStyle name="Normal 5 2 3 2" xfId="1356"/>
    <cellStyle name="Normal 5 2 3 2 10" xfId="41232"/>
    <cellStyle name="Normal 5 2 3 2 10 2" xfId="41233"/>
    <cellStyle name="Normal 5 2 3 2 10 2 2" xfId="41234"/>
    <cellStyle name="Normal 5 2 3 2 10 3" xfId="41235"/>
    <cellStyle name="Normal 5 2 3 2 10 3 2" xfId="41236"/>
    <cellStyle name="Normal 5 2 3 2 10 3 2 2" xfId="41237"/>
    <cellStyle name="Normal 5 2 3 2 10 3 3" xfId="41238"/>
    <cellStyle name="Normal 5 2 3 2 10 4" xfId="41239"/>
    <cellStyle name="Normal 5 2 3 2 11" xfId="41240"/>
    <cellStyle name="Normal 5 2 3 2 11 2" xfId="41241"/>
    <cellStyle name="Normal 5 2 3 2 11 2 2" xfId="41242"/>
    <cellStyle name="Normal 5 2 3 2 11 3" xfId="41243"/>
    <cellStyle name="Normal 5 2 3 2 11 3 2" xfId="41244"/>
    <cellStyle name="Normal 5 2 3 2 11 3 2 2" xfId="41245"/>
    <cellStyle name="Normal 5 2 3 2 11 3 3" xfId="41246"/>
    <cellStyle name="Normal 5 2 3 2 11 4" xfId="41247"/>
    <cellStyle name="Normal 5 2 3 2 12" xfId="41248"/>
    <cellStyle name="Normal 5 2 3 2 12 2" xfId="41249"/>
    <cellStyle name="Normal 5 2 3 2 12 2 2" xfId="41250"/>
    <cellStyle name="Normal 5 2 3 2 12 3" xfId="41251"/>
    <cellStyle name="Normal 5 2 3 2 12 3 2" xfId="41252"/>
    <cellStyle name="Normal 5 2 3 2 12 3 2 2" xfId="41253"/>
    <cellStyle name="Normal 5 2 3 2 12 3 3" xfId="41254"/>
    <cellStyle name="Normal 5 2 3 2 12 4" xfId="41255"/>
    <cellStyle name="Normal 5 2 3 2 13" xfId="41256"/>
    <cellStyle name="Normal 5 2 3 2 13 2" xfId="41257"/>
    <cellStyle name="Normal 5 2 3 2 13 2 2" xfId="41258"/>
    <cellStyle name="Normal 5 2 3 2 13 3" xfId="41259"/>
    <cellStyle name="Normal 5 2 3 2 14" xfId="41260"/>
    <cellStyle name="Normal 5 2 3 2 14 2" xfId="41261"/>
    <cellStyle name="Normal 5 2 3 2 15" xfId="41262"/>
    <cellStyle name="Normal 5 2 3 2 15 2" xfId="41263"/>
    <cellStyle name="Normal 5 2 3 2 16" xfId="41264"/>
    <cellStyle name="Normal 5 2 3 2 17" xfId="41265"/>
    <cellStyle name="Normal 5 2 3 2 2" xfId="1357"/>
    <cellStyle name="Normal 5 2 3 2 2 10" xfId="41266"/>
    <cellStyle name="Normal 5 2 3 2 2 11" xfId="41267"/>
    <cellStyle name="Normal 5 2 3 2 2 2" xfId="41268"/>
    <cellStyle name="Normal 5 2 3 2 2 2 10" xfId="41269"/>
    <cellStyle name="Normal 5 2 3 2 2 2 2" xfId="41270"/>
    <cellStyle name="Normal 5 2 3 2 2 2 2 2" xfId="41271"/>
    <cellStyle name="Normal 5 2 3 2 2 2 2 2 2" xfId="41272"/>
    <cellStyle name="Normal 5 2 3 2 2 2 2 2 2 2" xfId="41273"/>
    <cellStyle name="Normal 5 2 3 2 2 2 2 2 2 2 2" xfId="41274"/>
    <cellStyle name="Normal 5 2 3 2 2 2 2 2 2 3" xfId="41275"/>
    <cellStyle name="Normal 5 2 3 2 2 2 2 2 2 3 2" xfId="41276"/>
    <cellStyle name="Normal 5 2 3 2 2 2 2 2 2 3 2 2" xfId="41277"/>
    <cellStyle name="Normal 5 2 3 2 2 2 2 2 2 3 3" xfId="41278"/>
    <cellStyle name="Normal 5 2 3 2 2 2 2 2 2 4" xfId="41279"/>
    <cellStyle name="Normal 5 2 3 2 2 2 2 2 3" xfId="41280"/>
    <cellStyle name="Normal 5 2 3 2 2 2 2 2 3 2" xfId="41281"/>
    <cellStyle name="Normal 5 2 3 2 2 2 2 2 4" xfId="41282"/>
    <cellStyle name="Normal 5 2 3 2 2 2 2 2 4 2" xfId="41283"/>
    <cellStyle name="Normal 5 2 3 2 2 2 2 2 4 2 2" xfId="41284"/>
    <cellStyle name="Normal 5 2 3 2 2 2 2 2 4 3" xfId="41285"/>
    <cellStyle name="Normal 5 2 3 2 2 2 2 2 5" xfId="41286"/>
    <cellStyle name="Normal 5 2 3 2 2 2 2 3" xfId="41287"/>
    <cellStyle name="Normal 5 2 3 2 2 2 2 3 2" xfId="41288"/>
    <cellStyle name="Normal 5 2 3 2 2 2 2 3 2 2" xfId="41289"/>
    <cellStyle name="Normal 5 2 3 2 2 2 2 3 3" xfId="41290"/>
    <cellStyle name="Normal 5 2 3 2 2 2 2 3 3 2" xfId="41291"/>
    <cellStyle name="Normal 5 2 3 2 2 2 2 3 3 2 2" xfId="41292"/>
    <cellStyle name="Normal 5 2 3 2 2 2 2 3 3 3" xfId="41293"/>
    <cellStyle name="Normal 5 2 3 2 2 2 2 3 4" xfId="41294"/>
    <cellStyle name="Normal 5 2 3 2 2 2 2 4" xfId="41295"/>
    <cellStyle name="Normal 5 2 3 2 2 2 2 4 2" xfId="41296"/>
    <cellStyle name="Normal 5 2 3 2 2 2 2 4 2 2" xfId="41297"/>
    <cellStyle name="Normal 5 2 3 2 2 2 2 4 3" xfId="41298"/>
    <cellStyle name="Normal 5 2 3 2 2 2 2 4 3 2" xfId="41299"/>
    <cellStyle name="Normal 5 2 3 2 2 2 2 4 3 2 2" xfId="41300"/>
    <cellStyle name="Normal 5 2 3 2 2 2 2 4 3 3" xfId="41301"/>
    <cellStyle name="Normal 5 2 3 2 2 2 2 4 4" xfId="41302"/>
    <cellStyle name="Normal 5 2 3 2 2 2 2 5" xfId="41303"/>
    <cellStyle name="Normal 5 2 3 2 2 2 2 5 2" xfId="41304"/>
    <cellStyle name="Normal 5 2 3 2 2 2 2 6" xfId="41305"/>
    <cellStyle name="Normal 5 2 3 2 2 2 2 6 2" xfId="41306"/>
    <cellStyle name="Normal 5 2 3 2 2 2 2 6 2 2" xfId="41307"/>
    <cellStyle name="Normal 5 2 3 2 2 2 2 6 3" xfId="41308"/>
    <cellStyle name="Normal 5 2 3 2 2 2 2 7" xfId="41309"/>
    <cellStyle name="Normal 5 2 3 2 2 2 2 7 2" xfId="41310"/>
    <cellStyle name="Normal 5 2 3 2 2 2 2 8" xfId="41311"/>
    <cellStyle name="Normal 5 2 3 2 2 2 3" xfId="41312"/>
    <cellStyle name="Normal 5 2 3 2 2 2 3 2" xfId="41313"/>
    <cellStyle name="Normal 5 2 3 2 2 2 3 2 2" xfId="41314"/>
    <cellStyle name="Normal 5 2 3 2 2 2 3 2 2 2" xfId="41315"/>
    <cellStyle name="Normal 5 2 3 2 2 2 3 2 3" xfId="41316"/>
    <cellStyle name="Normal 5 2 3 2 2 2 3 2 3 2" xfId="41317"/>
    <cellStyle name="Normal 5 2 3 2 2 2 3 2 3 2 2" xfId="41318"/>
    <cellStyle name="Normal 5 2 3 2 2 2 3 2 3 3" xfId="41319"/>
    <cellStyle name="Normal 5 2 3 2 2 2 3 2 4" xfId="41320"/>
    <cellStyle name="Normal 5 2 3 2 2 2 3 3" xfId="41321"/>
    <cellStyle name="Normal 5 2 3 2 2 2 3 3 2" xfId="41322"/>
    <cellStyle name="Normal 5 2 3 2 2 2 3 4" xfId="41323"/>
    <cellStyle name="Normal 5 2 3 2 2 2 3 4 2" xfId="41324"/>
    <cellStyle name="Normal 5 2 3 2 2 2 3 4 2 2" xfId="41325"/>
    <cellStyle name="Normal 5 2 3 2 2 2 3 4 3" xfId="41326"/>
    <cellStyle name="Normal 5 2 3 2 2 2 3 5" xfId="41327"/>
    <cellStyle name="Normal 5 2 3 2 2 2 4" xfId="41328"/>
    <cellStyle name="Normal 5 2 3 2 2 2 4 2" xfId="41329"/>
    <cellStyle name="Normal 5 2 3 2 2 2 4 2 2" xfId="41330"/>
    <cellStyle name="Normal 5 2 3 2 2 2 4 3" xfId="41331"/>
    <cellStyle name="Normal 5 2 3 2 2 2 4 3 2" xfId="41332"/>
    <cellStyle name="Normal 5 2 3 2 2 2 4 3 2 2" xfId="41333"/>
    <cellStyle name="Normal 5 2 3 2 2 2 4 3 3" xfId="41334"/>
    <cellStyle name="Normal 5 2 3 2 2 2 4 4" xfId="41335"/>
    <cellStyle name="Normal 5 2 3 2 2 2 5" xfId="41336"/>
    <cellStyle name="Normal 5 2 3 2 2 2 5 2" xfId="41337"/>
    <cellStyle name="Normal 5 2 3 2 2 2 5 2 2" xfId="41338"/>
    <cellStyle name="Normal 5 2 3 2 2 2 5 3" xfId="41339"/>
    <cellStyle name="Normal 5 2 3 2 2 2 5 3 2" xfId="41340"/>
    <cellStyle name="Normal 5 2 3 2 2 2 5 3 2 2" xfId="41341"/>
    <cellStyle name="Normal 5 2 3 2 2 2 5 3 3" xfId="41342"/>
    <cellStyle name="Normal 5 2 3 2 2 2 5 4" xfId="41343"/>
    <cellStyle name="Normal 5 2 3 2 2 2 6" xfId="41344"/>
    <cellStyle name="Normal 5 2 3 2 2 2 6 2" xfId="41345"/>
    <cellStyle name="Normal 5 2 3 2 2 2 7" xfId="41346"/>
    <cellStyle name="Normal 5 2 3 2 2 2 7 2" xfId="41347"/>
    <cellStyle name="Normal 5 2 3 2 2 2 7 2 2" xfId="41348"/>
    <cellStyle name="Normal 5 2 3 2 2 2 7 3" xfId="41349"/>
    <cellStyle name="Normal 5 2 3 2 2 2 8" xfId="41350"/>
    <cellStyle name="Normal 5 2 3 2 2 2 8 2" xfId="41351"/>
    <cellStyle name="Normal 5 2 3 2 2 2 9" xfId="41352"/>
    <cellStyle name="Normal 5 2 3 2 2 3" xfId="41353"/>
    <cellStyle name="Normal 5 2 3 2 2 3 2" xfId="41354"/>
    <cellStyle name="Normal 5 2 3 2 2 3 2 2" xfId="41355"/>
    <cellStyle name="Normal 5 2 3 2 2 3 2 2 2" xfId="41356"/>
    <cellStyle name="Normal 5 2 3 2 2 3 2 2 2 2" xfId="41357"/>
    <cellStyle name="Normal 5 2 3 2 2 3 2 2 3" xfId="41358"/>
    <cellStyle name="Normal 5 2 3 2 2 3 2 2 3 2" xfId="41359"/>
    <cellStyle name="Normal 5 2 3 2 2 3 2 2 3 2 2" xfId="41360"/>
    <cellStyle name="Normal 5 2 3 2 2 3 2 2 3 3" xfId="41361"/>
    <cellStyle name="Normal 5 2 3 2 2 3 2 2 4" xfId="41362"/>
    <cellStyle name="Normal 5 2 3 2 2 3 2 3" xfId="41363"/>
    <cellStyle name="Normal 5 2 3 2 2 3 2 3 2" xfId="41364"/>
    <cellStyle name="Normal 5 2 3 2 2 3 2 4" xfId="41365"/>
    <cellStyle name="Normal 5 2 3 2 2 3 2 4 2" xfId="41366"/>
    <cellStyle name="Normal 5 2 3 2 2 3 2 4 2 2" xfId="41367"/>
    <cellStyle name="Normal 5 2 3 2 2 3 2 4 3" xfId="41368"/>
    <cellStyle name="Normal 5 2 3 2 2 3 2 5" xfId="41369"/>
    <cellStyle name="Normal 5 2 3 2 2 3 3" xfId="41370"/>
    <cellStyle name="Normal 5 2 3 2 2 3 3 2" xfId="41371"/>
    <cellStyle name="Normal 5 2 3 2 2 3 3 2 2" xfId="41372"/>
    <cellStyle name="Normal 5 2 3 2 2 3 3 3" xfId="41373"/>
    <cellStyle name="Normal 5 2 3 2 2 3 3 3 2" xfId="41374"/>
    <cellStyle name="Normal 5 2 3 2 2 3 3 3 2 2" xfId="41375"/>
    <cellStyle name="Normal 5 2 3 2 2 3 3 3 3" xfId="41376"/>
    <cellStyle name="Normal 5 2 3 2 2 3 3 4" xfId="41377"/>
    <cellStyle name="Normal 5 2 3 2 2 3 4" xfId="41378"/>
    <cellStyle name="Normal 5 2 3 2 2 3 4 2" xfId="41379"/>
    <cellStyle name="Normal 5 2 3 2 2 3 4 2 2" xfId="41380"/>
    <cellStyle name="Normal 5 2 3 2 2 3 4 3" xfId="41381"/>
    <cellStyle name="Normal 5 2 3 2 2 3 4 3 2" xfId="41382"/>
    <cellStyle name="Normal 5 2 3 2 2 3 4 3 2 2" xfId="41383"/>
    <cellStyle name="Normal 5 2 3 2 2 3 4 3 3" xfId="41384"/>
    <cellStyle name="Normal 5 2 3 2 2 3 4 4" xfId="41385"/>
    <cellStyle name="Normal 5 2 3 2 2 3 5" xfId="41386"/>
    <cellStyle name="Normal 5 2 3 2 2 3 5 2" xfId="41387"/>
    <cellStyle name="Normal 5 2 3 2 2 3 6" xfId="41388"/>
    <cellStyle name="Normal 5 2 3 2 2 3 6 2" xfId="41389"/>
    <cellStyle name="Normal 5 2 3 2 2 3 6 2 2" xfId="41390"/>
    <cellStyle name="Normal 5 2 3 2 2 3 6 3" xfId="41391"/>
    <cellStyle name="Normal 5 2 3 2 2 3 7" xfId="41392"/>
    <cellStyle name="Normal 5 2 3 2 2 3 7 2" xfId="41393"/>
    <cellStyle name="Normal 5 2 3 2 2 3 8" xfId="41394"/>
    <cellStyle name="Normal 5 2 3 2 2 4" xfId="41395"/>
    <cellStyle name="Normal 5 2 3 2 2 4 2" xfId="41396"/>
    <cellStyle name="Normal 5 2 3 2 2 4 2 2" xfId="41397"/>
    <cellStyle name="Normal 5 2 3 2 2 4 2 2 2" xfId="41398"/>
    <cellStyle name="Normal 5 2 3 2 2 4 2 3" xfId="41399"/>
    <cellStyle name="Normal 5 2 3 2 2 4 2 3 2" xfId="41400"/>
    <cellStyle name="Normal 5 2 3 2 2 4 2 3 2 2" xfId="41401"/>
    <cellStyle name="Normal 5 2 3 2 2 4 2 3 3" xfId="41402"/>
    <cellStyle name="Normal 5 2 3 2 2 4 2 4" xfId="41403"/>
    <cellStyle name="Normal 5 2 3 2 2 4 3" xfId="41404"/>
    <cellStyle name="Normal 5 2 3 2 2 4 3 2" xfId="41405"/>
    <cellStyle name="Normal 5 2 3 2 2 4 4" xfId="41406"/>
    <cellStyle name="Normal 5 2 3 2 2 4 4 2" xfId="41407"/>
    <cellStyle name="Normal 5 2 3 2 2 4 4 2 2" xfId="41408"/>
    <cellStyle name="Normal 5 2 3 2 2 4 4 3" xfId="41409"/>
    <cellStyle name="Normal 5 2 3 2 2 4 5" xfId="41410"/>
    <cellStyle name="Normal 5 2 3 2 2 5" xfId="41411"/>
    <cellStyle name="Normal 5 2 3 2 2 5 2" xfId="41412"/>
    <cellStyle name="Normal 5 2 3 2 2 5 2 2" xfId="41413"/>
    <cellStyle name="Normal 5 2 3 2 2 5 3" xfId="41414"/>
    <cellStyle name="Normal 5 2 3 2 2 5 3 2" xfId="41415"/>
    <cellStyle name="Normal 5 2 3 2 2 5 3 2 2" xfId="41416"/>
    <cellStyle name="Normal 5 2 3 2 2 5 3 3" xfId="41417"/>
    <cellStyle name="Normal 5 2 3 2 2 5 4" xfId="41418"/>
    <cellStyle name="Normal 5 2 3 2 2 6" xfId="41419"/>
    <cellStyle name="Normal 5 2 3 2 2 6 2" xfId="41420"/>
    <cellStyle name="Normal 5 2 3 2 2 6 2 2" xfId="41421"/>
    <cellStyle name="Normal 5 2 3 2 2 6 3" xfId="41422"/>
    <cellStyle name="Normal 5 2 3 2 2 6 3 2" xfId="41423"/>
    <cellStyle name="Normal 5 2 3 2 2 6 3 2 2" xfId="41424"/>
    <cellStyle name="Normal 5 2 3 2 2 6 3 3" xfId="41425"/>
    <cellStyle name="Normal 5 2 3 2 2 6 4" xfId="41426"/>
    <cellStyle name="Normal 5 2 3 2 2 7" xfId="41427"/>
    <cellStyle name="Normal 5 2 3 2 2 7 2" xfId="41428"/>
    <cellStyle name="Normal 5 2 3 2 2 8" xfId="41429"/>
    <cellStyle name="Normal 5 2 3 2 2 8 2" xfId="41430"/>
    <cellStyle name="Normal 5 2 3 2 2 8 2 2" xfId="41431"/>
    <cellStyle name="Normal 5 2 3 2 2 8 3" xfId="41432"/>
    <cellStyle name="Normal 5 2 3 2 2 9" xfId="41433"/>
    <cellStyle name="Normal 5 2 3 2 2 9 2" xfId="41434"/>
    <cellStyle name="Normal 5 2 3 2 3" xfId="41435"/>
    <cellStyle name="Normal 5 2 3 2 3 10" xfId="41436"/>
    <cellStyle name="Normal 5 2 3 2 3 11" xfId="41437"/>
    <cellStyle name="Normal 5 2 3 2 3 2" xfId="41438"/>
    <cellStyle name="Normal 5 2 3 2 3 2 10" xfId="41439"/>
    <cellStyle name="Normal 5 2 3 2 3 2 2" xfId="41440"/>
    <cellStyle name="Normal 5 2 3 2 3 2 2 2" xfId="41441"/>
    <cellStyle name="Normal 5 2 3 2 3 2 2 2 2" xfId="41442"/>
    <cellStyle name="Normal 5 2 3 2 3 2 2 2 2 2" xfId="41443"/>
    <cellStyle name="Normal 5 2 3 2 3 2 2 2 2 2 2" xfId="41444"/>
    <cellStyle name="Normal 5 2 3 2 3 2 2 2 2 3" xfId="41445"/>
    <cellStyle name="Normal 5 2 3 2 3 2 2 2 2 3 2" xfId="41446"/>
    <cellStyle name="Normal 5 2 3 2 3 2 2 2 2 3 2 2" xfId="41447"/>
    <cellStyle name="Normal 5 2 3 2 3 2 2 2 2 3 3" xfId="41448"/>
    <cellStyle name="Normal 5 2 3 2 3 2 2 2 2 4" xfId="41449"/>
    <cellStyle name="Normal 5 2 3 2 3 2 2 2 3" xfId="41450"/>
    <cellStyle name="Normal 5 2 3 2 3 2 2 2 3 2" xfId="41451"/>
    <cellStyle name="Normal 5 2 3 2 3 2 2 2 4" xfId="41452"/>
    <cellStyle name="Normal 5 2 3 2 3 2 2 2 4 2" xfId="41453"/>
    <cellStyle name="Normal 5 2 3 2 3 2 2 2 4 2 2" xfId="41454"/>
    <cellStyle name="Normal 5 2 3 2 3 2 2 2 4 3" xfId="41455"/>
    <cellStyle name="Normal 5 2 3 2 3 2 2 2 5" xfId="41456"/>
    <cellStyle name="Normal 5 2 3 2 3 2 2 3" xfId="41457"/>
    <cellStyle name="Normal 5 2 3 2 3 2 2 3 2" xfId="41458"/>
    <cellStyle name="Normal 5 2 3 2 3 2 2 3 2 2" xfId="41459"/>
    <cellStyle name="Normal 5 2 3 2 3 2 2 3 3" xfId="41460"/>
    <cellStyle name="Normal 5 2 3 2 3 2 2 3 3 2" xfId="41461"/>
    <cellStyle name="Normal 5 2 3 2 3 2 2 3 3 2 2" xfId="41462"/>
    <cellStyle name="Normal 5 2 3 2 3 2 2 3 3 3" xfId="41463"/>
    <cellStyle name="Normal 5 2 3 2 3 2 2 3 4" xfId="41464"/>
    <cellStyle name="Normal 5 2 3 2 3 2 2 4" xfId="41465"/>
    <cellStyle name="Normal 5 2 3 2 3 2 2 4 2" xfId="41466"/>
    <cellStyle name="Normal 5 2 3 2 3 2 2 4 2 2" xfId="41467"/>
    <cellStyle name="Normal 5 2 3 2 3 2 2 4 3" xfId="41468"/>
    <cellStyle name="Normal 5 2 3 2 3 2 2 4 3 2" xfId="41469"/>
    <cellStyle name="Normal 5 2 3 2 3 2 2 4 3 2 2" xfId="41470"/>
    <cellStyle name="Normal 5 2 3 2 3 2 2 4 3 3" xfId="41471"/>
    <cellStyle name="Normal 5 2 3 2 3 2 2 4 4" xfId="41472"/>
    <cellStyle name="Normal 5 2 3 2 3 2 2 5" xfId="41473"/>
    <cellStyle name="Normal 5 2 3 2 3 2 2 5 2" xfId="41474"/>
    <cellStyle name="Normal 5 2 3 2 3 2 2 6" xfId="41475"/>
    <cellStyle name="Normal 5 2 3 2 3 2 2 6 2" xfId="41476"/>
    <cellStyle name="Normal 5 2 3 2 3 2 2 6 2 2" xfId="41477"/>
    <cellStyle name="Normal 5 2 3 2 3 2 2 6 3" xfId="41478"/>
    <cellStyle name="Normal 5 2 3 2 3 2 2 7" xfId="41479"/>
    <cellStyle name="Normal 5 2 3 2 3 2 2 7 2" xfId="41480"/>
    <cellStyle name="Normal 5 2 3 2 3 2 2 8" xfId="41481"/>
    <cellStyle name="Normal 5 2 3 2 3 2 3" xfId="41482"/>
    <cellStyle name="Normal 5 2 3 2 3 2 3 2" xfId="41483"/>
    <cellStyle name="Normal 5 2 3 2 3 2 3 2 2" xfId="41484"/>
    <cellStyle name="Normal 5 2 3 2 3 2 3 2 2 2" xfId="41485"/>
    <cellStyle name="Normal 5 2 3 2 3 2 3 2 3" xfId="41486"/>
    <cellStyle name="Normal 5 2 3 2 3 2 3 2 3 2" xfId="41487"/>
    <cellStyle name="Normal 5 2 3 2 3 2 3 2 3 2 2" xfId="41488"/>
    <cellStyle name="Normal 5 2 3 2 3 2 3 2 3 3" xfId="41489"/>
    <cellStyle name="Normal 5 2 3 2 3 2 3 2 4" xfId="41490"/>
    <cellStyle name="Normal 5 2 3 2 3 2 3 3" xfId="41491"/>
    <cellStyle name="Normal 5 2 3 2 3 2 3 3 2" xfId="41492"/>
    <cellStyle name="Normal 5 2 3 2 3 2 3 4" xfId="41493"/>
    <cellStyle name="Normal 5 2 3 2 3 2 3 4 2" xfId="41494"/>
    <cellStyle name="Normal 5 2 3 2 3 2 3 4 2 2" xfId="41495"/>
    <cellStyle name="Normal 5 2 3 2 3 2 3 4 3" xfId="41496"/>
    <cellStyle name="Normal 5 2 3 2 3 2 3 5" xfId="41497"/>
    <cellStyle name="Normal 5 2 3 2 3 2 4" xfId="41498"/>
    <cellStyle name="Normal 5 2 3 2 3 2 4 2" xfId="41499"/>
    <cellStyle name="Normal 5 2 3 2 3 2 4 2 2" xfId="41500"/>
    <cellStyle name="Normal 5 2 3 2 3 2 4 3" xfId="41501"/>
    <cellStyle name="Normal 5 2 3 2 3 2 4 3 2" xfId="41502"/>
    <cellStyle name="Normal 5 2 3 2 3 2 4 3 2 2" xfId="41503"/>
    <cellStyle name="Normal 5 2 3 2 3 2 4 3 3" xfId="41504"/>
    <cellStyle name="Normal 5 2 3 2 3 2 4 4" xfId="41505"/>
    <cellStyle name="Normal 5 2 3 2 3 2 5" xfId="41506"/>
    <cellStyle name="Normal 5 2 3 2 3 2 5 2" xfId="41507"/>
    <cellStyle name="Normal 5 2 3 2 3 2 5 2 2" xfId="41508"/>
    <cellStyle name="Normal 5 2 3 2 3 2 5 3" xfId="41509"/>
    <cellStyle name="Normal 5 2 3 2 3 2 5 3 2" xfId="41510"/>
    <cellStyle name="Normal 5 2 3 2 3 2 5 3 2 2" xfId="41511"/>
    <cellStyle name="Normal 5 2 3 2 3 2 5 3 3" xfId="41512"/>
    <cellStyle name="Normal 5 2 3 2 3 2 5 4" xfId="41513"/>
    <cellStyle name="Normal 5 2 3 2 3 2 6" xfId="41514"/>
    <cellStyle name="Normal 5 2 3 2 3 2 6 2" xfId="41515"/>
    <cellStyle name="Normal 5 2 3 2 3 2 7" xfId="41516"/>
    <cellStyle name="Normal 5 2 3 2 3 2 7 2" xfId="41517"/>
    <cellStyle name="Normal 5 2 3 2 3 2 7 2 2" xfId="41518"/>
    <cellStyle name="Normal 5 2 3 2 3 2 7 3" xfId="41519"/>
    <cellStyle name="Normal 5 2 3 2 3 2 8" xfId="41520"/>
    <cellStyle name="Normal 5 2 3 2 3 2 8 2" xfId="41521"/>
    <cellStyle name="Normal 5 2 3 2 3 2 9" xfId="41522"/>
    <cellStyle name="Normal 5 2 3 2 3 3" xfId="41523"/>
    <cellStyle name="Normal 5 2 3 2 3 3 2" xfId="41524"/>
    <cellStyle name="Normal 5 2 3 2 3 3 2 2" xfId="41525"/>
    <cellStyle name="Normal 5 2 3 2 3 3 2 2 2" xfId="41526"/>
    <cellStyle name="Normal 5 2 3 2 3 3 2 2 2 2" xfId="41527"/>
    <cellStyle name="Normal 5 2 3 2 3 3 2 2 3" xfId="41528"/>
    <cellStyle name="Normal 5 2 3 2 3 3 2 2 3 2" xfId="41529"/>
    <cellStyle name="Normal 5 2 3 2 3 3 2 2 3 2 2" xfId="41530"/>
    <cellStyle name="Normal 5 2 3 2 3 3 2 2 3 3" xfId="41531"/>
    <cellStyle name="Normal 5 2 3 2 3 3 2 2 4" xfId="41532"/>
    <cellStyle name="Normal 5 2 3 2 3 3 2 3" xfId="41533"/>
    <cellStyle name="Normal 5 2 3 2 3 3 2 3 2" xfId="41534"/>
    <cellStyle name="Normal 5 2 3 2 3 3 2 4" xfId="41535"/>
    <cellStyle name="Normal 5 2 3 2 3 3 2 4 2" xfId="41536"/>
    <cellStyle name="Normal 5 2 3 2 3 3 2 4 2 2" xfId="41537"/>
    <cellStyle name="Normal 5 2 3 2 3 3 2 4 3" xfId="41538"/>
    <cellStyle name="Normal 5 2 3 2 3 3 2 5" xfId="41539"/>
    <cellStyle name="Normal 5 2 3 2 3 3 3" xfId="41540"/>
    <cellStyle name="Normal 5 2 3 2 3 3 3 2" xfId="41541"/>
    <cellStyle name="Normal 5 2 3 2 3 3 3 2 2" xfId="41542"/>
    <cellStyle name="Normal 5 2 3 2 3 3 3 3" xfId="41543"/>
    <cellStyle name="Normal 5 2 3 2 3 3 3 3 2" xfId="41544"/>
    <cellStyle name="Normal 5 2 3 2 3 3 3 3 2 2" xfId="41545"/>
    <cellStyle name="Normal 5 2 3 2 3 3 3 3 3" xfId="41546"/>
    <cellStyle name="Normal 5 2 3 2 3 3 3 4" xfId="41547"/>
    <cellStyle name="Normal 5 2 3 2 3 3 4" xfId="41548"/>
    <cellStyle name="Normal 5 2 3 2 3 3 4 2" xfId="41549"/>
    <cellStyle name="Normal 5 2 3 2 3 3 4 2 2" xfId="41550"/>
    <cellStyle name="Normal 5 2 3 2 3 3 4 3" xfId="41551"/>
    <cellStyle name="Normal 5 2 3 2 3 3 4 3 2" xfId="41552"/>
    <cellStyle name="Normal 5 2 3 2 3 3 4 3 2 2" xfId="41553"/>
    <cellStyle name="Normal 5 2 3 2 3 3 4 3 3" xfId="41554"/>
    <cellStyle name="Normal 5 2 3 2 3 3 4 4" xfId="41555"/>
    <cellStyle name="Normal 5 2 3 2 3 3 5" xfId="41556"/>
    <cellStyle name="Normal 5 2 3 2 3 3 5 2" xfId="41557"/>
    <cellStyle name="Normal 5 2 3 2 3 3 6" xfId="41558"/>
    <cellStyle name="Normal 5 2 3 2 3 3 6 2" xfId="41559"/>
    <cellStyle name="Normal 5 2 3 2 3 3 6 2 2" xfId="41560"/>
    <cellStyle name="Normal 5 2 3 2 3 3 6 3" xfId="41561"/>
    <cellStyle name="Normal 5 2 3 2 3 3 7" xfId="41562"/>
    <cellStyle name="Normal 5 2 3 2 3 3 7 2" xfId="41563"/>
    <cellStyle name="Normal 5 2 3 2 3 3 8" xfId="41564"/>
    <cellStyle name="Normal 5 2 3 2 3 4" xfId="41565"/>
    <cellStyle name="Normal 5 2 3 2 3 4 2" xfId="41566"/>
    <cellStyle name="Normal 5 2 3 2 3 4 2 2" xfId="41567"/>
    <cellStyle name="Normal 5 2 3 2 3 4 2 2 2" xfId="41568"/>
    <cellStyle name="Normal 5 2 3 2 3 4 2 3" xfId="41569"/>
    <cellStyle name="Normal 5 2 3 2 3 4 2 3 2" xfId="41570"/>
    <cellStyle name="Normal 5 2 3 2 3 4 2 3 2 2" xfId="41571"/>
    <cellStyle name="Normal 5 2 3 2 3 4 2 3 3" xfId="41572"/>
    <cellStyle name="Normal 5 2 3 2 3 4 2 4" xfId="41573"/>
    <cellStyle name="Normal 5 2 3 2 3 4 3" xfId="41574"/>
    <cellStyle name="Normal 5 2 3 2 3 4 3 2" xfId="41575"/>
    <cellStyle name="Normal 5 2 3 2 3 4 4" xfId="41576"/>
    <cellStyle name="Normal 5 2 3 2 3 4 4 2" xfId="41577"/>
    <cellStyle name="Normal 5 2 3 2 3 4 4 2 2" xfId="41578"/>
    <cellStyle name="Normal 5 2 3 2 3 4 4 3" xfId="41579"/>
    <cellStyle name="Normal 5 2 3 2 3 4 5" xfId="41580"/>
    <cellStyle name="Normal 5 2 3 2 3 5" xfId="41581"/>
    <cellStyle name="Normal 5 2 3 2 3 5 2" xfId="41582"/>
    <cellStyle name="Normal 5 2 3 2 3 5 2 2" xfId="41583"/>
    <cellStyle name="Normal 5 2 3 2 3 5 3" xfId="41584"/>
    <cellStyle name="Normal 5 2 3 2 3 5 3 2" xfId="41585"/>
    <cellStyle name="Normal 5 2 3 2 3 5 3 2 2" xfId="41586"/>
    <cellStyle name="Normal 5 2 3 2 3 5 3 3" xfId="41587"/>
    <cellStyle name="Normal 5 2 3 2 3 5 4" xfId="41588"/>
    <cellStyle name="Normal 5 2 3 2 3 6" xfId="41589"/>
    <cellStyle name="Normal 5 2 3 2 3 6 2" xfId="41590"/>
    <cellStyle name="Normal 5 2 3 2 3 6 2 2" xfId="41591"/>
    <cellStyle name="Normal 5 2 3 2 3 6 3" xfId="41592"/>
    <cellStyle name="Normal 5 2 3 2 3 6 3 2" xfId="41593"/>
    <cellStyle name="Normal 5 2 3 2 3 6 3 2 2" xfId="41594"/>
    <cellStyle name="Normal 5 2 3 2 3 6 3 3" xfId="41595"/>
    <cellStyle name="Normal 5 2 3 2 3 6 4" xfId="41596"/>
    <cellStyle name="Normal 5 2 3 2 3 7" xfId="41597"/>
    <cellStyle name="Normal 5 2 3 2 3 7 2" xfId="41598"/>
    <cellStyle name="Normal 5 2 3 2 3 8" xfId="41599"/>
    <cellStyle name="Normal 5 2 3 2 3 8 2" xfId="41600"/>
    <cellStyle name="Normal 5 2 3 2 3 8 2 2" xfId="41601"/>
    <cellStyle name="Normal 5 2 3 2 3 8 3" xfId="41602"/>
    <cellStyle name="Normal 5 2 3 2 3 9" xfId="41603"/>
    <cellStyle name="Normal 5 2 3 2 3 9 2" xfId="41604"/>
    <cellStyle name="Normal 5 2 3 2 4" xfId="41605"/>
    <cellStyle name="Normal 5 2 3 2 4 10" xfId="41606"/>
    <cellStyle name="Normal 5 2 3 2 4 11" xfId="41607"/>
    <cellStyle name="Normal 5 2 3 2 4 2" xfId="41608"/>
    <cellStyle name="Normal 5 2 3 2 4 2 2" xfId="41609"/>
    <cellStyle name="Normal 5 2 3 2 4 2 2 2" xfId="41610"/>
    <cellStyle name="Normal 5 2 3 2 4 2 2 2 2" xfId="41611"/>
    <cellStyle name="Normal 5 2 3 2 4 2 2 2 2 2" xfId="41612"/>
    <cellStyle name="Normal 5 2 3 2 4 2 2 2 2 2 2" xfId="41613"/>
    <cellStyle name="Normal 5 2 3 2 4 2 2 2 2 3" xfId="41614"/>
    <cellStyle name="Normal 5 2 3 2 4 2 2 2 2 3 2" xfId="41615"/>
    <cellStyle name="Normal 5 2 3 2 4 2 2 2 2 3 2 2" xfId="41616"/>
    <cellStyle name="Normal 5 2 3 2 4 2 2 2 2 3 3" xfId="41617"/>
    <cellStyle name="Normal 5 2 3 2 4 2 2 2 2 4" xfId="41618"/>
    <cellStyle name="Normal 5 2 3 2 4 2 2 2 3" xfId="41619"/>
    <cellStyle name="Normal 5 2 3 2 4 2 2 2 3 2" xfId="41620"/>
    <cellStyle name="Normal 5 2 3 2 4 2 2 2 4" xfId="41621"/>
    <cellStyle name="Normal 5 2 3 2 4 2 2 2 4 2" xfId="41622"/>
    <cellStyle name="Normal 5 2 3 2 4 2 2 2 4 2 2" xfId="41623"/>
    <cellStyle name="Normal 5 2 3 2 4 2 2 2 4 3" xfId="41624"/>
    <cellStyle name="Normal 5 2 3 2 4 2 2 2 5" xfId="41625"/>
    <cellStyle name="Normal 5 2 3 2 4 2 2 3" xfId="41626"/>
    <cellStyle name="Normal 5 2 3 2 4 2 2 3 2" xfId="41627"/>
    <cellStyle name="Normal 5 2 3 2 4 2 2 3 2 2" xfId="41628"/>
    <cellStyle name="Normal 5 2 3 2 4 2 2 3 3" xfId="41629"/>
    <cellStyle name="Normal 5 2 3 2 4 2 2 3 3 2" xfId="41630"/>
    <cellStyle name="Normal 5 2 3 2 4 2 2 3 3 2 2" xfId="41631"/>
    <cellStyle name="Normal 5 2 3 2 4 2 2 3 3 3" xfId="41632"/>
    <cellStyle name="Normal 5 2 3 2 4 2 2 3 4" xfId="41633"/>
    <cellStyle name="Normal 5 2 3 2 4 2 2 4" xfId="41634"/>
    <cellStyle name="Normal 5 2 3 2 4 2 2 4 2" xfId="41635"/>
    <cellStyle name="Normal 5 2 3 2 4 2 2 4 2 2" xfId="41636"/>
    <cellStyle name="Normal 5 2 3 2 4 2 2 4 3" xfId="41637"/>
    <cellStyle name="Normal 5 2 3 2 4 2 2 4 3 2" xfId="41638"/>
    <cellStyle name="Normal 5 2 3 2 4 2 2 4 3 2 2" xfId="41639"/>
    <cellStyle name="Normal 5 2 3 2 4 2 2 4 3 3" xfId="41640"/>
    <cellStyle name="Normal 5 2 3 2 4 2 2 4 4" xfId="41641"/>
    <cellStyle name="Normal 5 2 3 2 4 2 2 5" xfId="41642"/>
    <cellStyle name="Normal 5 2 3 2 4 2 2 5 2" xfId="41643"/>
    <cellStyle name="Normal 5 2 3 2 4 2 2 6" xfId="41644"/>
    <cellStyle name="Normal 5 2 3 2 4 2 2 6 2" xfId="41645"/>
    <cellStyle name="Normal 5 2 3 2 4 2 2 6 2 2" xfId="41646"/>
    <cellStyle name="Normal 5 2 3 2 4 2 2 6 3" xfId="41647"/>
    <cellStyle name="Normal 5 2 3 2 4 2 2 7" xfId="41648"/>
    <cellStyle name="Normal 5 2 3 2 4 2 2 7 2" xfId="41649"/>
    <cellStyle name="Normal 5 2 3 2 4 2 2 8" xfId="41650"/>
    <cellStyle name="Normal 5 2 3 2 4 2 3" xfId="41651"/>
    <cellStyle name="Normal 5 2 3 2 4 2 3 2" xfId="41652"/>
    <cellStyle name="Normal 5 2 3 2 4 2 3 2 2" xfId="41653"/>
    <cellStyle name="Normal 5 2 3 2 4 2 3 2 2 2" xfId="41654"/>
    <cellStyle name="Normal 5 2 3 2 4 2 3 2 3" xfId="41655"/>
    <cellStyle name="Normal 5 2 3 2 4 2 3 2 3 2" xfId="41656"/>
    <cellStyle name="Normal 5 2 3 2 4 2 3 2 3 2 2" xfId="41657"/>
    <cellStyle name="Normal 5 2 3 2 4 2 3 2 3 3" xfId="41658"/>
    <cellStyle name="Normal 5 2 3 2 4 2 3 2 4" xfId="41659"/>
    <cellStyle name="Normal 5 2 3 2 4 2 3 3" xfId="41660"/>
    <cellStyle name="Normal 5 2 3 2 4 2 3 3 2" xfId="41661"/>
    <cellStyle name="Normal 5 2 3 2 4 2 3 4" xfId="41662"/>
    <cellStyle name="Normal 5 2 3 2 4 2 3 4 2" xfId="41663"/>
    <cellStyle name="Normal 5 2 3 2 4 2 3 4 2 2" xfId="41664"/>
    <cellStyle name="Normal 5 2 3 2 4 2 3 4 3" xfId="41665"/>
    <cellStyle name="Normal 5 2 3 2 4 2 3 5" xfId="41666"/>
    <cellStyle name="Normal 5 2 3 2 4 2 4" xfId="41667"/>
    <cellStyle name="Normal 5 2 3 2 4 2 4 2" xfId="41668"/>
    <cellStyle name="Normal 5 2 3 2 4 2 4 2 2" xfId="41669"/>
    <cellStyle name="Normal 5 2 3 2 4 2 4 3" xfId="41670"/>
    <cellStyle name="Normal 5 2 3 2 4 2 4 3 2" xfId="41671"/>
    <cellStyle name="Normal 5 2 3 2 4 2 4 3 2 2" xfId="41672"/>
    <cellStyle name="Normal 5 2 3 2 4 2 4 3 3" xfId="41673"/>
    <cellStyle name="Normal 5 2 3 2 4 2 4 4" xfId="41674"/>
    <cellStyle name="Normal 5 2 3 2 4 2 5" xfId="41675"/>
    <cellStyle name="Normal 5 2 3 2 4 2 5 2" xfId="41676"/>
    <cellStyle name="Normal 5 2 3 2 4 2 5 2 2" xfId="41677"/>
    <cellStyle name="Normal 5 2 3 2 4 2 5 3" xfId="41678"/>
    <cellStyle name="Normal 5 2 3 2 4 2 5 3 2" xfId="41679"/>
    <cellStyle name="Normal 5 2 3 2 4 2 5 3 2 2" xfId="41680"/>
    <cellStyle name="Normal 5 2 3 2 4 2 5 3 3" xfId="41681"/>
    <cellStyle name="Normal 5 2 3 2 4 2 5 4" xfId="41682"/>
    <cellStyle name="Normal 5 2 3 2 4 2 6" xfId="41683"/>
    <cellStyle name="Normal 5 2 3 2 4 2 6 2" xfId="41684"/>
    <cellStyle name="Normal 5 2 3 2 4 2 7" xfId="41685"/>
    <cellStyle name="Normal 5 2 3 2 4 2 7 2" xfId="41686"/>
    <cellStyle name="Normal 5 2 3 2 4 2 7 2 2" xfId="41687"/>
    <cellStyle name="Normal 5 2 3 2 4 2 7 3" xfId="41688"/>
    <cellStyle name="Normal 5 2 3 2 4 2 8" xfId="41689"/>
    <cellStyle name="Normal 5 2 3 2 4 2 8 2" xfId="41690"/>
    <cellStyle name="Normal 5 2 3 2 4 2 9" xfId="41691"/>
    <cellStyle name="Normal 5 2 3 2 4 3" xfId="41692"/>
    <cellStyle name="Normal 5 2 3 2 4 3 2" xfId="41693"/>
    <cellStyle name="Normal 5 2 3 2 4 3 2 2" xfId="41694"/>
    <cellStyle name="Normal 5 2 3 2 4 3 2 2 2" xfId="41695"/>
    <cellStyle name="Normal 5 2 3 2 4 3 2 2 2 2" xfId="41696"/>
    <cellStyle name="Normal 5 2 3 2 4 3 2 2 3" xfId="41697"/>
    <cellStyle name="Normal 5 2 3 2 4 3 2 2 3 2" xfId="41698"/>
    <cellStyle name="Normal 5 2 3 2 4 3 2 2 3 2 2" xfId="41699"/>
    <cellStyle name="Normal 5 2 3 2 4 3 2 2 3 3" xfId="41700"/>
    <cellStyle name="Normal 5 2 3 2 4 3 2 2 4" xfId="41701"/>
    <cellStyle name="Normal 5 2 3 2 4 3 2 3" xfId="41702"/>
    <cellStyle name="Normal 5 2 3 2 4 3 2 3 2" xfId="41703"/>
    <cellStyle name="Normal 5 2 3 2 4 3 2 4" xfId="41704"/>
    <cellStyle name="Normal 5 2 3 2 4 3 2 4 2" xfId="41705"/>
    <cellStyle name="Normal 5 2 3 2 4 3 2 4 2 2" xfId="41706"/>
    <cellStyle name="Normal 5 2 3 2 4 3 2 4 3" xfId="41707"/>
    <cellStyle name="Normal 5 2 3 2 4 3 2 5" xfId="41708"/>
    <cellStyle name="Normal 5 2 3 2 4 3 3" xfId="41709"/>
    <cellStyle name="Normal 5 2 3 2 4 3 3 2" xfId="41710"/>
    <cellStyle name="Normal 5 2 3 2 4 3 3 2 2" xfId="41711"/>
    <cellStyle name="Normal 5 2 3 2 4 3 3 3" xfId="41712"/>
    <cellStyle name="Normal 5 2 3 2 4 3 3 3 2" xfId="41713"/>
    <cellStyle name="Normal 5 2 3 2 4 3 3 3 2 2" xfId="41714"/>
    <cellStyle name="Normal 5 2 3 2 4 3 3 3 3" xfId="41715"/>
    <cellStyle name="Normal 5 2 3 2 4 3 3 4" xfId="41716"/>
    <cellStyle name="Normal 5 2 3 2 4 3 4" xfId="41717"/>
    <cellStyle name="Normal 5 2 3 2 4 3 4 2" xfId="41718"/>
    <cellStyle name="Normal 5 2 3 2 4 3 4 2 2" xfId="41719"/>
    <cellStyle name="Normal 5 2 3 2 4 3 4 3" xfId="41720"/>
    <cellStyle name="Normal 5 2 3 2 4 3 4 3 2" xfId="41721"/>
    <cellStyle name="Normal 5 2 3 2 4 3 4 3 2 2" xfId="41722"/>
    <cellStyle name="Normal 5 2 3 2 4 3 4 3 3" xfId="41723"/>
    <cellStyle name="Normal 5 2 3 2 4 3 4 4" xfId="41724"/>
    <cellStyle name="Normal 5 2 3 2 4 3 5" xfId="41725"/>
    <cellStyle name="Normal 5 2 3 2 4 3 5 2" xfId="41726"/>
    <cellStyle name="Normal 5 2 3 2 4 3 6" xfId="41727"/>
    <cellStyle name="Normal 5 2 3 2 4 3 6 2" xfId="41728"/>
    <cellStyle name="Normal 5 2 3 2 4 3 6 2 2" xfId="41729"/>
    <cellStyle name="Normal 5 2 3 2 4 3 6 3" xfId="41730"/>
    <cellStyle name="Normal 5 2 3 2 4 3 7" xfId="41731"/>
    <cellStyle name="Normal 5 2 3 2 4 3 7 2" xfId="41732"/>
    <cellStyle name="Normal 5 2 3 2 4 3 8" xfId="41733"/>
    <cellStyle name="Normal 5 2 3 2 4 4" xfId="41734"/>
    <cellStyle name="Normal 5 2 3 2 4 4 2" xfId="41735"/>
    <cellStyle name="Normal 5 2 3 2 4 4 2 2" xfId="41736"/>
    <cellStyle name="Normal 5 2 3 2 4 4 2 2 2" xfId="41737"/>
    <cellStyle name="Normal 5 2 3 2 4 4 2 3" xfId="41738"/>
    <cellStyle name="Normal 5 2 3 2 4 4 2 3 2" xfId="41739"/>
    <cellStyle name="Normal 5 2 3 2 4 4 2 3 2 2" xfId="41740"/>
    <cellStyle name="Normal 5 2 3 2 4 4 2 3 3" xfId="41741"/>
    <cellStyle name="Normal 5 2 3 2 4 4 2 4" xfId="41742"/>
    <cellStyle name="Normal 5 2 3 2 4 4 3" xfId="41743"/>
    <cellStyle name="Normal 5 2 3 2 4 4 3 2" xfId="41744"/>
    <cellStyle name="Normal 5 2 3 2 4 4 4" xfId="41745"/>
    <cellStyle name="Normal 5 2 3 2 4 4 4 2" xfId="41746"/>
    <cellStyle name="Normal 5 2 3 2 4 4 4 2 2" xfId="41747"/>
    <cellStyle name="Normal 5 2 3 2 4 4 4 3" xfId="41748"/>
    <cellStyle name="Normal 5 2 3 2 4 4 5" xfId="41749"/>
    <cellStyle name="Normal 5 2 3 2 4 5" xfId="41750"/>
    <cellStyle name="Normal 5 2 3 2 4 5 2" xfId="41751"/>
    <cellStyle name="Normal 5 2 3 2 4 5 2 2" xfId="41752"/>
    <cellStyle name="Normal 5 2 3 2 4 5 3" xfId="41753"/>
    <cellStyle name="Normal 5 2 3 2 4 5 3 2" xfId="41754"/>
    <cellStyle name="Normal 5 2 3 2 4 5 3 2 2" xfId="41755"/>
    <cellStyle name="Normal 5 2 3 2 4 5 3 3" xfId="41756"/>
    <cellStyle name="Normal 5 2 3 2 4 5 4" xfId="41757"/>
    <cellStyle name="Normal 5 2 3 2 4 6" xfId="41758"/>
    <cellStyle name="Normal 5 2 3 2 4 6 2" xfId="41759"/>
    <cellStyle name="Normal 5 2 3 2 4 6 2 2" xfId="41760"/>
    <cellStyle name="Normal 5 2 3 2 4 6 3" xfId="41761"/>
    <cellStyle name="Normal 5 2 3 2 4 6 3 2" xfId="41762"/>
    <cellStyle name="Normal 5 2 3 2 4 6 3 2 2" xfId="41763"/>
    <cellStyle name="Normal 5 2 3 2 4 6 3 3" xfId="41764"/>
    <cellStyle name="Normal 5 2 3 2 4 6 4" xfId="41765"/>
    <cellStyle name="Normal 5 2 3 2 4 7" xfId="41766"/>
    <cellStyle name="Normal 5 2 3 2 4 7 2" xfId="41767"/>
    <cellStyle name="Normal 5 2 3 2 4 8" xfId="41768"/>
    <cellStyle name="Normal 5 2 3 2 4 8 2" xfId="41769"/>
    <cellStyle name="Normal 5 2 3 2 4 8 2 2" xfId="41770"/>
    <cellStyle name="Normal 5 2 3 2 4 8 3" xfId="41771"/>
    <cellStyle name="Normal 5 2 3 2 4 9" xfId="41772"/>
    <cellStyle name="Normal 5 2 3 2 4 9 2" xfId="41773"/>
    <cellStyle name="Normal 5 2 3 2 5" xfId="41774"/>
    <cellStyle name="Normal 5 2 3 2 5 2" xfId="41775"/>
    <cellStyle name="Normal 5 2 3 2 5 2 2" xfId="41776"/>
    <cellStyle name="Normal 5 2 3 2 5 2 2 2" xfId="41777"/>
    <cellStyle name="Normal 5 2 3 2 5 2 2 2 2" xfId="41778"/>
    <cellStyle name="Normal 5 2 3 2 5 2 2 2 2 2" xfId="41779"/>
    <cellStyle name="Normal 5 2 3 2 5 2 2 2 3" xfId="41780"/>
    <cellStyle name="Normal 5 2 3 2 5 2 2 2 3 2" xfId="41781"/>
    <cellStyle name="Normal 5 2 3 2 5 2 2 2 3 2 2" xfId="41782"/>
    <cellStyle name="Normal 5 2 3 2 5 2 2 2 3 3" xfId="41783"/>
    <cellStyle name="Normal 5 2 3 2 5 2 2 2 4" xfId="41784"/>
    <cellStyle name="Normal 5 2 3 2 5 2 2 3" xfId="41785"/>
    <cellStyle name="Normal 5 2 3 2 5 2 2 3 2" xfId="41786"/>
    <cellStyle name="Normal 5 2 3 2 5 2 2 4" xfId="41787"/>
    <cellStyle name="Normal 5 2 3 2 5 2 2 4 2" xfId="41788"/>
    <cellStyle name="Normal 5 2 3 2 5 2 2 4 2 2" xfId="41789"/>
    <cellStyle name="Normal 5 2 3 2 5 2 2 4 3" xfId="41790"/>
    <cellStyle name="Normal 5 2 3 2 5 2 2 5" xfId="41791"/>
    <cellStyle name="Normal 5 2 3 2 5 2 3" xfId="41792"/>
    <cellStyle name="Normal 5 2 3 2 5 2 3 2" xfId="41793"/>
    <cellStyle name="Normal 5 2 3 2 5 2 3 2 2" xfId="41794"/>
    <cellStyle name="Normal 5 2 3 2 5 2 3 3" xfId="41795"/>
    <cellStyle name="Normal 5 2 3 2 5 2 3 3 2" xfId="41796"/>
    <cellStyle name="Normal 5 2 3 2 5 2 3 3 2 2" xfId="41797"/>
    <cellStyle name="Normal 5 2 3 2 5 2 3 3 3" xfId="41798"/>
    <cellStyle name="Normal 5 2 3 2 5 2 3 4" xfId="41799"/>
    <cellStyle name="Normal 5 2 3 2 5 2 4" xfId="41800"/>
    <cellStyle name="Normal 5 2 3 2 5 2 4 2" xfId="41801"/>
    <cellStyle name="Normal 5 2 3 2 5 2 4 2 2" xfId="41802"/>
    <cellStyle name="Normal 5 2 3 2 5 2 4 3" xfId="41803"/>
    <cellStyle name="Normal 5 2 3 2 5 2 4 3 2" xfId="41804"/>
    <cellStyle name="Normal 5 2 3 2 5 2 4 3 2 2" xfId="41805"/>
    <cellStyle name="Normal 5 2 3 2 5 2 4 3 3" xfId="41806"/>
    <cellStyle name="Normal 5 2 3 2 5 2 4 4" xfId="41807"/>
    <cellStyle name="Normal 5 2 3 2 5 2 5" xfId="41808"/>
    <cellStyle name="Normal 5 2 3 2 5 2 5 2" xfId="41809"/>
    <cellStyle name="Normal 5 2 3 2 5 2 6" xfId="41810"/>
    <cellStyle name="Normal 5 2 3 2 5 2 6 2" xfId="41811"/>
    <cellStyle name="Normal 5 2 3 2 5 2 6 2 2" xfId="41812"/>
    <cellStyle name="Normal 5 2 3 2 5 2 6 3" xfId="41813"/>
    <cellStyle name="Normal 5 2 3 2 5 2 7" xfId="41814"/>
    <cellStyle name="Normal 5 2 3 2 5 2 7 2" xfId="41815"/>
    <cellStyle name="Normal 5 2 3 2 5 2 8" xfId="41816"/>
    <cellStyle name="Normal 5 2 3 2 5 3" xfId="41817"/>
    <cellStyle name="Normal 5 2 3 2 5 3 2" xfId="41818"/>
    <cellStyle name="Normal 5 2 3 2 5 3 2 2" xfId="41819"/>
    <cellStyle name="Normal 5 2 3 2 5 3 2 2 2" xfId="41820"/>
    <cellStyle name="Normal 5 2 3 2 5 3 2 3" xfId="41821"/>
    <cellStyle name="Normal 5 2 3 2 5 3 2 3 2" xfId="41822"/>
    <cellStyle name="Normal 5 2 3 2 5 3 2 3 2 2" xfId="41823"/>
    <cellStyle name="Normal 5 2 3 2 5 3 2 3 3" xfId="41824"/>
    <cellStyle name="Normal 5 2 3 2 5 3 2 4" xfId="41825"/>
    <cellStyle name="Normal 5 2 3 2 5 3 3" xfId="41826"/>
    <cellStyle name="Normal 5 2 3 2 5 3 3 2" xfId="41827"/>
    <cellStyle name="Normal 5 2 3 2 5 3 4" xfId="41828"/>
    <cellStyle name="Normal 5 2 3 2 5 3 4 2" xfId="41829"/>
    <cellStyle name="Normal 5 2 3 2 5 3 4 2 2" xfId="41830"/>
    <cellStyle name="Normal 5 2 3 2 5 3 4 3" xfId="41831"/>
    <cellStyle name="Normal 5 2 3 2 5 3 5" xfId="41832"/>
    <cellStyle name="Normal 5 2 3 2 5 4" xfId="41833"/>
    <cellStyle name="Normal 5 2 3 2 5 4 2" xfId="41834"/>
    <cellStyle name="Normal 5 2 3 2 5 4 2 2" xfId="41835"/>
    <cellStyle name="Normal 5 2 3 2 5 4 3" xfId="41836"/>
    <cellStyle name="Normal 5 2 3 2 5 4 3 2" xfId="41837"/>
    <cellStyle name="Normal 5 2 3 2 5 4 3 2 2" xfId="41838"/>
    <cellStyle name="Normal 5 2 3 2 5 4 3 3" xfId="41839"/>
    <cellStyle name="Normal 5 2 3 2 5 4 4" xfId="41840"/>
    <cellStyle name="Normal 5 2 3 2 5 5" xfId="41841"/>
    <cellStyle name="Normal 5 2 3 2 5 5 2" xfId="41842"/>
    <cellStyle name="Normal 5 2 3 2 5 5 2 2" xfId="41843"/>
    <cellStyle name="Normal 5 2 3 2 5 5 3" xfId="41844"/>
    <cellStyle name="Normal 5 2 3 2 5 5 3 2" xfId="41845"/>
    <cellStyle name="Normal 5 2 3 2 5 5 3 2 2" xfId="41846"/>
    <cellStyle name="Normal 5 2 3 2 5 5 3 3" xfId="41847"/>
    <cellStyle name="Normal 5 2 3 2 5 5 4" xfId="41848"/>
    <cellStyle name="Normal 5 2 3 2 5 6" xfId="41849"/>
    <cellStyle name="Normal 5 2 3 2 5 6 2" xfId="41850"/>
    <cellStyle name="Normal 5 2 3 2 5 7" xfId="41851"/>
    <cellStyle name="Normal 5 2 3 2 5 7 2" xfId="41852"/>
    <cellStyle name="Normal 5 2 3 2 5 7 2 2" xfId="41853"/>
    <cellStyle name="Normal 5 2 3 2 5 7 3" xfId="41854"/>
    <cellStyle name="Normal 5 2 3 2 5 8" xfId="41855"/>
    <cellStyle name="Normal 5 2 3 2 5 8 2" xfId="41856"/>
    <cellStyle name="Normal 5 2 3 2 5 9" xfId="41857"/>
    <cellStyle name="Normal 5 2 3 2 6" xfId="41858"/>
    <cellStyle name="Normal 5 2 3 2 6 2" xfId="41859"/>
    <cellStyle name="Normal 5 2 3 2 6 2 2" xfId="41860"/>
    <cellStyle name="Normal 5 2 3 2 6 2 2 2" xfId="41861"/>
    <cellStyle name="Normal 5 2 3 2 6 2 2 2 2" xfId="41862"/>
    <cellStyle name="Normal 5 2 3 2 6 2 2 3" xfId="41863"/>
    <cellStyle name="Normal 5 2 3 2 6 2 2 3 2" xfId="41864"/>
    <cellStyle name="Normal 5 2 3 2 6 2 2 3 2 2" xfId="41865"/>
    <cellStyle name="Normal 5 2 3 2 6 2 2 3 3" xfId="41866"/>
    <cellStyle name="Normal 5 2 3 2 6 2 2 4" xfId="41867"/>
    <cellStyle name="Normal 5 2 3 2 6 2 3" xfId="41868"/>
    <cellStyle name="Normal 5 2 3 2 6 2 3 2" xfId="41869"/>
    <cellStyle name="Normal 5 2 3 2 6 2 4" xfId="41870"/>
    <cellStyle name="Normal 5 2 3 2 6 2 4 2" xfId="41871"/>
    <cellStyle name="Normal 5 2 3 2 6 2 4 2 2" xfId="41872"/>
    <cellStyle name="Normal 5 2 3 2 6 2 4 3" xfId="41873"/>
    <cellStyle name="Normal 5 2 3 2 6 2 5" xfId="41874"/>
    <cellStyle name="Normal 5 2 3 2 6 3" xfId="41875"/>
    <cellStyle name="Normal 5 2 3 2 6 3 2" xfId="41876"/>
    <cellStyle name="Normal 5 2 3 2 6 3 2 2" xfId="41877"/>
    <cellStyle name="Normal 5 2 3 2 6 3 3" xfId="41878"/>
    <cellStyle name="Normal 5 2 3 2 6 3 3 2" xfId="41879"/>
    <cellStyle name="Normal 5 2 3 2 6 3 3 2 2" xfId="41880"/>
    <cellStyle name="Normal 5 2 3 2 6 3 3 3" xfId="41881"/>
    <cellStyle name="Normal 5 2 3 2 6 3 4" xfId="41882"/>
    <cellStyle name="Normal 5 2 3 2 6 4" xfId="41883"/>
    <cellStyle name="Normal 5 2 3 2 6 4 2" xfId="41884"/>
    <cellStyle name="Normal 5 2 3 2 6 4 2 2" xfId="41885"/>
    <cellStyle name="Normal 5 2 3 2 6 4 3" xfId="41886"/>
    <cellStyle name="Normal 5 2 3 2 6 4 3 2" xfId="41887"/>
    <cellStyle name="Normal 5 2 3 2 6 4 3 2 2" xfId="41888"/>
    <cellStyle name="Normal 5 2 3 2 6 4 3 3" xfId="41889"/>
    <cellStyle name="Normal 5 2 3 2 6 4 4" xfId="41890"/>
    <cellStyle name="Normal 5 2 3 2 6 5" xfId="41891"/>
    <cellStyle name="Normal 5 2 3 2 6 5 2" xfId="41892"/>
    <cellStyle name="Normal 5 2 3 2 6 6" xfId="41893"/>
    <cellStyle name="Normal 5 2 3 2 6 6 2" xfId="41894"/>
    <cellStyle name="Normal 5 2 3 2 6 6 2 2" xfId="41895"/>
    <cellStyle name="Normal 5 2 3 2 6 6 3" xfId="41896"/>
    <cellStyle name="Normal 5 2 3 2 6 7" xfId="41897"/>
    <cellStyle name="Normal 5 2 3 2 6 7 2" xfId="41898"/>
    <cellStyle name="Normal 5 2 3 2 6 8" xfId="41899"/>
    <cellStyle name="Normal 5 2 3 2 7" xfId="41900"/>
    <cellStyle name="Normal 5 2 3 2 7 2" xfId="41901"/>
    <cellStyle name="Normal 5 2 3 2 7 2 2" xfId="41902"/>
    <cellStyle name="Normal 5 2 3 2 7 2 2 2" xfId="41903"/>
    <cellStyle name="Normal 5 2 3 2 7 2 2 2 2" xfId="41904"/>
    <cellStyle name="Normal 5 2 3 2 7 2 2 3" xfId="41905"/>
    <cellStyle name="Normal 5 2 3 2 7 2 2 3 2" xfId="41906"/>
    <cellStyle name="Normal 5 2 3 2 7 2 2 3 2 2" xfId="41907"/>
    <cellStyle name="Normal 5 2 3 2 7 2 2 3 3" xfId="41908"/>
    <cellStyle name="Normal 5 2 3 2 7 2 2 4" xfId="41909"/>
    <cellStyle name="Normal 5 2 3 2 7 2 3" xfId="41910"/>
    <cellStyle name="Normal 5 2 3 2 7 2 3 2" xfId="41911"/>
    <cellStyle name="Normal 5 2 3 2 7 2 4" xfId="41912"/>
    <cellStyle name="Normal 5 2 3 2 7 2 4 2" xfId="41913"/>
    <cellStyle name="Normal 5 2 3 2 7 2 4 2 2" xfId="41914"/>
    <cellStyle name="Normal 5 2 3 2 7 2 4 3" xfId="41915"/>
    <cellStyle name="Normal 5 2 3 2 7 2 5" xfId="41916"/>
    <cellStyle name="Normal 5 2 3 2 7 3" xfId="41917"/>
    <cellStyle name="Normal 5 2 3 2 7 3 2" xfId="41918"/>
    <cellStyle name="Normal 5 2 3 2 7 3 2 2" xfId="41919"/>
    <cellStyle name="Normal 5 2 3 2 7 3 3" xfId="41920"/>
    <cellStyle name="Normal 5 2 3 2 7 3 3 2" xfId="41921"/>
    <cellStyle name="Normal 5 2 3 2 7 3 3 2 2" xfId="41922"/>
    <cellStyle name="Normal 5 2 3 2 7 3 3 3" xfId="41923"/>
    <cellStyle name="Normal 5 2 3 2 7 3 4" xfId="41924"/>
    <cellStyle name="Normal 5 2 3 2 7 4" xfId="41925"/>
    <cellStyle name="Normal 5 2 3 2 7 4 2" xfId="41926"/>
    <cellStyle name="Normal 5 2 3 2 7 5" xfId="41927"/>
    <cellStyle name="Normal 5 2 3 2 7 5 2" xfId="41928"/>
    <cellStyle name="Normal 5 2 3 2 7 5 2 2" xfId="41929"/>
    <cellStyle name="Normal 5 2 3 2 7 5 3" xfId="41930"/>
    <cellStyle name="Normal 5 2 3 2 7 6" xfId="41931"/>
    <cellStyle name="Normal 5 2 3 2 8" xfId="41932"/>
    <cellStyle name="Normal 5 2 3 2 8 2" xfId="41933"/>
    <cellStyle name="Normal 5 2 3 2 8 2 2" xfId="41934"/>
    <cellStyle name="Normal 5 2 3 2 8 2 2 2" xfId="41935"/>
    <cellStyle name="Normal 5 2 3 2 8 2 2 2 2" xfId="41936"/>
    <cellStyle name="Normal 5 2 3 2 8 2 2 3" xfId="41937"/>
    <cellStyle name="Normal 5 2 3 2 8 2 2 3 2" xfId="41938"/>
    <cellStyle name="Normal 5 2 3 2 8 2 2 3 2 2" xfId="41939"/>
    <cellStyle name="Normal 5 2 3 2 8 2 2 3 3" xfId="41940"/>
    <cellStyle name="Normal 5 2 3 2 8 2 2 4" xfId="41941"/>
    <cellStyle name="Normal 5 2 3 2 8 2 3" xfId="41942"/>
    <cellStyle name="Normal 5 2 3 2 8 2 3 2" xfId="41943"/>
    <cellStyle name="Normal 5 2 3 2 8 2 4" xfId="41944"/>
    <cellStyle name="Normal 5 2 3 2 8 2 4 2" xfId="41945"/>
    <cellStyle name="Normal 5 2 3 2 8 2 4 2 2" xfId="41946"/>
    <cellStyle name="Normal 5 2 3 2 8 2 4 3" xfId="41947"/>
    <cellStyle name="Normal 5 2 3 2 8 2 5" xfId="41948"/>
    <cellStyle name="Normal 5 2 3 2 8 3" xfId="41949"/>
    <cellStyle name="Normal 5 2 3 2 8 3 2" xfId="41950"/>
    <cellStyle name="Normal 5 2 3 2 8 3 2 2" xfId="41951"/>
    <cellStyle name="Normal 5 2 3 2 8 3 3" xfId="41952"/>
    <cellStyle name="Normal 5 2 3 2 8 3 3 2" xfId="41953"/>
    <cellStyle name="Normal 5 2 3 2 8 3 3 2 2" xfId="41954"/>
    <cellStyle name="Normal 5 2 3 2 8 3 3 3" xfId="41955"/>
    <cellStyle name="Normal 5 2 3 2 8 3 4" xfId="41956"/>
    <cellStyle name="Normal 5 2 3 2 8 4" xfId="41957"/>
    <cellStyle name="Normal 5 2 3 2 8 4 2" xfId="41958"/>
    <cellStyle name="Normal 5 2 3 2 8 5" xfId="41959"/>
    <cellStyle name="Normal 5 2 3 2 8 5 2" xfId="41960"/>
    <cellStyle name="Normal 5 2 3 2 8 5 2 2" xfId="41961"/>
    <cellStyle name="Normal 5 2 3 2 8 5 3" xfId="41962"/>
    <cellStyle name="Normal 5 2 3 2 8 6" xfId="41963"/>
    <cellStyle name="Normal 5 2 3 2 9" xfId="41964"/>
    <cellStyle name="Normal 5 2 3 2 9 2" xfId="41965"/>
    <cellStyle name="Normal 5 2 3 2 9 2 2" xfId="41966"/>
    <cellStyle name="Normal 5 2 3 2 9 2 2 2" xfId="41967"/>
    <cellStyle name="Normal 5 2 3 2 9 2 3" xfId="41968"/>
    <cellStyle name="Normal 5 2 3 2 9 2 3 2" xfId="41969"/>
    <cellStyle name="Normal 5 2 3 2 9 2 3 2 2" xfId="41970"/>
    <cellStyle name="Normal 5 2 3 2 9 2 3 3" xfId="41971"/>
    <cellStyle name="Normal 5 2 3 2 9 2 4" xfId="41972"/>
    <cellStyle name="Normal 5 2 3 2 9 3" xfId="41973"/>
    <cellStyle name="Normal 5 2 3 2 9 3 2" xfId="41974"/>
    <cellStyle name="Normal 5 2 3 2 9 4" xfId="41975"/>
    <cellStyle name="Normal 5 2 3 2 9 4 2" xfId="41976"/>
    <cellStyle name="Normal 5 2 3 2 9 4 2 2" xfId="41977"/>
    <cellStyle name="Normal 5 2 3 2 9 4 3" xfId="41978"/>
    <cellStyle name="Normal 5 2 3 2 9 5" xfId="41979"/>
    <cellStyle name="Normal 5 2 3 2_T-straight with PEDs adjustor" xfId="41980"/>
    <cellStyle name="Normal 5 2 3 3" xfId="1358"/>
    <cellStyle name="Normal 5 2 3 3 10" xfId="41981"/>
    <cellStyle name="Normal 5 2 3 3 11" xfId="41982"/>
    <cellStyle name="Normal 5 2 3 3 2" xfId="41983"/>
    <cellStyle name="Normal 5 2 3 3 2 10" xfId="41984"/>
    <cellStyle name="Normal 5 2 3 3 2 2" xfId="41985"/>
    <cellStyle name="Normal 5 2 3 3 2 2 2" xfId="41986"/>
    <cellStyle name="Normal 5 2 3 3 2 2 2 2" xfId="41987"/>
    <cellStyle name="Normal 5 2 3 3 2 2 2 2 2" xfId="41988"/>
    <cellStyle name="Normal 5 2 3 3 2 2 2 2 2 2" xfId="41989"/>
    <cellStyle name="Normal 5 2 3 3 2 2 2 2 3" xfId="41990"/>
    <cellStyle name="Normal 5 2 3 3 2 2 2 2 3 2" xfId="41991"/>
    <cellStyle name="Normal 5 2 3 3 2 2 2 2 3 2 2" xfId="41992"/>
    <cellStyle name="Normal 5 2 3 3 2 2 2 2 3 3" xfId="41993"/>
    <cellStyle name="Normal 5 2 3 3 2 2 2 2 4" xfId="41994"/>
    <cellStyle name="Normal 5 2 3 3 2 2 2 3" xfId="41995"/>
    <cellStyle name="Normal 5 2 3 3 2 2 2 3 2" xfId="41996"/>
    <cellStyle name="Normal 5 2 3 3 2 2 2 4" xfId="41997"/>
    <cellStyle name="Normal 5 2 3 3 2 2 2 4 2" xfId="41998"/>
    <cellStyle name="Normal 5 2 3 3 2 2 2 4 2 2" xfId="41999"/>
    <cellStyle name="Normal 5 2 3 3 2 2 2 4 3" xfId="42000"/>
    <cellStyle name="Normal 5 2 3 3 2 2 2 5" xfId="42001"/>
    <cellStyle name="Normal 5 2 3 3 2 2 3" xfId="42002"/>
    <cellStyle name="Normal 5 2 3 3 2 2 3 2" xfId="42003"/>
    <cellStyle name="Normal 5 2 3 3 2 2 3 2 2" xfId="42004"/>
    <cellStyle name="Normal 5 2 3 3 2 2 3 3" xfId="42005"/>
    <cellStyle name="Normal 5 2 3 3 2 2 3 3 2" xfId="42006"/>
    <cellStyle name="Normal 5 2 3 3 2 2 3 3 2 2" xfId="42007"/>
    <cellStyle name="Normal 5 2 3 3 2 2 3 3 3" xfId="42008"/>
    <cellStyle name="Normal 5 2 3 3 2 2 3 4" xfId="42009"/>
    <cellStyle name="Normal 5 2 3 3 2 2 4" xfId="42010"/>
    <cellStyle name="Normal 5 2 3 3 2 2 4 2" xfId="42011"/>
    <cellStyle name="Normal 5 2 3 3 2 2 4 2 2" xfId="42012"/>
    <cellStyle name="Normal 5 2 3 3 2 2 4 3" xfId="42013"/>
    <cellStyle name="Normal 5 2 3 3 2 2 4 3 2" xfId="42014"/>
    <cellStyle name="Normal 5 2 3 3 2 2 4 3 2 2" xfId="42015"/>
    <cellStyle name="Normal 5 2 3 3 2 2 4 3 3" xfId="42016"/>
    <cellStyle name="Normal 5 2 3 3 2 2 4 4" xfId="42017"/>
    <cellStyle name="Normal 5 2 3 3 2 2 5" xfId="42018"/>
    <cellStyle name="Normal 5 2 3 3 2 2 5 2" xfId="42019"/>
    <cellStyle name="Normal 5 2 3 3 2 2 6" xfId="42020"/>
    <cellStyle name="Normal 5 2 3 3 2 2 6 2" xfId="42021"/>
    <cellStyle name="Normal 5 2 3 3 2 2 6 2 2" xfId="42022"/>
    <cellStyle name="Normal 5 2 3 3 2 2 6 3" xfId="42023"/>
    <cellStyle name="Normal 5 2 3 3 2 2 7" xfId="42024"/>
    <cellStyle name="Normal 5 2 3 3 2 2 7 2" xfId="42025"/>
    <cellStyle name="Normal 5 2 3 3 2 2 8" xfId="42026"/>
    <cellStyle name="Normal 5 2 3 3 2 3" xfId="42027"/>
    <cellStyle name="Normal 5 2 3 3 2 3 2" xfId="42028"/>
    <cellStyle name="Normal 5 2 3 3 2 3 2 2" xfId="42029"/>
    <cellStyle name="Normal 5 2 3 3 2 3 2 2 2" xfId="42030"/>
    <cellStyle name="Normal 5 2 3 3 2 3 2 3" xfId="42031"/>
    <cellStyle name="Normal 5 2 3 3 2 3 2 3 2" xfId="42032"/>
    <cellStyle name="Normal 5 2 3 3 2 3 2 3 2 2" xfId="42033"/>
    <cellStyle name="Normal 5 2 3 3 2 3 2 3 3" xfId="42034"/>
    <cellStyle name="Normal 5 2 3 3 2 3 2 4" xfId="42035"/>
    <cellStyle name="Normal 5 2 3 3 2 3 3" xfId="42036"/>
    <cellStyle name="Normal 5 2 3 3 2 3 3 2" xfId="42037"/>
    <cellStyle name="Normal 5 2 3 3 2 3 4" xfId="42038"/>
    <cellStyle name="Normal 5 2 3 3 2 3 4 2" xfId="42039"/>
    <cellStyle name="Normal 5 2 3 3 2 3 4 2 2" xfId="42040"/>
    <cellStyle name="Normal 5 2 3 3 2 3 4 3" xfId="42041"/>
    <cellStyle name="Normal 5 2 3 3 2 3 5" xfId="42042"/>
    <cellStyle name="Normal 5 2 3 3 2 4" xfId="42043"/>
    <cellStyle name="Normal 5 2 3 3 2 4 2" xfId="42044"/>
    <cellStyle name="Normal 5 2 3 3 2 4 2 2" xfId="42045"/>
    <cellStyle name="Normal 5 2 3 3 2 4 3" xfId="42046"/>
    <cellStyle name="Normal 5 2 3 3 2 4 3 2" xfId="42047"/>
    <cellStyle name="Normal 5 2 3 3 2 4 3 2 2" xfId="42048"/>
    <cellStyle name="Normal 5 2 3 3 2 4 3 3" xfId="42049"/>
    <cellStyle name="Normal 5 2 3 3 2 4 4" xfId="42050"/>
    <cellStyle name="Normal 5 2 3 3 2 5" xfId="42051"/>
    <cellStyle name="Normal 5 2 3 3 2 5 2" xfId="42052"/>
    <cellStyle name="Normal 5 2 3 3 2 5 2 2" xfId="42053"/>
    <cellStyle name="Normal 5 2 3 3 2 5 3" xfId="42054"/>
    <cellStyle name="Normal 5 2 3 3 2 5 3 2" xfId="42055"/>
    <cellStyle name="Normal 5 2 3 3 2 5 3 2 2" xfId="42056"/>
    <cellStyle name="Normal 5 2 3 3 2 5 3 3" xfId="42057"/>
    <cellStyle name="Normal 5 2 3 3 2 5 4" xfId="42058"/>
    <cellStyle name="Normal 5 2 3 3 2 6" xfId="42059"/>
    <cellStyle name="Normal 5 2 3 3 2 6 2" xfId="42060"/>
    <cellStyle name="Normal 5 2 3 3 2 7" xfId="42061"/>
    <cellStyle name="Normal 5 2 3 3 2 7 2" xfId="42062"/>
    <cellStyle name="Normal 5 2 3 3 2 7 2 2" xfId="42063"/>
    <cellStyle name="Normal 5 2 3 3 2 7 3" xfId="42064"/>
    <cellStyle name="Normal 5 2 3 3 2 8" xfId="42065"/>
    <cellStyle name="Normal 5 2 3 3 2 8 2" xfId="42066"/>
    <cellStyle name="Normal 5 2 3 3 2 9" xfId="42067"/>
    <cellStyle name="Normal 5 2 3 3 3" xfId="42068"/>
    <cellStyle name="Normal 5 2 3 3 3 2" xfId="42069"/>
    <cellStyle name="Normal 5 2 3 3 3 2 2" xfId="42070"/>
    <cellStyle name="Normal 5 2 3 3 3 2 2 2" xfId="42071"/>
    <cellStyle name="Normal 5 2 3 3 3 2 2 2 2" xfId="42072"/>
    <cellStyle name="Normal 5 2 3 3 3 2 2 3" xfId="42073"/>
    <cellStyle name="Normal 5 2 3 3 3 2 2 3 2" xfId="42074"/>
    <cellStyle name="Normal 5 2 3 3 3 2 2 3 2 2" xfId="42075"/>
    <cellStyle name="Normal 5 2 3 3 3 2 2 3 3" xfId="42076"/>
    <cellStyle name="Normal 5 2 3 3 3 2 2 4" xfId="42077"/>
    <cellStyle name="Normal 5 2 3 3 3 2 3" xfId="42078"/>
    <cellStyle name="Normal 5 2 3 3 3 2 3 2" xfId="42079"/>
    <cellStyle name="Normal 5 2 3 3 3 2 4" xfId="42080"/>
    <cellStyle name="Normal 5 2 3 3 3 2 4 2" xfId="42081"/>
    <cellStyle name="Normal 5 2 3 3 3 2 4 2 2" xfId="42082"/>
    <cellStyle name="Normal 5 2 3 3 3 2 4 3" xfId="42083"/>
    <cellStyle name="Normal 5 2 3 3 3 2 5" xfId="42084"/>
    <cellStyle name="Normal 5 2 3 3 3 3" xfId="42085"/>
    <cellStyle name="Normal 5 2 3 3 3 3 2" xfId="42086"/>
    <cellStyle name="Normal 5 2 3 3 3 3 2 2" xfId="42087"/>
    <cellStyle name="Normal 5 2 3 3 3 3 3" xfId="42088"/>
    <cellStyle name="Normal 5 2 3 3 3 3 3 2" xfId="42089"/>
    <cellStyle name="Normal 5 2 3 3 3 3 3 2 2" xfId="42090"/>
    <cellStyle name="Normal 5 2 3 3 3 3 3 3" xfId="42091"/>
    <cellStyle name="Normal 5 2 3 3 3 3 4" xfId="42092"/>
    <cellStyle name="Normal 5 2 3 3 3 4" xfId="42093"/>
    <cellStyle name="Normal 5 2 3 3 3 4 2" xfId="42094"/>
    <cellStyle name="Normal 5 2 3 3 3 4 2 2" xfId="42095"/>
    <cellStyle name="Normal 5 2 3 3 3 4 3" xfId="42096"/>
    <cellStyle name="Normal 5 2 3 3 3 4 3 2" xfId="42097"/>
    <cellStyle name="Normal 5 2 3 3 3 4 3 2 2" xfId="42098"/>
    <cellStyle name="Normal 5 2 3 3 3 4 3 3" xfId="42099"/>
    <cellStyle name="Normal 5 2 3 3 3 4 4" xfId="42100"/>
    <cellStyle name="Normal 5 2 3 3 3 5" xfId="42101"/>
    <cellStyle name="Normal 5 2 3 3 3 5 2" xfId="42102"/>
    <cellStyle name="Normal 5 2 3 3 3 6" xfId="42103"/>
    <cellStyle name="Normal 5 2 3 3 3 6 2" xfId="42104"/>
    <cellStyle name="Normal 5 2 3 3 3 6 2 2" xfId="42105"/>
    <cellStyle name="Normal 5 2 3 3 3 6 3" xfId="42106"/>
    <cellStyle name="Normal 5 2 3 3 3 7" xfId="42107"/>
    <cellStyle name="Normal 5 2 3 3 3 7 2" xfId="42108"/>
    <cellStyle name="Normal 5 2 3 3 3 8" xfId="42109"/>
    <cellStyle name="Normal 5 2 3 3 4" xfId="42110"/>
    <cellStyle name="Normal 5 2 3 3 4 2" xfId="42111"/>
    <cellStyle name="Normal 5 2 3 3 4 2 2" xfId="42112"/>
    <cellStyle name="Normal 5 2 3 3 4 2 2 2" xfId="42113"/>
    <cellStyle name="Normal 5 2 3 3 4 2 3" xfId="42114"/>
    <cellStyle name="Normal 5 2 3 3 4 2 3 2" xfId="42115"/>
    <cellStyle name="Normal 5 2 3 3 4 2 3 2 2" xfId="42116"/>
    <cellStyle name="Normal 5 2 3 3 4 2 3 3" xfId="42117"/>
    <cellStyle name="Normal 5 2 3 3 4 2 4" xfId="42118"/>
    <cellStyle name="Normal 5 2 3 3 4 3" xfId="42119"/>
    <cellStyle name="Normal 5 2 3 3 4 3 2" xfId="42120"/>
    <cellStyle name="Normal 5 2 3 3 4 4" xfId="42121"/>
    <cellStyle name="Normal 5 2 3 3 4 4 2" xfId="42122"/>
    <cellStyle name="Normal 5 2 3 3 4 4 2 2" xfId="42123"/>
    <cellStyle name="Normal 5 2 3 3 4 4 3" xfId="42124"/>
    <cellStyle name="Normal 5 2 3 3 4 5" xfId="42125"/>
    <cellStyle name="Normal 5 2 3 3 5" xfId="42126"/>
    <cellStyle name="Normal 5 2 3 3 5 2" xfId="42127"/>
    <cellStyle name="Normal 5 2 3 3 5 2 2" xfId="42128"/>
    <cellStyle name="Normal 5 2 3 3 5 3" xfId="42129"/>
    <cellStyle name="Normal 5 2 3 3 5 3 2" xfId="42130"/>
    <cellStyle name="Normal 5 2 3 3 5 3 2 2" xfId="42131"/>
    <cellStyle name="Normal 5 2 3 3 5 3 3" xfId="42132"/>
    <cellStyle name="Normal 5 2 3 3 5 4" xfId="42133"/>
    <cellStyle name="Normal 5 2 3 3 6" xfId="42134"/>
    <cellStyle name="Normal 5 2 3 3 6 2" xfId="42135"/>
    <cellStyle name="Normal 5 2 3 3 6 2 2" xfId="42136"/>
    <cellStyle name="Normal 5 2 3 3 6 3" xfId="42137"/>
    <cellStyle name="Normal 5 2 3 3 6 3 2" xfId="42138"/>
    <cellStyle name="Normal 5 2 3 3 6 3 2 2" xfId="42139"/>
    <cellStyle name="Normal 5 2 3 3 6 3 3" xfId="42140"/>
    <cellStyle name="Normal 5 2 3 3 6 4" xfId="42141"/>
    <cellStyle name="Normal 5 2 3 3 7" xfId="42142"/>
    <cellStyle name="Normal 5 2 3 3 7 2" xfId="42143"/>
    <cellStyle name="Normal 5 2 3 3 8" xfId="42144"/>
    <cellStyle name="Normal 5 2 3 3 8 2" xfId="42145"/>
    <cellStyle name="Normal 5 2 3 3 8 2 2" xfId="42146"/>
    <cellStyle name="Normal 5 2 3 3 8 3" xfId="42147"/>
    <cellStyle name="Normal 5 2 3 3 9" xfId="42148"/>
    <cellStyle name="Normal 5 2 3 3 9 2" xfId="42149"/>
    <cellStyle name="Normal 5 2 3 4" xfId="42150"/>
    <cellStyle name="Normal 5 2 3 4 10" xfId="42151"/>
    <cellStyle name="Normal 5 2 3 4 11" xfId="42152"/>
    <cellStyle name="Normal 5 2 3 4 2" xfId="42153"/>
    <cellStyle name="Normal 5 2 3 4 2 10" xfId="42154"/>
    <cellStyle name="Normal 5 2 3 4 2 2" xfId="42155"/>
    <cellStyle name="Normal 5 2 3 4 2 2 2" xfId="42156"/>
    <cellStyle name="Normal 5 2 3 4 2 2 2 2" xfId="42157"/>
    <cellStyle name="Normal 5 2 3 4 2 2 2 2 2" xfId="42158"/>
    <cellStyle name="Normal 5 2 3 4 2 2 2 2 2 2" xfId="42159"/>
    <cellStyle name="Normal 5 2 3 4 2 2 2 2 3" xfId="42160"/>
    <cellStyle name="Normal 5 2 3 4 2 2 2 2 3 2" xfId="42161"/>
    <cellStyle name="Normal 5 2 3 4 2 2 2 2 3 2 2" xfId="42162"/>
    <cellStyle name="Normal 5 2 3 4 2 2 2 2 3 3" xfId="42163"/>
    <cellStyle name="Normal 5 2 3 4 2 2 2 2 4" xfId="42164"/>
    <cellStyle name="Normal 5 2 3 4 2 2 2 3" xfId="42165"/>
    <cellStyle name="Normal 5 2 3 4 2 2 2 3 2" xfId="42166"/>
    <cellStyle name="Normal 5 2 3 4 2 2 2 4" xfId="42167"/>
    <cellStyle name="Normal 5 2 3 4 2 2 2 4 2" xfId="42168"/>
    <cellStyle name="Normal 5 2 3 4 2 2 2 4 2 2" xfId="42169"/>
    <cellStyle name="Normal 5 2 3 4 2 2 2 4 3" xfId="42170"/>
    <cellStyle name="Normal 5 2 3 4 2 2 2 5" xfId="42171"/>
    <cellStyle name="Normal 5 2 3 4 2 2 3" xfId="42172"/>
    <cellStyle name="Normal 5 2 3 4 2 2 3 2" xfId="42173"/>
    <cellStyle name="Normal 5 2 3 4 2 2 3 2 2" xfId="42174"/>
    <cellStyle name="Normal 5 2 3 4 2 2 3 3" xfId="42175"/>
    <cellStyle name="Normal 5 2 3 4 2 2 3 3 2" xfId="42176"/>
    <cellStyle name="Normal 5 2 3 4 2 2 3 3 2 2" xfId="42177"/>
    <cellStyle name="Normal 5 2 3 4 2 2 3 3 3" xfId="42178"/>
    <cellStyle name="Normal 5 2 3 4 2 2 3 4" xfId="42179"/>
    <cellStyle name="Normal 5 2 3 4 2 2 4" xfId="42180"/>
    <cellStyle name="Normal 5 2 3 4 2 2 4 2" xfId="42181"/>
    <cellStyle name="Normal 5 2 3 4 2 2 4 2 2" xfId="42182"/>
    <cellStyle name="Normal 5 2 3 4 2 2 4 3" xfId="42183"/>
    <cellStyle name="Normal 5 2 3 4 2 2 4 3 2" xfId="42184"/>
    <cellStyle name="Normal 5 2 3 4 2 2 4 3 2 2" xfId="42185"/>
    <cellStyle name="Normal 5 2 3 4 2 2 4 3 3" xfId="42186"/>
    <cellStyle name="Normal 5 2 3 4 2 2 4 4" xfId="42187"/>
    <cellStyle name="Normal 5 2 3 4 2 2 5" xfId="42188"/>
    <cellStyle name="Normal 5 2 3 4 2 2 5 2" xfId="42189"/>
    <cellStyle name="Normal 5 2 3 4 2 2 6" xfId="42190"/>
    <cellStyle name="Normal 5 2 3 4 2 2 6 2" xfId="42191"/>
    <cellStyle name="Normal 5 2 3 4 2 2 6 2 2" xfId="42192"/>
    <cellStyle name="Normal 5 2 3 4 2 2 6 3" xfId="42193"/>
    <cellStyle name="Normal 5 2 3 4 2 2 7" xfId="42194"/>
    <cellStyle name="Normal 5 2 3 4 2 2 7 2" xfId="42195"/>
    <cellStyle name="Normal 5 2 3 4 2 2 8" xfId="42196"/>
    <cellStyle name="Normal 5 2 3 4 2 3" xfId="42197"/>
    <cellStyle name="Normal 5 2 3 4 2 3 2" xfId="42198"/>
    <cellStyle name="Normal 5 2 3 4 2 3 2 2" xfId="42199"/>
    <cellStyle name="Normal 5 2 3 4 2 3 2 2 2" xfId="42200"/>
    <cellStyle name="Normal 5 2 3 4 2 3 2 3" xfId="42201"/>
    <cellStyle name="Normal 5 2 3 4 2 3 2 3 2" xfId="42202"/>
    <cellStyle name="Normal 5 2 3 4 2 3 2 3 2 2" xfId="42203"/>
    <cellStyle name="Normal 5 2 3 4 2 3 2 3 3" xfId="42204"/>
    <cellStyle name="Normal 5 2 3 4 2 3 2 4" xfId="42205"/>
    <cellStyle name="Normal 5 2 3 4 2 3 3" xfId="42206"/>
    <cellStyle name="Normal 5 2 3 4 2 3 3 2" xfId="42207"/>
    <cellStyle name="Normal 5 2 3 4 2 3 4" xfId="42208"/>
    <cellStyle name="Normal 5 2 3 4 2 3 4 2" xfId="42209"/>
    <cellStyle name="Normal 5 2 3 4 2 3 4 2 2" xfId="42210"/>
    <cellStyle name="Normal 5 2 3 4 2 3 4 3" xfId="42211"/>
    <cellStyle name="Normal 5 2 3 4 2 3 5" xfId="42212"/>
    <cellStyle name="Normal 5 2 3 4 2 4" xfId="42213"/>
    <cellStyle name="Normal 5 2 3 4 2 4 2" xfId="42214"/>
    <cellStyle name="Normal 5 2 3 4 2 4 2 2" xfId="42215"/>
    <cellStyle name="Normal 5 2 3 4 2 4 3" xfId="42216"/>
    <cellStyle name="Normal 5 2 3 4 2 4 3 2" xfId="42217"/>
    <cellStyle name="Normal 5 2 3 4 2 4 3 2 2" xfId="42218"/>
    <cellStyle name="Normal 5 2 3 4 2 4 3 3" xfId="42219"/>
    <cellStyle name="Normal 5 2 3 4 2 4 4" xfId="42220"/>
    <cellStyle name="Normal 5 2 3 4 2 5" xfId="42221"/>
    <cellStyle name="Normal 5 2 3 4 2 5 2" xfId="42222"/>
    <cellStyle name="Normal 5 2 3 4 2 5 2 2" xfId="42223"/>
    <cellStyle name="Normal 5 2 3 4 2 5 3" xfId="42224"/>
    <cellStyle name="Normal 5 2 3 4 2 5 3 2" xfId="42225"/>
    <cellStyle name="Normal 5 2 3 4 2 5 3 2 2" xfId="42226"/>
    <cellStyle name="Normal 5 2 3 4 2 5 3 3" xfId="42227"/>
    <cellStyle name="Normal 5 2 3 4 2 5 4" xfId="42228"/>
    <cellStyle name="Normal 5 2 3 4 2 6" xfId="42229"/>
    <cellStyle name="Normal 5 2 3 4 2 6 2" xfId="42230"/>
    <cellStyle name="Normal 5 2 3 4 2 7" xfId="42231"/>
    <cellStyle name="Normal 5 2 3 4 2 7 2" xfId="42232"/>
    <cellStyle name="Normal 5 2 3 4 2 7 2 2" xfId="42233"/>
    <cellStyle name="Normal 5 2 3 4 2 7 3" xfId="42234"/>
    <cellStyle name="Normal 5 2 3 4 2 8" xfId="42235"/>
    <cellStyle name="Normal 5 2 3 4 2 8 2" xfId="42236"/>
    <cellStyle name="Normal 5 2 3 4 2 9" xfId="42237"/>
    <cellStyle name="Normal 5 2 3 4 3" xfId="42238"/>
    <cellStyle name="Normal 5 2 3 4 3 2" xfId="42239"/>
    <cellStyle name="Normal 5 2 3 4 3 2 2" xfId="42240"/>
    <cellStyle name="Normal 5 2 3 4 3 2 2 2" xfId="42241"/>
    <cellStyle name="Normal 5 2 3 4 3 2 2 2 2" xfId="42242"/>
    <cellStyle name="Normal 5 2 3 4 3 2 2 3" xfId="42243"/>
    <cellStyle name="Normal 5 2 3 4 3 2 2 3 2" xfId="42244"/>
    <cellStyle name="Normal 5 2 3 4 3 2 2 3 2 2" xfId="42245"/>
    <cellStyle name="Normal 5 2 3 4 3 2 2 3 3" xfId="42246"/>
    <cellStyle name="Normal 5 2 3 4 3 2 2 4" xfId="42247"/>
    <cellStyle name="Normal 5 2 3 4 3 2 3" xfId="42248"/>
    <cellStyle name="Normal 5 2 3 4 3 2 3 2" xfId="42249"/>
    <cellStyle name="Normal 5 2 3 4 3 2 4" xfId="42250"/>
    <cellStyle name="Normal 5 2 3 4 3 2 4 2" xfId="42251"/>
    <cellStyle name="Normal 5 2 3 4 3 2 4 2 2" xfId="42252"/>
    <cellStyle name="Normal 5 2 3 4 3 2 4 3" xfId="42253"/>
    <cellStyle name="Normal 5 2 3 4 3 2 5" xfId="42254"/>
    <cellStyle name="Normal 5 2 3 4 3 3" xfId="42255"/>
    <cellStyle name="Normal 5 2 3 4 3 3 2" xfId="42256"/>
    <cellStyle name="Normal 5 2 3 4 3 3 2 2" xfId="42257"/>
    <cellStyle name="Normal 5 2 3 4 3 3 3" xfId="42258"/>
    <cellStyle name="Normal 5 2 3 4 3 3 3 2" xfId="42259"/>
    <cellStyle name="Normal 5 2 3 4 3 3 3 2 2" xfId="42260"/>
    <cellStyle name="Normal 5 2 3 4 3 3 3 3" xfId="42261"/>
    <cellStyle name="Normal 5 2 3 4 3 3 4" xfId="42262"/>
    <cellStyle name="Normal 5 2 3 4 3 4" xfId="42263"/>
    <cellStyle name="Normal 5 2 3 4 3 4 2" xfId="42264"/>
    <cellStyle name="Normal 5 2 3 4 3 4 2 2" xfId="42265"/>
    <cellStyle name="Normal 5 2 3 4 3 4 3" xfId="42266"/>
    <cellStyle name="Normal 5 2 3 4 3 4 3 2" xfId="42267"/>
    <cellStyle name="Normal 5 2 3 4 3 4 3 2 2" xfId="42268"/>
    <cellStyle name="Normal 5 2 3 4 3 4 3 3" xfId="42269"/>
    <cellStyle name="Normal 5 2 3 4 3 4 4" xfId="42270"/>
    <cellStyle name="Normal 5 2 3 4 3 5" xfId="42271"/>
    <cellStyle name="Normal 5 2 3 4 3 5 2" xfId="42272"/>
    <cellStyle name="Normal 5 2 3 4 3 6" xfId="42273"/>
    <cellStyle name="Normal 5 2 3 4 3 6 2" xfId="42274"/>
    <cellStyle name="Normal 5 2 3 4 3 6 2 2" xfId="42275"/>
    <cellStyle name="Normal 5 2 3 4 3 6 3" xfId="42276"/>
    <cellStyle name="Normal 5 2 3 4 3 7" xfId="42277"/>
    <cellStyle name="Normal 5 2 3 4 3 7 2" xfId="42278"/>
    <cellStyle name="Normal 5 2 3 4 3 8" xfId="42279"/>
    <cellStyle name="Normal 5 2 3 4 4" xfId="42280"/>
    <cellStyle name="Normal 5 2 3 4 4 2" xfId="42281"/>
    <cellStyle name="Normal 5 2 3 4 4 2 2" xfId="42282"/>
    <cellStyle name="Normal 5 2 3 4 4 2 2 2" xfId="42283"/>
    <cellStyle name="Normal 5 2 3 4 4 2 3" xfId="42284"/>
    <cellStyle name="Normal 5 2 3 4 4 2 3 2" xfId="42285"/>
    <cellStyle name="Normal 5 2 3 4 4 2 3 2 2" xfId="42286"/>
    <cellStyle name="Normal 5 2 3 4 4 2 3 3" xfId="42287"/>
    <cellStyle name="Normal 5 2 3 4 4 2 4" xfId="42288"/>
    <cellStyle name="Normal 5 2 3 4 4 3" xfId="42289"/>
    <cellStyle name="Normal 5 2 3 4 4 3 2" xfId="42290"/>
    <cellStyle name="Normal 5 2 3 4 4 4" xfId="42291"/>
    <cellStyle name="Normal 5 2 3 4 4 4 2" xfId="42292"/>
    <cellStyle name="Normal 5 2 3 4 4 4 2 2" xfId="42293"/>
    <cellStyle name="Normal 5 2 3 4 4 4 3" xfId="42294"/>
    <cellStyle name="Normal 5 2 3 4 4 5" xfId="42295"/>
    <cellStyle name="Normal 5 2 3 4 5" xfId="42296"/>
    <cellStyle name="Normal 5 2 3 4 5 2" xfId="42297"/>
    <cellStyle name="Normal 5 2 3 4 5 2 2" xfId="42298"/>
    <cellStyle name="Normal 5 2 3 4 5 3" xfId="42299"/>
    <cellStyle name="Normal 5 2 3 4 5 3 2" xfId="42300"/>
    <cellStyle name="Normal 5 2 3 4 5 3 2 2" xfId="42301"/>
    <cellStyle name="Normal 5 2 3 4 5 3 3" xfId="42302"/>
    <cellStyle name="Normal 5 2 3 4 5 4" xfId="42303"/>
    <cellStyle name="Normal 5 2 3 4 6" xfId="42304"/>
    <cellStyle name="Normal 5 2 3 4 6 2" xfId="42305"/>
    <cellStyle name="Normal 5 2 3 4 6 2 2" xfId="42306"/>
    <cellStyle name="Normal 5 2 3 4 6 3" xfId="42307"/>
    <cellStyle name="Normal 5 2 3 4 6 3 2" xfId="42308"/>
    <cellStyle name="Normal 5 2 3 4 6 3 2 2" xfId="42309"/>
    <cellStyle name="Normal 5 2 3 4 6 3 3" xfId="42310"/>
    <cellStyle name="Normal 5 2 3 4 6 4" xfId="42311"/>
    <cellStyle name="Normal 5 2 3 4 7" xfId="42312"/>
    <cellStyle name="Normal 5 2 3 4 7 2" xfId="42313"/>
    <cellStyle name="Normal 5 2 3 4 8" xfId="42314"/>
    <cellStyle name="Normal 5 2 3 4 8 2" xfId="42315"/>
    <cellStyle name="Normal 5 2 3 4 8 2 2" xfId="42316"/>
    <cellStyle name="Normal 5 2 3 4 8 3" xfId="42317"/>
    <cellStyle name="Normal 5 2 3 4 9" xfId="42318"/>
    <cellStyle name="Normal 5 2 3 4 9 2" xfId="42319"/>
    <cellStyle name="Normal 5 2 3 5" xfId="42320"/>
    <cellStyle name="Normal 5 2 3 5 10" xfId="42321"/>
    <cellStyle name="Normal 5 2 3 5 11" xfId="42322"/>
    <cellStyle name="Normal 5 2 3 5 2" xfId="42323"/>
    <cellStyle name="Normal 5 2 3 5 2 2" xfId="42324"/>
    <cellStyle name="Normal 5 2 3 5 2 2 2" xfId="42325"/>
    <cellStyle name="Normal 5 2 3 5 2 2 2 2" xfId="42326"/>
    <cellStyle name="Normal 5 2 3 5 2 2 2 2 2" xfId="42327"/>
    <cellStyle name="Normal 5 2 3 5 2 2 2 2 2 2" xfId="42328"/>
    <cellStyle name="Normal 5 2 3 5 2 2 2 2 3" xfId="42329"/>
    <cellStyle name="Normal 5 2 3 5 2 2 2 2 3 2" xfId="42330"/>
    <cellStyle name="Normal 5 2 3 5 2 2 2 2 3 2 2" xfId="42331"/>
    <cellStyle name="Normal 5 2 3 5 2 2 2 2 3 3" xfId="42332"/>
    <cellStyle name="Normal 5 2 3 5 2 2 2 2 4" xfId="42333"/>
    <cellStyle name="Normal 5 2 3 5 2 2 2 3" xfId="42334"/>
    <cellStyle name="Normal 5 2 3 5 2 2 2 3 2" xfId="42335"/>
    <cellStyle name="Normal 5 2 3 5 2 2 2 4" xfId="42336"/>
    <cellStyle name="Normal 5 2 3 5 2 2 2 4 2" xfId="42337"/>
    <cellStyle name="Normal 5 2 3 5 2 2 2 4 2 2" xfId="42338"/>
    <cellStyle name="Normal 5 2 3 5 2 2 2 4 3" xfId="42339"/>
    <cellStyle name="Normal 5 2 3 5 2 2 2 5" xfId="42340"/>
    <cellStyle name="Normal 5 2 3 5 2 2 3" xfId="42341"/>
    <cellStyle name="Normal 5 2 3 5 2 2 3 2" xfId="42342"/>
    <cellStyle name="Normal 5 2 3 5 2 2 3 2 2" xfId="42343"/>
    <cellStyle name="Normal 5 2 3 5 2 2 3 3" xfId="42344"/>
    <cellStyle name="Normal 5 2 3 5 2 2 3 3 2" xfId="42345"/>
    <cellStyle name="Normal 5 2 3 5 2 2 3 3 2 2" xfId="42346"/>
    <cellStyle name="Normal 5 2 3 5 2 2 3 3 3" xfId="42347"/>
    <cellStyle name="Normal 5 2 3 5 2 2 3 4" xfId="42348"/>
    <cellStyle name="Normal 5 2 3 5 2 2 4" xfId="42349"/>
    <cellStyle name="Normal 5 2 3 5 2 2 4 2" xfId="42350"/>
    <cellStyle name="Normal 5 2 3 5 2 2 4 2 2" xfId="42351"/>
    <cellStyle name="Normal 5 2 3 5 2 2 4 3" xfId="42352"/>
    <cellStyle name="Normal 5 2 3 5 2 2 4 3 2" xfId="42353"/>
    <cellStyle name="Normal 5 2 3 5 2 2 4 3 2 2" xfId="42354"/>
    <cellStyle name="Normal 5 2 3 5 2 2 4 3 3" xfId="42355"/>
    <cellStyle name="Normal 5 2 3 5 2 2 4 4" xfId="42356"/>
    <cellStyle name="Normal 5 2 3 5 2 2 5" xfId="42357"/>
    <cellStyle name="Normal 5 2 3 5 2 2 5 2" xfId="42358"/>
    <cellStyle name="Normal 5 2 3 5 2 2 6" xfId="42359"/>
    <cellStyle name="Normal 5 2 3 5 2 2 6 2" xfId="42360"/>
    <cellStyle name="Normal 5 2 3 5 2 2 6 2 2" xfId="42361"/>
    <cellStyle name="Normal 5 2 3 5 2 2 6 3" xfId="42362"/>
    <cellStyle name="Normal 5 2 3 5 2 2 7" xfId="42363"/>
    <cellStyle name="Normal 5 2 3 5 2 2 7 2" xfId="42364"/>
    <cellStyle name="Normal 5 2 3 5 2 2 8" xfId="42365"/>
    <cellStyle name="Normal 5 2 3 5 2 3" xfId="42366"/>
    <cellStyle name="Normal 5 2 3 5 2 3 2" xfId="42367"/>
    <cellStyle name="Normal 5 2 3 5 2 3 2 2" xfId="42368"/>
    <cellStyle name="Normal 5 2 3 5 2 3 2 2 2" xfId="42369"/>
    <cellStyle name="Normal 5 2 3 5 2 3 2 3" xfId="42370"/>
    <cellStyle name="Normal 5 2 3 5 2 3 2 3 2" xfId="42371"/>
    <cellStyle name="Normal 5 2 3 5 2 3 2 3 2 2" xfId="42372"/>
    <cellStyle name="Normal 5 2 3 5 2 3 2 3 3" xfId="42373"/>
    <cellStyle name="Normal 5 2 3 5 2 3 2 4" xfId="42374"/>
    <cellStyle name="Normal 5 2 3 5 2 3 3" xfId="42375"/>
    <cellStyle name="Normal 5 2 3 5 2 3 3 2" xfId="42376"/>
    <cellStyle name="Normal 5 2 3 5 2 3 4" xfId="42377"/>
    <cellStyle name="Normal 5 2 3 5 2 3 4 2" xfId="42378"/>
    <cellStyle name="Normal 5 2 3 5 2 3 4 2 2" xfId="42379"/>
    <cellStyle name="Normal 5 2 3 5 2 3 4 3" xfId="42380"/>
    <cellStyle name="Normal 5 2 3 5 2 3 5" xfId="42381"/>
    <cellStyle name="Normal 5 2 3 5 2 4" xfId="42382"/>
    <cellStyle name="Normal 5 2 3 5 2 4 2" xfId="42383"/>
    <cellStyle name="Normal 5 2 3 5 2 4 2 2" xfId="42384"/>
    <cellStyle name="Normal 5 2 3 5 2 4 3" xfId="42385"/>
    <cellStyle name="Normal 5 2 3 5 2 4 3 2" xfId="42386"/>
    <cellStyle name="Normal 5 2 3 5 2 4 3 2 2" xfId="42387"/>
    <cellStyle name="Normal 5 2 3 5 2 4 3 3" xfId="42388"/>
    <cellStyle name="Normal 5 2 3 5 2 4 4" xfId="42389"/>
    <cellStyle name="Normal 5 2 3 5 2 5" xfId="42390"/>
    <cellStyle name="Normal 5 2 3 5 2 5 2" xfId="42391"/>
    <cellStyle name="Normal 5 2 3 5 2 5 2 2" xfId="42392"/>
    <cellStyle name="Normal 5 2 3 5 2 5 3" xfId="42393"/>
    <cellStyle name="Normal 5 2 3 5 2 5 3 2" xfId="42394"/>
    <cellStyle name="Normal 5 2 3 5 2 5 3 2 2" xfId="42395"/>
    <cellStyle name="Normal 5 2 3 5 2 5 3 3" xfId="42396"/>
    <cellStyle name="Normal 5 2 3 5 2 5 4" xfId="42397"/>
    <cellStyle name="Normal 5 2 3 5 2 6" xfId="42398"/>
    <cellStyle name="Normal 5 2 3 5 2 6 2" xfId="42399"/>
    <cellStyle name="Normal 5 2 3 5 2 7" xfId="42400"/>
    <cellStyle name="Normal 5 2 3 5 2 7 2" xfId="42401"/>
    <cellStyle name="Normal 5 2 3 5 2 7 2 2" xfId="42402"/>
    <cellStyle name="Normal 5 2 3 5 2 7 3" xfId="42403"/>
    <cellStyle name="Normal 5 2 3 5 2 8" xfId="42404"/>
    <cellStyle name="Normal 5 2 3 5 2 8 2" xfId="42405"/>
    <cellStyle name="Normal 5 2 3 5 2 9" xfId="42406"/>
    <cellStyle name="Normal 5 2 3 5 3" xfId="42407"/>
    <cellStyle name="Normal 5 2 3 5 3 2" xfId="42408"/>
    <cellStyle name="Normal 5 2 3 5 3 2 2" xfId="42409"/>
    <cellStyle name="Normal 5 2 3 5 3 2 2 2" xfId="42410"/>
    <cellStyle name="Normal 5 2 3 5 3 2 2 2 2" xfId="42411"/>
    <cellStyle name="Normal 5 2 3 5 3 2 2 3" xfId="42412"/>
    <cellStyle name="Normal 5 2 3 5 3 2 2 3 2" xfId="42413"/>
    <cellStyle name="Normal 5 2 3 5 3 2 2 3 2 2" xfId="42414"/>
    <cellStyle name="Normal 5 2 3 5 3 2 2 3 3" xfId="42415"/>
    <cellStyle name="Normal 5 2 3 5 3 2 2 4" xfId="42416"/>
    <cellStyle name="Normal 5 2 3 5 3 2 3" xfId="42417"/>
    <cellStyle name="Normal 5 2 3 5 3 2 3 2" xfId="42418"/>
    <cellStyle name="Normal 5 2 3 5 3 2 4" xfId="42419"/>
    <cellStyle name="Normal 5 2 3 5 3 2 4 2" xfId="42420"/>
    <cellStyle name="Normal 5 2 3 5 3 2 4 2 2" xfId="42421"/>
    <cellStyle name="Normal 5 2 3 5 3 2 4 3" xfId="42422"/>
    <cellStyle name="Normal 5 2 3 5 3 2 5" xfId="42423"/>
    <cellStyle name="Normal 5 2 3 5 3 3" xfId="42424"/>
    <cellStyle name="Normal 5 2 3 5 3 3 2" xfId="42425"/>
    <cellStyle name="Normal 5 2 3 5 3 3 2 2" xfId="42426"/>
    <cellStyle name="Normal 5 2 3 5 3 3 3" xfId="42427"/>
    <cellStyle name="Normal 5 2 3 5 3 3 3 2" xfId="42428"/>
    <cellStyle name="Normal 5 2 3 5 3 3 3 2 2" xfId="42429"/>
    <cellStyle name="Normal 5 2 3 5 3 3 3 3" xfId="42430"/>
    <cellStyle name="Normal 5 2 3 5 3 3 4" xfId="42431"/>
    <cellStyle name="Normal 5 2 3 5 3 4" xfId="42432"/>
    <cellStyle name="Normal 5 2 3 5 3 4 2" xfId="42433"/>
    <cellStyle name="Normal 5 2 3 5 3 4 2 2" xfId="42434"/>
    <cellStyle name="Normal 5 2 3 5 3 4 3" xfId="42435"/>
    <cellStyle name="Normal 5 2 3 5 3 4 3 2" xfId="42436"/>
    <cellStyle name="Normal 5 2 3 5 3 4 3 2 2" xfId="42437"/>
    <cellStyle name="Normal 5 2 3 5 3 4 3 3" xfId="42438"/>
    <cellStyle name="Normal 5 2 3 5 3 4 4" xfId="42439"/>
    <cellStyle name="Normal 5 2 3 5 3 5" xfId="42440"/>
    <cellStyle name="Normal 5 2 3 5 3 5 2" xfId="42441"/>
    <cellStyle name="Normal 5 2 3 5 3 6" xfId="42442"/>
    <cellStyle name="Normal 5 2 3 5 3 6 2" xfId="42443"/>
    <cellStyle name="Normal 5 2 3 5 3 6 2 2" xfId="42444"/>
    <cellStyle name="Normal 5 2 3 5 3 6 3" xfId="42445"/>
    <cellStyle name="Normal 5 2 3 5 3 7" xfId="42446"/>
    <cellStyle name="Normal 5 2 3 5 3 7 2" xfId="42447"/>
    <cellStyle name="Normal 5 2 3 5 3 8" xfId="42448"/>
    <cellStyle name="Normal 5 2 3 5 4" xfId="42449"/>
    <cellStyle name="Normal 5 2 3 5 4 2" xfId="42450"/>
    <cellStyle name="Normal 5 2 3 5 4 2 2" xfId="42451"/>
    <cellStyle name="Normal 5 2 3 5 4 2 2 2" xfId="42452"/>
    <cellStyle name="Normal 5 2 3 5 4 2 3" xfId="42453"/>
    <cellStyle name="Normal 5 2 3 5 4 2 3 2" xfId="42454"/>
    <cellStyle name="Normal 5 2 3 5 4 2 3 2 2" xfId="42455"/>
    <cellStyle name="Normal 5 2 3 5 4 2 3 3" xfId="42456"/>
    <cellStyle name="Normal 5 2 3 5 4 2 4" xfId="42457"/>
    <cellStyle name="Normal 5 2 3 5 4 3" xfId="42458"/>
    <cellStyle name="Normal 5 2 3 5 4 3 2" xfId="42459"/>
    <cellStyle name="Normal 5 2 3 5 4 4" xfId="42460"/>
    <cellStyle name="Normal 5 2 3 5 4 4 2" xfId="42461"/>
    <cellStyle name="Normal 5 2 3 5 4 4 2 2" xfId="42462"/>
    <cellStyle name="Normal 5 2 3 5 4 4 3" xfId="42463"/>
    <cellStyle name="Normal 5 2 3 5 4 5" xfId="42464"/>
    <cellStyle name="Normal 5 2 3 5 5" xfId="42465"/>
    <cellStyle name="Normal 5 2 3 5 5 2" xfId="42466"/>
    <cellStyle name="Normal 5 2 3 5 5 2 2" xfId="42467"/>
    <cellStyle name="Normal 5 2 3 5 5 3" xfId="42468"/>
    <cellStyle name="Normal 5 2 3 5 5 3 2" xfId="42469"/>
    <cellStyle name="Normal 5 2 3 5 5 3 2 2" xfId="42470"/>
    <cellStyle name="Normal 5 2 3 5 5 3 3" xfId="42471"/>
    <cellStyle name="Normal 5 2 3 5 5 4" xfId="42472"/>
    <cellStyle name="Normal 5 2 3 5 6" xfId="42473"/>
    <cellStyle name="Normal 5 2 3 5 6 2" xfId="42474"/>
    <cellStyle name="Normal 5 2 3 5 6 2 2" xfId="42475"/>
    <cellStyle name="Normal 5 2 3 5 6 3" xfId="42476"/>
    <cellStyle name="Normal 5 2 3 5 6 3 2" xfId="42477"/>
    <cellStyle name="Normal 5 2 3 5 6 3 2 2" xfId="42478"/>
    <cellStyle name="Normal 5 2 3 5 6 3 3" xfId="42479"/>
    <cellStyle name="Normal 5 2 3 5 6 4" xfId="42480"/>
    <cellStyle name="Normal 5 2 3 5 7" xfId="42481"/>
    <cellStyle name="Normal 5 2 3 5 7 2" xfId="42482"/>
    <cellStyle name="Normal 5 2 3 5 8" xfId="42483"/>
    <cellStyle name="Normal 5 2 3 5 8 2" xfId="42484"/>
    <cellStyle name="Normal 5 2 3 5 8 2 2" xfId="42485"/>
    <cellStyle name="Normal 5 2 3 5 8 3" xfId="42486"/>
    <cellStyle name="Normal 5 2 3 5 9" xfId="42487"/>
    <cellStyle name="Normal 5 2 3 5 9 2" xfId="42488"/>
    <cellStyle name="Normal 5 2 3 6" xfId="42489"/>
    <cellStyle name="Normal 5 2 3 6 2" xfId="42490"/>
    <cellStyle name="Normal 5 2 3 6 2 2" xfId="42491"/>
    <cellStyle name="Normal 5 2 3 6 2 2 2" xfId="42492"/>
    <cellStyle name="Normal 5 2 3 6 2 2 2 2" xfId="42493"/>
    <cellStyle name="Normal 5 2 3 6 2 2 2 2 2" xfId="42494"/>
    <cellStyle name="Normal 5 2 3 6 2 2 2 3" xfId="42495"/>
    <cellStyle name="Normal 5 2 3 6 2 2 2 3 2" xfId="42496"/>
    <cellStyle name="Normal 5 2 3 6 2 2 2 3 2 2" xfId="42497"/>
    <cellStyle name="Normal 5 2 3 6 2 2 2 3 3" xfId="42498"/>
    <cellStyle name="Normal 5 2 3 6 2 2 2 4" xfId="42499"/>
    <cellStyle name="Normal 5 2 3 6 2 2 3" xfId="42500"/>
    <cellStyle name="Normal 5 2 3 6 2 2 3 2" xfId="42501"/>
    <cellStyle name="Normal 5 2 3 6 2 2 4" xfId="42502"/>
    <cellStyle name="Normal 5 2 3 6 2 2 4 2" xfId="42503"/>
    <cellStyle name="Normal 5 2 3 6 2 2 4 2 2" xfId="42504"/>
    <cellStyle name="Normal 5 2 3 6 2 2 4 3" xfId="42505"/>
    <cellStyle name="Normal 5 2 3 6 2 2 5" xfId="42506"/>
    <cellStyle name="Normal 5 2 3 6 2 3" xfId="42507"/>
    <cellStyle name="Normal 5 2 3 6 2 3 2" xfId="42508"/>
    <cellStyle name="Normal 5 2 3 6 2 3 2 2" xfId="42509"/>
    <cellStyle name="Normal 5 2 3 6 2 3 3" xfId="42510"/>
    <cellStyle name="Normal 5 2 3 6 2 3 3 2" xfId="42511"/>
    <cellStyle name="Normal 5 2 3 6 2 3 3 2 2" xfId="42512"/>
    <cellStyle name="Normal 5 2 3 6 2 3 3 3" xfId="42513"/>
    <cellStyle name="Normal 5 2 3 6 2 3 4" xfId="42514"/>
    <cellStyle name="Normal 5 2 3 6 2 4" xfId="42515"/>
    <cellStyle name="Normal 5 2 3 6 2 4 2" xfId="42516"/>
    <cellStyle name="Normal 5 2 3 6 2 4 2 2" xfId="42517"/>
    <cellStyle name="Normal 5 2 3 6 2 4 3" xfId="42518"/>
    <cellStyle name="Normal 5 2 3 6 2 4 3 2" xfId="42519"/>
    <cellStyle name="Normal 5 2 3 6 2 4 3 2 2" xfId="42520"/>
    <cellStyle name="Normal 5 2 3 6 2 4 3 3" xfId="42521"/>
    <cellStyle name="Normal 5 2 3 6 2 4 4" xfId="42522"/>
    <cellStyle name="Normal 5 2 3 6 2 5" xfId="42523"/>
    <cellStyle name="Normal 5 2 3 6 2 5 2" xfId="42524"/>
    <cellStyle name="Normal 5 2 3 6 2 6" xfId="42525"/>
    <cellStyle name="Normal 5 2 3 6 2 6 2" xfId="42526"/>
    <cellStyle name="Normal 5 2 3 6 2 6 2 2" xfId="42527"/>
    <cellStyle name="Normal 5 2 3 6 2 6 3" xfId="42528"/>
    <cellStyle name="Normal 5 2 3 6 2 7" xfId="42529"/>
    <cellStyle name="Normal 5 2 3 6 2 7 2" xfId="42530"/>
    <cellStyle name="Normal 5 2 3 6 2 8" xfId="42531"/>
    <cellStyle name="Normal 5 2 3 6 3" xfId="42532"/>
    <cellStyle name="Normal 5 2 3 6 3 2" xfId="42533"/>
    <cellStyle name="Normal 5 2 3 6 3 2 2" xfId="42534"/>
    <cellStyle name="Normal 5 2 3 6 3 2 2 2" xfId="42535"/>
    <cellStyle name="Normal 5 2 3 6 3 2 3" xfId="42536"/>
    <cellStyle name="Normal 5 2 3 6 3 2 3 2" xfId="42537"/>
    <cellStyle name="Normal 5 2 3 6 3 2 3 2 2" xfId="42538"/>
    <cellStyle name="Normal 5 2 3 6 3 2 3 3" xfId="42539"/>
    <cellStyle name="Normal 5 2 3 6 3 2 4" xfId="42540"/>
    <cellStyle name="Normal 5 2 3 6 3 3" xfId="42541"/>
    <cellStyle name="Normal 5 2 3 6 3 3 2" xfId="42542"/>
    <cellStyle name="Normal 5 2 3 6 3 4" xfId="42543"/>
    <cellStyle name="Normal 5 2 3 6 3 4 2" xfId="42544"/>
    <cellStyle name="Normal 5 2 3 6 3 4 2 2" xfId="42545"/>
    <cellStyle name="Normal 5 2 3 6 3 4 3" xfId="42546"/>
    <cellStyle name="Normal 5 2 3 6 3 5" xfId="42547"/>
    <cellStyle name="Normal 5 2 3 6 4" xfId="42548"/>
    <cellStyle name="Normal 5 2 3 6 4 2" xfId="42549"/>
    <cellStyle name="Normal 5 2 3 6 4 2 2" xfId="42550"/>
    <cellStyle name="Normal 5 2 3 6 4 3" xfId="42551"/>
    <cellStyle name="Normal 5 2 3 6 4 3 2" xfId="42552"/>
    <cellStyle name="Normal 5 2 3 6 4 3 2 2" xfId="42553"/>
    <cellStyle name="Normal 5 2 3 6 4 3 3" xfId="42554"/>
    <cellStyle name="Normal 5 2 3 6 4 4" xfId="42555"/>
    <cellStyle name="Normal 5 2 3 6 5" xfId="42556"/>
    <cellStyle name="Normal 5 2 3 6 5 2" xfId="42557"/>
    <cellStyle name="Normal 5 2 3 6 5 2 2" xfId="42558"/>
    <cellStyle name="Normal 5 2 3 6 5 3" xfId="42559"/>
    <cellStyle name="Normal 5 2 3 6 5 3 2" xfId="42560"/>
    <cellStyle name="Normal 5 2 3 6 5 3 2 2" xfId="42561"/>
    <cellStyle name="Normal 5 2 3 6 5 3 3" xfId="42562"/>
    <cellStyle name="Normal 5 2 3 6 5 4" xfId="42563"/>
    <cellStyle name="Normal 5 2 3 6 6" xfId="42564"/>
    <cellStyle name="Normal 5 2 3 6 6 2" xfId="42565"/>
    <cellStyle name="Normal 5 2 3 6 7" xfId="42566"/>
    <cellStyle name="Normal 5 2 3 6 7 2" xfId="42567"/>
    <cellStyle name="Normal 5 2 3 6 7 2 2" xfId="42568"/>
    <cellStyle name="Normal 5 2 3 6 7 3" xfId="42569"/>
    <cellStyle name="Normal 5 2 3 6 8" xfId="42570"/>
    <cellStyle name="Normal 5 2 3 6 8 2" xfId="42571"/>
    <cellStyle name="Normal 5 2 3 6 9" xfId="42572"/>
    <cellStyle name="Normal 5 2 3 7" xfId="42573"/>
    <cellStyle name="Normal 5 2 3 7 2" xfId="42574"/>
    <cellStyle name="Normal 5 2 3 7 2 2" xfId="42575"/>
    <cellStyle name="Normal 5 2 3 7 2 2 2" xfId="42576"/>
    <cellStyle name="Normal 5 2 3 7 2 2 2 2" xfId="42577"/>
    <cellStyle name="Normal 5 2 3 7 2 2 3" xfId="42578"/>
    <cellStyle name="Normal 5 2 3 7 2 2 3 2" xfId="42579"/>
    <cellStyle name="Normal 5 2 3 7 2 2 3 2 2" xfId="42580"/>
    <cellStyle name="Normal 5 2 3 7 2 2 3 3" xfId="42581"/>
    <cellStyle name="Normal 5 2 3 7 2 2 4" xfId="42582"/>
    <cellStyle name="Normal 5 2 3 7 2 3" xfId="42583"/>
    <cellStyle name="Normal 5 2 3 7 2 3 2" xfId="42584"/>
    <cellStyle name="Normal 5 2 3 7 2 4" xfId="42585"/>
    <cellStyle name="Normal 5 2 3 7 2 4 2" xfId="42586"/>
    <cellStyle name="Normal 5 2 3 7 2 4 2 2" xfId="42587"/>
    <cellStyle name="Normal 5 2 3 7 2 4 3" xfId="42588"/>
    <cellStyle name="Normal 5 2 3 7 2 5" xfId="42589"/>
    <cellStyle name="Normal 5 2 3 7 3" xfId="42590"/>
    <cellStyle name="Normal 5 2 3 7 3 2" xfId="42591"/>
    <cellStyle name="Normal 5 2 3 7 3 2 2" xfId="42592"/>
    <cellStyle name="Normal 5 2 3 7 3 3" xfId="42593"/>
    <cellStyle name="Normal 5 2 3 7 3 3 2" xfId="42594"/>
    <cellStyle name="Normal 5 2 3 7 3 3 2 2" xfId="42595"/>
    <cellStyle name="Normal 5 2 3 7 3 3 3" xfId="42596"/>
    <cellStyle name="Normal 5 2 3 7 3 4" xfId="42597"/>
    <cellStyle name="Normal 5 2 3 7 4" xfId="42598"/>
    <cellStyle name="Normal 5 2 3 7 4 2" xfId="42599"/>
    <cellStyle name="Normal 5 2 3 7 4 2 2" xfId="42600"/>
    <cellStyle name="Normal 5 2 3 7 4 3" xfId="42601"/>
    <cellStyle name="Normal 5 2 3 7 4 3 2" xfId="42602"/>
    <cellStyle name="Normal 5 2 3 7 4 3 2 2" xfId="42603"/>
    <cellStyle name="Normal 5 2 3 7 4 3 3" xfId="42604"/>
    <cellStyle name="Normal 5 2 3 7 4 4" xfId="42605"/>
    <cellStyle name="Normal 5 2 3 7 5" xfId="42606"/>
    <cellStyle name="Normal 5 2 3 7 5 2" xfId="42607"/>
    <cellStyle name="Normal 5 2 3 7 6" xfId="42608"/>
    <cellStyle name="Normal 5 2 3 7 6 2" xfId="42609"/>
    <cellStyle name="Normal 5 2 3 7 6 2 2" xfId="42610"/>
    <cellStyle name="Normal 5 2 3 7 6 3" xfId="42611"/>
    <cellStyle name="Normal 5 2 3 7 7" xfId="42612"/>
    <cellStyle name="Normal 5 2 3 7 7 2" xfId="42613"/>
    <cellStyle name="Normal 5 2 3 7 8" xfId="42614"/>
    <cellStyle name="Normal 5 2 3 8" xfId="42615"/>
    <cellStyle name="Normal 5 2 3 8 2" xfId="42616"/>
    <cellStyle name="Normal 5 2 3 8 2 2" xfId="42617"/>
    <cellStyle name="Normal 5 2 3 8 2 2 2" xfId="42618"/>
    <cellStyle name="Normal 5 2 3 8 2 2 2 2" xfId="42619"/>
    <cellStyle name="Normal 5 2 3 8 2 2 3" xfId="42620"/>
    <cellStyle name="Normal 5 2 3 8 2 2 3 2" xfId="42621"/>
    <cellStyle name="Normal 5 2 3 8 2 2 3 2 2" xfId="42622"/>
    <cellStyle name="Normal 5 2 3 8 2 2 3 3" xfId="42623"/>
    <cellStyle name="Normal 5 2 3 8 2 2 4" xfId="42624"/>
    <cellStyle name="Normal 5 2 3 8 2 3" xfId="42625"/>
    <cellStyle name="Normal 5 2 3 8 2 3 2" xfId="42626"/>
    <cellStyle name="Normal 5 2 3 8 2 4" xfId="42627"/>
    <cellStyle name="Normal 5 2 3 8 2 4 2" xfId="42628"/>
    <cellStyle name="Normal 5 2 3 8 2 4 2 2" xfId="42629"/>
    <cellStyle name="Normal 5 2 3 8 2 4 3" xfId="42630"/>
    <cellStyle name="Normal 5 2 3 8 2 5" xfId="42631"/>
    <cellStyle name="Normal 5 2 3 8 3" xfId="42632"/>
    <cellStyle name="Normal 5 2 3 8 3 2" xfId="42633"/>
    <cellStyle name="Normal 5 2 3 8 3 2 2" xfId="42634"/>
    <cellStyle name="Normal 5 2 3 8 3 3" xfId="42635"/>
    <cellStyle name="Normal 5 2 3 8 3 3 2" xfId="42636"/>
    <cellStyle name="Normal 5 2 3 8 3 3 2 2" xfId="42637"/>
    <cellStyle name="Normal 5 2 3 8 3 3 3" xfId="42638"/>
    <cellStyle name="Normal 5 2 3 8 3 4" xfId="42639"/>
    <cellStyle name="Normal 5 2 3 8 4" xfId="42640"/>
    <cellStyle name="Normal 5 2 3 8 4 2" xfId="42641"/>
    <cellStyle name="Normal 5 2 3 8 4 2 2" xfId="42642"/>
    <cellStyle name="Normal 5 2 3 8 4 3" xfId="42643"/>
    <cellStyle name="Normal 5 2 3 8 4 3 2" xfId="42644"/>
    <cellStyle name="Normal 5 2 3 8 4 3 2 2" xfId="42645"/>
    <cellStyle name="Normal 5 2 3 8 4 3 3" xfId="42646"/>
    <cellStyle name="Normal 5 2 3 8 4 4" xfId="42647"/>
    <cellStyle name="Normal 5 2 3 8 5" xfId="42648"/>
    <cellStyle name="Normal 5 2 3 8 5 2" xfId="42649"/>
    <cellStyle name="Normal 5 2 3 8 6" xfId="42650"/>
    <cellStyle name="Normal 5 2 3 8 6 2" xfId="42651"/>
    <cellStyle name="Normal 5 2 3 8 6 2 2" xfId="42652"/>
    <cellStyle name="Normal 5 2 3 8 6 3" xfId="42653"/>
    <cellStyle name="Normal 5 2 3 8 7" xfId="42654"/>
    <cellStyle name="Normal 5 2 3 8 7 2" xfId="42655"/>
    <cellStyle name="Normal 5 2 3 8 8" xfId="42656"/>
    <cellStyle name="Normal 5 2 3 9" xfId="42657"/>
    <cellStyle name="Normal 5 2 3 9 2" xfId="42658"/>
    <cellStyle name="Normal 5 2 3 9 2 2" xfId="42659"/>
    <cellStyle name="Normal 5 2 3 9 2 2 2" xfId="42660"/>
    <cellStyle name="Normal 5 2 3 9 2 2 2 2" xfId="42661"/>
    <cellStyle name="Normal 5 2 3 9 2 2 3" xfId="42662"/>
    <cellStyle name="Normal 5 2 3 9 2 2 3 2" xfId="42663"/>
    <cellStyle name="Normal 5 2 3 9 2 2 3 2 2" xfId="42664"/>
    <cellStyle name="Normal 5 2 3 9 2 2 3 3" xfId="42665"/>
    <cellStyle name="Normal 5 2 3 9 2 2 4" xfId="42666"/>
    <cellStyle name="Normal 5 2 3 9 2 3" xfId="42667"/>
    <cellStyle name="Normal 5 2 3 9 2 3 2" xfId="42668"/>
    <cellStyle name="Normal 5 2 3 9 2 4" xfId="42669"/>
    <cellStyle name="Normal 5 2 3 9 2 4 2" xfId="42670"/>
    <cellStyle name="Normal 5 2 3 9 2 4 2 2" xfId="42671"/>
    <cellStyle name="Normal 5 2 3 9 2 4 3" xfId="42672"/>
    <cellStyle name="Normal 5 2 3 9 2 5" xfId="42673"/>
    <cellStyle name="Normal 5 2 3 9 3" xfId="42674"/>
    <cellStyle name="Normal 5 2 3 9 3 2" xfId="42675"/>
    <cellStyle name="Normal 5 2 3 9 3 2 2" xfId="42676"/>
    <cellStyle name="Normal 5 2 3 9 3 3" xfId="42677"/>
    <cellStyle name="Normal 5 2 3 9 3 3 2" xfId="42678"/>
    <cellStyle name="Normal 5 2 3 9 3 3 2 2" xfId="42679"/>
    <cellStyle name="Normal 5 2 3 9 3 3 3" xfId="42680"/>
    <cellStyle name="Normal 5 2 3 9 3 4" xfId="42681"/>
    <cellStyle name="Normal 5 2 3 9 4" xfId="42682"/>
    <cellStyle name="Normal 5 2 3 9 4 2" xfId="42683"/>
    <cellStyle name="Normal 5 2 3 9 5" xfId="42684"/>
    <cellStyle name="Normal 5 2 3 9 5 2" xfId="42685"/>
    <cellStyle name="Normal 5 2 3 9 5 2 2" xfId="42686"/>
    <cellStyle name="Normal 5 2 3 9 5 3" xfId="42687"/>
    <cellStyle name="Normal 5 2 3 9 6" xfId="42688"/>
    <cellStyle name="Normal 5 2 3_T-straight with PEDs adjustor" xfId="42689"/>
    <cellStyle name="Normal 5 2 4" xfId="1359"/>
    <cellStyle name="Normal 5 2 4 10" xfId="42690"/>
    <cellStyle name="Normal 5 2 4 10 2" xfId="42691"/>
    <cellStyle name="Normal 5 2 4 10 2 2" xfId="42692"/>
    <cellStyle name="Normal 5 2 4 10 3" xfId="42693"/>
    <cellStyle name="Normal 5 2 4 10 3 2" xfId="42694"/>
    <cellStyle name="Normal 5 2 4 10 3 2 2" xfId="42695"/>
    <cellStyle name="Normal 5 2 4 10 3 3" xfId="42696"/>
    <cellStyle name="Normal 5 2 4 10 4" xfId="42697"/>
    <cellStyle name="Normal 5 2 4 11" xfId="42698"/>
    <cellStyle name="Normal 5 2 4 11 2" xfId="42699"/>
    <cellStyle name="Normal 5 2 4 11 2 2" xfId="42700"/>
    <cellStyle name="Normal 5 2 4 11 3" xfId="42701"/>
    <cellStyle name="Normal 5 2 4 11 3 2" xfId="42702"/>
    <cellStyle name="Normal 5 2 4 11 3 2 2" xfId="42703"/>
    <cellStyle name="Normal 5 2 4 11 3 3" xfId="42704"/>
    <cellStyle name="Normal 5 2 4 11 4" xfId="42705"/>
    <cellStyle name="Normal 5 2 4 12" xfId="42706"/>
    <cellStyle name="Normal 5 2 4 12 2" xfId="42707"/>
    <cellStyle name="Normal 5 2 4 12 2 2" xfId="42708"/>
    <cellStyle name="Normal 5 2 4 12 3" xfId="42709"/>
    <cellStyle name="Normal 5 2 4 12 3 2" xfId="42710"/>
    <cellStyle name="Normal 5 2 4 12 3 2 2" xfId="42711"/>
    <cellStyle name="Normal 5 2 4 12 3 3" xfId="42712"/>
    <cellStyle name="Normal 5 2 4 12 4" xfId="42713"/>
    <cellStyle name="Normal 5 2 4 13" xfId="42714"/>
    <cellStyle name="Normal 5 2 4 13 2" xfId="42715"/>
    <cellStyle name="Normal 5 2 4 13 2 2" xfId="42716"/>
    <cellStyle name="Normal 5 2 4 13 3" xfId="42717"/>
    <cellStyle name="Normal 5 2 4 14" xfId="42718"/>
    <cellStyle name="Normal 5 2 4 14 2" xfId="42719"/>
    <cellStyle name="Normal 5 2 4 15" xfId="42720"/>
    <cellStyle name="Normal 5 2 4 15 2" xfId="42721"/>
    <cellStyle name="Normal 5 2 4 16" xfId="42722"/>
    <cellStyle name="Normal 5 2 4 17" xfId="42723"/>
    <cellStyle name="Normal 5 2 4 2" xfId="1360"/>
    <cellStyle name="Normal 5 2 4 2 10" xfId="42724"/>
    <cellStyle name="Normal 5 2 4 2 11" xfId="42725"/>
    <cellStyle name="Normal 5 2 4 2 2" xfId="42726"/>
    <cellStyle name="Normal 5 2 4 2 2 10" xfId="42727"/>
    <cellStyle name="Normal 5 2 4 2 2 2" xfId="42728"/>
    <cellStyle name="Normal 5 2 4 2 2 2 2" xfId="42729"/>
    <cellStyle name="Normal 5 2 4 2 2 2 2 2" xfId="42730"/>
    <cellStyle name="Normal 5 2 4 2 2 2 2 2 2" xfId="42731"/>
    <cellStyle name="Normal 5 2 4 2 2 2 2 2 2 2" xfId="42732"/>
    <cellStyle name="Normal 5 2 4 2 2 2 2 2 3" xfId="42733"/>
    <cellStyle name="Normal 5 2 4 2 2 2 2 2 3 2" xfId="42734"/>
    <cellStyle name="Normal 5 2 4 2 2 2 2 2 3 2 2" xfId="42735"/>
    <cellStyle name="Normal 5 2 4 2 2 2 2 2 3 3" xfId="42736"/>
    <cellStyle name="Normal 5 2 4 2 2 2 2 2 4" xfId="42737"/>
    <cellStyle name="Normal 5 2 4 2 2 2 2 3" xfId="42738"/>
    <cellStyle name="Normal 5 2 4 2 2 2 2 3 2" xfId="42739"/>
    <cellStyle name="Normal 5 2 4 2 2 2 2 4" xfId="42740"/>
    <cellStyle name="Normal 5 2 4 2 2 2 2 4 2" xfId="42741"/>
    <cellStyle name="Normal 5 2 4 2 2 2 2 4 2 2" xfId="42742"/>
    <cellStyle name="Normal 5 2 4 2 2 2 2 4 3" xfId="42743"/>
    <cellStyle name="Normal 5 2 4 2 2 2 2 5" xfId="42744"/>
    <cellStyle name="Normal 5 2 4 2 2 2 3" xfId="42745"/>
    <cellStyle name="Normal 5 2 4 2 2 2 3 2" xfId="42746"/>
    <cellStyle name="Normal 5 2 4 2 2 2 3 2 2" xfId="42747"/>
    <cellStyle name="Normal 5 2 4 2 2 2 3 3" xfId="42748"/>
    <cellStyle name="Normal 5 2 4 2 2 2 3 3 2" xfId="42749"/>
    <cellStyle name="Normal 5 2 4 2 2 2 3 3 2 2" xfId="42750"/>
    <cellStyle name="Normal 5 2 4 2 2 2 3 3 3" xfId="42751"/>
    <cellStyle name="Normal 5 2 4 2 2 2 3 4" xfId="42752"/>
    <cellStyle name="Normal 5 2 4 2 2 2 4" xfId="42753"/>
    <cellStyle name="Normal 5 2 4 2 2 2 4 2" xfId="42754"/>
    <cellStyle name="Normal 5 2 4 2 2 2 4 2 2" xfId="42755"/>
    <cellStyle name="Normal 5 2 4 2 2 2 4 3" xfId="42756"/>
    <cellStyle name="Normal 5 2 4 2 2 2 4 3 2" xfId="42757"/>
    <cellStyle name="Normal 5 2 4 2 2 2 4 3 2 2" xfId="42758"/>
    <cellStyle name="Normal 5 2 4 2 2 2 4 3 3" xfId="42759"/>
    <cellStyle name="Normal 5 2 4 2 2 2 4 4" xfId="42760"/>
    <cellStyle name="Normal 5 2 4 2 2 2 5" xfId="42761"/>
    <cellStyle name="Normal 5 2 4 2 2 2 5 2" xfId="42762"/>
    <cellStyle name="Normal 5 2 4 2 2 2 6" xfId="42763"/>
    <cellStyle name="Normal 5 2 4 2 2 2 6 2" xfId="42764"/>
    <cellStyle name="Normal 5 2 4 2 2 2 6 2 2" xfId="42765"/>
    <cellStyle name="Normal 5 2 4 2 2 2 6 3" xfId="42766"/>
    <cellStyle name="Normal 5 2 4 2 2 2 7" xfId="42767"/>
    <cellStyle name="Normal 5 2 4 2 2 2 7 2" xfId="42768"/>
    <cellStyle name="Normal 5 2 4 2 2 2 8" xfId="42769"/>
    <cellStyle name="Normal 5 2 4 2 2 3" xfId="42770"/>
    <cellStyle name="Normal 5 2 4 2 2 3 2" xfId="42771"/>
    <cellStyle name="Normal 5 2 4 2 2 3 2 2" xfId="42772"/>
    <cellStyle name="Normal 5 2 4 2 2 3 2 2 2" xfId="42773"/>
    <cellStyle name="Normal 5 2 4 2 2 3 2 3" xfId="42774"/>
    <cellStyle name="Normal 5 2 4 2 2 3 2 3 2" xfId="42775"/>
    <cellStyle name="Normal 5 2 4 2 2 3 2 3 2 2" xfId="42776"/>
    <cellStyle name="Normal 5 2 4 2 2 3 2 3 3" xfId="42777"/>
    <cellStyle name="Normal 5 2 4 2 2 3 2 4" xfId="42778"/>
    <cellStyle name="Normal 5 2 4 2 2 3 3" xfId="42779"/>
    <cellStyle name="Normal 5 2 4 2 2 3 3 2" xfId="42780"/>
    <cellStyle name="Normal 5 2 4 2 2 3 4" xfId="42781"/>
    <cellStyle name="Normal 5 2 4 2 2 3 4 2" xfId="42782"/>
    <cellStyle name="Normal 5 2 4 2 2 3 4 2 2" xfId="42783"/>
    <cellStyle name="Normal 5 2 4 2 2 3 4 3" xfId="42784"/>
    <cellStyle name="Normal 5 2 4 2 2 3 5" xfId="42785"/>
    <cellStyle name="Normal 5 2 4 2 2 4" xfId="42786"/>
    <cellStyle name="Normal 5 2 4 2 2 4 2" xfId="42787"/>
    <cellStyle name="Normal 5 2 4 2 2 4 2 2" xfId="42788"/>
    <cellStyle name="Normal 5 2 4 2 2 4 3" xfId="42789"/>
    <cellStyle name="Normal 5 2 4 2 2 4 3 2" xfId="42790"/>
    <cellStyle name="Normal 5 2 4 2 2 4 3 2 2" xfId="42791"/>
    <cellStyle name="Normal 5 2 4 2 2 4 3 3" xfId="42792"/>
    <cellStyle name="Normal 5 2 4 2 2 4 4" xfId="42793"/>
    <cellStyle name="Normal 5 2 4 2 2 5" xfId="42794"/>
    <cellStyle name="Normal 5 2 4 2 2 5 2" xfId="42795"/>
    <cellStyle name="Normal 5 2 4 2 2 5 2 2" xfId="42796"/>
    <cellStyle name="Normal 5 2 4 2 2 5 3" xfId="42797"/>
    <cellStyle name="Normal 5 2 4 2 2 5 3 2" xfId="42798"/>
    <cellStyle name="Normal 5 2 4 2 2 5 3 2 2" xfId="42799"/>
    <cellStyle name="Normal 5 2 4 2 2 5 3 3" xfId="42800"/>
    <cellStyle name="Normal 5 2 4 2 2 5 4" xfId="42801"/>
    <cellStyle name="Normal 5 2 4 2 2 6" xfId="42802"/>
    <cellStyle name="Normal 5 2 4 2 2 6 2" xfId="42803"/>
    <cellStyle name="Normal 5 2 4 2 2 7" xfId="42804"/>
    <cellStyle name="Normal 5 2 4 2 2 7 2" xfId="42805"/>
    <cellStyle name="Normal 5 2 4 2 2 7 2 2" xfId="42806"/>
    <cellStyle name="Normal 5 2 4 2 2 7 3" xfId="42807"/>
    <cellStyle name="Normal 5 2 4 2 2 8" xfId="42808"/>
    <cellStyle name="Normal 5 2 4 2 2 8 2" xfId="42809"/>
    <cellStyle name="Normal 5 2 4 2 2 9" xfId="42810"/>
    <cellStyle name="Normal 5 2 4 2 3" xfId="42811"/>
    <cellStyle name="Normal 5 2 4 2 3 2" xfId="42812"/>
    <cellStyle name="Normal 5 2 4 2 3 2 2" xfId="42813"/>
    <cellStyle name="Normal 5 2 4 2 3 2 2 2" xfId="42814"/>
    <cellStyle name="Normal 5 2 4 2 3 2 2 2 2" xfId="42815"/>
    <cellStyle name="Normal 5 2 4 2 3 2 2 3" xfId="42816"/>
    <cellStyle name="Normal 5 2 4 2 3 2 2 3 2" xfId="42817"/>
    <cellStyle name="Normal 5 2 4 2 3 2 2 3 2 2" xfId="42818"/>
    <cellStyle name="Normal 5 2 4 2 3 2 2 3 3" xfId="42819"/>
    <cellStyle name="Normal 5 2 4 2 3 2 2 4" xfId="42820"/>
    <cellStyle name="Normal 5 2 4 2 3 2 3" xfId="42821"/>
    <cellStyle name="Normal 5 2 4 2 3 2 3 2" xfId="42822"/>
    <cellStyle name="Normal 5 2 4 2 3 2 4" xfId="42823"/>
    <cellStyle name="Normal 5 2 4 2 3 2 4 2" xfId="42824"/>
    <cellStyle name="Normal 5 2 4 2 3 2 4 2 2" xfId="42825"/>
    <cellStyle name="Normal 5 2 4 2 3 2 4 3" xfId="42826"/>
    <cellStyle name="Normal 5 2 4 2 3 2 5" xfId="42827"/>
    <cellStyle name="Normal 5 2 4 2 3 3" xfId="42828"/>
    <cellStyle name="Normal 5 2 4 2 3 3 2" xfId="42829"/>
    <cellStyle name="Normal 5 2 4 2 3 3 2 2" xfId="42830"/>
    <cellStyle name="Normal 5 2 4 2 3 3 3" xfId="42831"/>
    <cellStyle name="Normal 5 2 4 2 3 3 3 2" xfId="42832"/>
    <cellStyle name="Normal 5 2 4 2 3 3 3 2 2" xfId="42833"/>
    <cellStyle name="Normal 5 2 4 2 3 3 3 3" xfId="42834"/>
    <cellStyle name="Normal 5 2 4 2 3 3 4" xfId="42835"/>
    <cellStyle name="Normal 5 2 4 2 3 4" xfId="42836"/>
    <cellStyle name="Normal 5 2 4 2 3 4 2" xfId="42837"/>
    <cellStyle name="Normal 5 2 4 2 3 4 2 2" xfId="42838"/>
    <cellStyle name="Normal 5 2 4 2 3 4 3" xfId="42839"/>
    <cellStyle name="Normal 5 2 4 2 3 4 3 2" xfId="42840"/>
    <cellStyle name="Normal 5 2 4 2 3 4 3 2 2" xfId="42841"/>
    <cellStyle name="Normal 5 2 4 2 3 4 3 3" xfId="42842"/>
    <cellStyle name="Normal 5 2 4 2 3 4 4" xfId="42843"/>
    <cellStyle name="Normal 5 2 4 2 3 5" xfId="42844"/>
    <cellStyle name="Normal 5 2 4 2 3 5 2" xfId="42845"/>
    <cellStyle name="Normal 5 2 4 2 3 6" xfId="42846"/>
    <cellStyle name="Normal 5 2 4 2 3 6 2" xfId="42847"/>
    <cellStyle name="Normal 5 2 4 2 3 6 2 2" xfId="42848"/>
    <cellStyle name="Normal 5 2 4 2 3 6 3" xfId="42849"/>
    <cellStyle name="Normal 5 2 4 2 3 7" xfId="42850"/>
    <cellStyle name="Normal 5 2 4 2 3 7 2" xfId="42851"/>
    <cellStyle name="Normal 5 2 4 2 3 8" xfId="42852"/>
    <cellStyle name="Normal 5 2 4 2 4" xfId="42853"/>
    <cellStyle name="Normal 5 2 4 2 4 2" xfId="42854"/>
    <cellStyle name="Normal 5 2 4 2 4 2 2" xfId="42855"/>
    <cellStyle name="Normal 5 2 4 2 4 2 2 2" xfId="42856"/>
    <cellStyle name="Normal 5 2 4 2 4 2 3" xfId="42857"/>
    <cellStyle name="Normal 5 2 4 2 4 2 3 2" xfId="42858"/>
    <cellStyle name="Normal 5 2 4 2 4 2 3 2 2" xfId="42859"/>
    <cellStyle name="Normal 5 2 4 2 4 2 3 3" xfId="42860"/>
    <cellStyle name="Normal 5 2 4 2 4 2 4" xfId="42861"/>
    <cellStyle name="Normal 5 2 4 2 4 3" xfId="42862"/>
    <cellStyle name="Normal 5 2 4 2 4 3 2" xfId="42863"/>
    <cellStyle name="Normal 5 2 4 2 4 4" xfId="42864"/>
    <cellStyle name="Normal 5 2 4 2 4 4 2" xfId="42865"/>
    <cellStyle name="Normal 5 2 4 2 4 4 2 2" xfId="42866"/>
    <cellStyle name="Normal 5 2 4 2 4 4 3" xfId="42867"/>
    <cellStyle name="Normal 5 2 4 2 4 5" xfId="42868"/>
    <cellStyle name="Normal 5 2 4 2 5" xfId="42869"/>
    <cellStyle name="Normal 5 2 4 2 5 2" xfId="42870"/>
    <cellStyle name="Normal 5 2 4 2 5 2 2" xfId="42871"/>
    <cellStyle name="Normal 5 2 4 2 5 3" xfId="42872"/>
    <cellStyle name="Normal 5 2 4 2 5 3 2" xfId="42873"/>
    <cellStyle name="Normal 5 2 4 2 5 3 2 2" xfId="42874"/>
    <cellStyle name="Normal 5 2 4 2 5 3 3" xfId="42875"/>
    <cellStyle name="Normal 5 2 4 2 5 4" xfId="42876"/>
    <cellStyle name="Normal 5 2 4 2 6" xfId="42877"/>
    <cellStyle name="Normal 5 2 4 2 6 2" xfId="42878"/>
    <cellStyle name="Normal 5 2 4 2 6 2 2" xfId="42879"/>
    <cellStyle name="Normal 5 2 4 2 6 3" xfId="42880"/>
    <cellStyle name="Normal 5 2 4 2 6 3 2" xfId="42881"/>
    <cellStyle name="Normal 5 2 4 2 6 3 2 2" xfId="42882"/>
    <cellStyle name="Normal 5 2 4 2 6 3 3" xfId="42883"/>
    <cellStyle name="Normal 5 2 4 2 6 4" xfId="42884"/>
    <cellStyle name="Normal 5 2 4 2 7" xfId="42885"/>
    <cellStyle name="Normal 5 2 4 2 7 2" xfId="42886"/>
    <cellStyle name="Normal 5 2 4 2 8" xfId="42887"/>
    <cellStyle name="Normal 5 2 4 2 8 2" xfId="42888"/>
    <cellStyle name="Normal 5 2 4 2 8 2 2" xfId="42889"/>
    <cellStyle name="Normal 5 2 4 2 8 3" xfId="42890"/>
    <cellStyle name="Normal 5 2 4 2 9" xfId="42891"/>
    <cellStyle name="Normal 5 2 4 2 9 2" xfId="42892"/>
    <cellStyle name="Normal 5 2 4 3" xfId="42893"/>
    <cellStyle name="Normal 5 2 4 3 10" xfId="42894"/>
    <cellStyle name="Normal 5 2 4 3 11" xfId="42895"/>
    <cellStyle name="Normal 5 2 4 3 2" xfId="42896"/>
    <cellStyle name="Normal 5 2 4 3 2 10" xfId="42897"/>
    <cellStyle name="Normal 5 2 4 3 2 2" xfId="42898"/>
    <cellStyle name="Normal 5 2 4 3 2 2 2" xfId="42899"/>
    <cellStyle name="Normal 5 2 4 3 2 2 2 2" xfId="42900"/>
    <cellStyle name="Normal 5 2 4 3 2 2 2 2 2" xfId="42901"/>
    <cellStyle name="Normal 5 2 4 3 2 2 2 2 2 2" xfId="42902"/>
    <cellStyle name="Normal 5 2 4 3 2 2 2 2 3" xfId="42903"/>
    <cellStyle name="Normal 5 2 4 3 2 2 2 2 3 2" xfId="42904"/>
    <cellStyle name="Normal 5 2 4 3 2 2 2 2 3 2 2" xfId="42905"/>
    <cellStyle name="Normal 5 2 4 3 2 2 2 2 3 3" xfId="42906"/>
    <cellStyle name="Normal 5 2 4 3 2 2 2 2 4" xfId="42907"/>
    <cellStyle name="Normal 5 2 4 3 2 2 2 3" xfId="42908"/>
    <cellStyle name="Normal 5 2 4 3 2 2 2 3 2" xfId="42909"/>
    <cellStyle name="Normal 5 2 4 3 2 2 2 4" xfId="42910"/>
    <cellStyle name="Normal 5 2 4 3 2 2 2 4 2" xfId="42911"/>
    <cellStyle name="Normal 5 2 4 3 2 2 2 4 2 2" xfId="42912"/>
    <cellStyle name="Normal 5 2 4 3 2 2 2 4 3" xfId="42913"/>
    <cellStyle name="Normal 5 2 4 3 2 2 2 5" xfId="42914"/>
    <cellStyle name="Normal 5 2 4 3 2 2 3" xfId="42915"/>
    <cellStyle name="Normal 5 2 4 3 2 2 3 2" xfId="42916"/>
    <cellStyle name="Normal 5 2 4 3 2 2 3 2 2" xfId="42917"/>
    <cellStyle name="Normal 5 2 4 3 2 2 3 3" xfId="42918"/>
    <cellStyle name="Normal 5 2 4 3 2 2 3 3 2" xfId="42919"/>
    <cellStyle name="Normal 5 2 4 3 2 2 3 3 2 2" xfId="42920"/>
    <cellStyle name="Normal 5 2 4 3 2 2 3 3 3" xfId="42921"/>
    <cellStyle name="Normal 5 2 4 3 2 2 3 4" xfId="42922"/>
    <cellStyle name="Normal 5 2 4 3 2 2 4" xfId="42923"/>
    <cellStyle name="Normal 5 2 4 3 2 2 4 2" xfId="42924"/>
    <cellStyle name="Normal 5 2 4 3 2 2 4 2 2" xfId="42925"/>
    <cellStyle name="Normal 5 2 4 3 2 2 4 3" xfId="42926"/>
    <cellStyle name="Normal 5 2 4 3 2 2 4 3 2" xfId="42927"/>
    <cellStyle name="Normal 5 2 4 3 2 2 4 3 2 2" xfId="42928"/>
    <cellStyle name="Normal 5 2 4 3 2 2 4 3 3" xfId="42929"/>
    <cellStyle name="Normal 5 2 4 3 2 2 4 4" xfId="42930"/>
    <cellStyle name="Normal 5 2 4 3 2 2 5" xfId="42931"/>
    <cellStyle name="Normal 5 2 4 3 2 2 5 2" xfId="42932"/>
    <cellStyle name="Normal 5 2 4 3 2 2 6" xfId="42933"/>
    <cellStyle name="Normal 5 2 4 3 2 2 6 2" xfId="42934"/>
    <cellStyle name="Normal 5 2 4 3 2 2 6 2 2" xfId="42935"/>
    <cellStyle name="Normal 5 2 4 3 2 2 6 3" xfId="42936"/>
    <cellStyle name="Normal 5 2 4 3 2 2 7" xfId="42937"/>
    <cellStyle name="Normal 5 2 4 3 2 2 7 2" xfId="42938"/>
    <cellStyle name="Normal 5 2 4 3 2 2 8" xfId="42939"/>
    <cellStyle name="Normal 5 2 4 3 2 3" xfId="42940"/>
    <cellStyle name="Normal 5 2 4 3 2 3 2" xfId="42941"/>
    <cellStyle name="Normal 5 2 4 3 2 3 2 2" xfId="42942"/>
    <cellStyle name="Normal 5 2 4 3 2 3 2 2 2" xfId="42943"/>
    <cellStyle name="Normal 5 2 4 3 2 3 2 3" xfId="42944"/>
    <cellStyle name="Normal 5 2 4 3 2 3 2 3 2" xfId="42945"/>
    <cellStyle name="Normal 5 2 4 3 2 3 2 3 2 2" xfId="42946"/>
    <cellStyle name="Normal 5 2 4 3 2 3 2 3 3" xfId="42947"/>
    <cellStyle name="Normal 5 2 4 3 2 3 2 4" xfId="42948"/>
    <cellStyle name="Normal 5 2 4 3 2 3 3" xfId="42949"/>
    <cellStyle name="Normal 5 2 4 3 2 3 3 2" xfId="42950"/>
    <cellStyle name="Normal 5 2 4 3 2 3 4" xfId="42951"/>
    <cellStyle name="Normal 5 2 4 3 2 3 4 2" xfId="42952"/>
    <cellStyle name="Normal 5 2 4 3 2 3 4 2 2" xfId="42953"/>
    <cellStyle name="Normal 5 2 4 3 2 3 4 3" xfId="42954"/>
    <cellStyle name="Normal 5 2 4 3 2 3 5" xfId="42955"/>
    <cellStyle name="Normal 5 2 4 3 2 4" xfId="42956"/>
    <cellStyle name="Normal 5 2 4 3 2 4 2" xfId="42957"/>
    <cellStyle name="Normal 5 2 4 3 2 4 2 2" xfId="42958"/>
    <cellStyle name="Normal 5 2 4 3 2 4 3" xfId="42959"/>
    <cellStyle name="Normal 5 2 4 3 2 4 3 2" xfId="42960"/>
    <cellStyle name="Normal 5 2 4 3 2 4 3 2 2" xfId="42961"/>
    <cellStyle name="Normal 5 2 4 3 2 4 3 3" xfId="42962"/>
    <cellStyle name="Normal 5 2 4 3 2 4 4" xfId="42963"/>
    <cellStyle name="Normal 5 2 4 3 2 5" xfId="42964"/>
    <cellStyle name="Normal 5 2 4 3 2 5 2" xfId="42965"/>
    <cellStyle name="Normal 5 2 4 3 2 5 2 2" xfId="42966"/>
    <cellStyle name="Normal 5 2 4 3 2 5 3" xfId="42967"/>
    <cellStyle name="Normal 5 2 4 3 2 5 3 2" xfId="42968"/>
    <cellStyle name="Normal 5 2 4 3 2 5 3 2 2" xfId="42969"/>
    <cellStyle name="Normal 5 2 4 3 2 5 3 3" xfId="42970"/>
    <cellStyle name="Normal 5 2 4 3 2 5 4" xfId="42971"/>
    <cellStyle name="Normal 5 2 4 3 2 6" xfId="42972"/>
    <cellStyle name="Normal 5 2 4 3 2 6 2" xfId="42973"/>
    <cellStyle name="Normal 5 2 4 3 2 7" xfId="42974"/>
    <cellStyle name="Normal 5 2 4 3 2 7 2" xfId="42975"/>
    <cellStyle name="Normal 5 2 4 3 2 7 2 2" xfId="42976"/>
    <cellStyle name="Normal 5 2 4 3 2 7 3" xfId="42977"/>
    <cellStyle name="Normal 5 2 4 3 2 8" xfId="42978"/>
    <cellStyle name="Normal 5 2 4 3 2 8 2" xfId="42979"/>
    <cellStyle name="Normal 5 2 4 3 2 9" xfId="42980"/>
    <cellStyle name="Normal 5 2 4 3 3" xfId="42981"/>
    <cellStyle name="Normal 5 2 4 3 3 2" xfId="42982"/>
    <cellStyle name="Normal 5 2 4 3 3 2 2" xfId="42983"/>
    <cellStyle name="Normal 5 2 4 3 3 2 2 2" xfId="42984"/>
    <cellStyle name="Normal 5 2 4 3 3 2 2 2 2" xfId="42985"/>
    <cellStyle name="Normal 5 2 4 3 3 2 2 3" xfId="42986"/>
    <cellStyle name="Normal 5 2 4 3 3 2 2 3 2" xfId="42987"/>
    <cellStyle name="Normal 5 2 4 3 3 2 2 3 2 2" xfId="42988"/>
    <cellStyle name="Normal 5 2 4 3 3 2 2 3 3" xfId="42989"/>
    <cellStyle name="Normal 5 2 4 3 3 2 2 4" xfId="42990"/>
    <cellStyle name="Normal 5 2 4 3 3 2 3" xfId="42991"/>
    <cellStyle name="Normal 5 2 4 3 3 2 3 2" xfId="42992"/>
    <cellStyle name="Normal 5 2 4 3 3 2 4" xfId="42993"/>
    <cellStyle name="Normal 5 2 4 3 3 2 4 2" xfId="42994"/>
    <cellStyle name="Normal 5 2 4 3 3 2 4 2 2" xfId="42995"/>
    <cellStyle name="Normal 5 2 4 3 3 2 4 3" xfId="42996"/>
    <cellStyle name="Normal 5 2 4 3 3 2 5" xfId="42997"/>
    <cellStyle name="Normal 5 2 4 3 3 3" xfId="42998"/>
    <cellStyle name="Normal 5 2 4 3 3 3 2" xfId="42999"/>
    <cellStyle name="Normal 5 2 4 3 3 3 2 2" xfId="43000"/>
    <cellStyle name="Normal 5 2 4 3 3 3 3" xfId="43001"/>
    <cellStyle name="Normal 5 2 4 3 3 3 3 2" xfId="43002"/>
    <cellStyle name="Normal 5 2 4 3 3 3 3 2 2" xfId="43003"/>
    <cellStyle name="Normal 5 2 4 3 3 3 3 3" xfId="43004"/>
    <cellStyle name="Normal 5 2 4 3 3 3 4" xfId="43005"/>
    <cellStyle name="Normal 5 2 4 3 3 4" xfId="43006"/>
    <cellStyle name="Normal 5 2 4 3 3 4 2" xfId="43007"/>
    <cellStyle name="Normal 5 2 4 3 3 4 2 2" xfId="43008"/>
    <cellStyle name="Normal 5 2 4 3 3 4 3" xfId="43009"/>
    <cellStyle name="Normal 5 2 4 3 3 4 3 2" xfId="43010"/>
    <cellStyle name="Normal 5 2 4 3 3 4 3 2 2" xfId="43011"/>
    <cellStyle name="Normal 5 2 4 3 3 4 3 3" xfId="43012"/>
    <cellStyle name="Normal 5 2 4 3 3 4 4" xfId="43013"/>
    <cellStyle name="Normal 5 2 4 3 3 5" xfId="43014"/>
    <cellStyle name="Normal 5 2 4 3 3 5 2" xfId="43015"/>
    <cellStyle name="Normal 5 2 4 3 3 6" xfId="43016"/>
    <cellStyle name="Normal 5 2 4 3 3 6 2" xfId="43017"/>
    <cellStyle name="Normal 5 2 4 3 3 6 2 2" xfId="43018"/>
    <cellStyle name="Normal 5 2 4 3 3 6 3" xfId="43019"/>
    <cellStyle name="Normal 5 2 4 3 3 7" xfId="43020"/>
    <cellStyle name="Normal 5 2 4 3 3 7 2" xfId="43021"/>
    <cellStyle name="Normal 5 2 4 3 3 8" xfId="43022"/>
    <cellStyle name="Normal 5 2 4 3 4" xfId="43023"/>
    <cellStyle name="Normal 5 2 4 3 4 2" xfId="43024"/>
    <cellStyle name="Normal 5 2 4 3 4 2 2" xfId="43025"/>
    <cellStyle name="Normal 5 2 4 3 4 2 2 2" xfId="43026"/>
    <cellStyle name="Normal 5 2 4 3 4 2 3" xfId="43027"/>
    <cellStyle name="Normal 5 2 4 3 4 2 3 2" xfId="43028"/>
    <cellStyle name="Normal 5 2 4 3 4 2 3 2 2" xfId="43029"/>
    <cellStyle name="Normal 5 2 4 3 4 2 3 3" xfId="43030"/>
    <cellStyle name="Normal 5 2 4 3 4 2 4" xfId="43031"/>
    <cellStyle name="Normal 5 2 4 3 4 3" xfId="43032"/>
    <cellStyle name="Normal 5 2 4 3 4 3 2" xfId="43033"/>
    <cellStyle name="Normal 5 2 4 3 4 4" xfId="43034"/>
    <cellStyle name="Normal 5 2 4 3 4 4 2" xfId="43035"/>
    <cellStyle name="Normal 5 2 4 3 4 4 2 2" xfId="43036"/>
    <cellStyle name="Normal 5 2 4 3 4 4 3" xfId="43037"/>
    <cellStyle name="Normal 5 2 4 3 4 5" xfId="43038"/>
    <cellStyle name="Normal 5 2 4 3 5" xfId="43039"/>
    <cellStyle name="Normal 5 2 4 3 5 2" xfId="43040"/>
    <cellStyle name="Normal 5 2 4 3 5 2 2" xfId="43041"/>
    <cellStyle name="Normal 5 2 4 3 5 3" xfId="43042"/>
    <cellStyle name="Normal 5 2 4 3 5 3 2" xfId="43043"/>
    <cellStyle name="Normal 5 2 4 3 5 3 2 2" xfId="43044"/>
    <cellStyle name="Normal 5 2 4 3 5 3 3" xfId="43045"/>
    <cellStyle name="Normal 5 2 4 3 5 4" xfId="43046"/>
    <cellStyle name="Normal 5 2 4 3 6" xfId="43047"/>
    <cellStyle name="Normal 5 2 4 3 6 2" xfId="43048"/>
    <cellStyle name="Normal 5 2 4 3 6 2 2" xfId="43049"/>
    <cellStyle name="Normal 5 2 4 3 6 3" xfId="43050"/>
    <cellStyle name="Normal 5 2 4 3 6 3 2" xfId="43051"/>
    <cellStyle name="Normal 5 2 4 3 6 3 2 2" xfId="43052"/>
    <cellStyle name="Normal 5 2 4 3 6 3 3" xfId="43053"/>
    <cellStyle name="Normal 5 2 4 3 6 4" xfId="43054"/>
    <cellStyle name="Normal 5 2 4 3 7" xfId="43055"/>
    <cellStyle name="Normal 5 2 4 3 7 2" xfId="43056"/>
    <cellStyle name="Normal 5 2 4 3 8" xfId="43057"/>
    <cellStyle name="Normal 5 2 4 3 8 2" xfId="43058"/>
    <cellStyle name="Normal 5 2 4 3 8 2 2" xfId="43059"/>
    <cellStyle name="Normal 5 2 4 3 8 3" xfId="43060"/>
    <cellStyle name="Normal 5 2 4 3 9" xfId="43061"/>
    <cellStyle name="Normal 5 2 4 3 9 2" xfId="43062"/>
    <cellStyle name="Normal 5 2 4 4" xfId="43063"/>
    <cellStyle name="Normal 5 2 4 4 10" xfId="43064"/>
    <cellStyle name="Normal 5 2 4 4 11" xfId="43065"/>
    <cellStyle name="Normal 5 2 4 4 2" xfId="43066"/>
    <cellStyle name="Normal 5 2 4 4 2 2" xfId="43067"/>
    <cellStyle name="Normal 5 2 4 4 2 2 2" xfId="43068"/>
    <cellStyle name="Normal 5 2 4 4 2 2 2 2" xfId="43069"/>
    <cellStyle name="Normal 5 2 4 4 2 2 2 2 2" xfId="43070"/>
    <cellStyle name="Normal 5 2 4 4 2 2 2 2 2 2" xfId="43071"/>
    <cellStyle name="Normal 5 2 4 4 2 2 2 2 3" xfId="43072"/>
    <cellStyle name="Normal 5 2 4 4 2 2 2 2 3 2" xfId="43073"/>
    <cellStyle name="Normal 5 2 4 4 2 2 2 2 3 2 2" xfId="43074"/>
    <cellStyle name="Normal 5 2 4 4 2 2 2 2 3 3" xfId="43075"/>
    <cellStyle name="Normal 5 2 4 4 2 2 2 2 4" xfId="43076"/>
    <cellStyle name="Normal 5 2 4 4 2 2 2 3" xfId="43077"/>
    <cellStyle name="Normal 5 2 4 4 2 2 2 3 2" xfId="43078"/>
    <cellStyle name="Normal 5 2 4 4 2 2 2 4" xfId="43079"/>
    <cellStyle name="Normal 5 2 4 4 2 2 2 4 2" xfId="43080"/>
    <cellStyle name="Normal 5 2 4 4 2 2 2 4 2 2" xfId="43081"/>
    <cellStyle name="Normal 5 2 4 4 2 2 2 4 3" xfId="43082"/>
    <cellStyle name="Normal 5 2 4 4 2 2 2 5" xfId="43083"/>
    <cellStyle name="Normal 5 2 4 4 2 2 3" xfId="43084"/>
    <cellStyle name="Normal 5 2 4 4 2 2 3 2" xfId="43085"/>
    <cellStyle name="Normal 5 2 4 4 2 2 3 2 2" xfId="43086"/>
    <cellStyle name="Normal 5 2 4 4 2 2 3 3" xfId="43087"/>
    <cellStyle name="Normal 5 2 4 4 2 2 3 3 2" xfId="43088"/>
    <cellStyle name="Normal 5 2 4 4 2 2 3 3 2 2" xfId="43089"/>
    <cellStyle name="Normal 5 2 4 4 2 2 3 3 3" xfId="43090"/>
    <cellStyle name="Normal 5 2 4 4 2 2 3 4" xfId="43091"/>
    <cellStyle name="Normal 5 2 4 4 2 2 4" xfId="43092"/>
    <cellStyle name="Normal 5 2 4 4 2 2 4 2" xfId="43093"/>
    <cellStyle name="Normal 5 2 4 4 2 2 4 2 2" xfId="43094"/>
    <cellStyle name="Normal 5 2 4 4 2 2 4 3" xfId="43095"/>
    <cellStyle name="Normal 5 2 4 4 2 2 4 3 2" xfId="43096"/>
    <cellStyle name="Normal 5 2 4 4 2 2 4 3 2 2" xfId="43097"/>
    <cellStyle name="Normal 5 2 4 4 2 2 4 3 3" xfId="43098"/>
    <cellStyle name="Normal 5 2 4 4 2 2 4 4" xfId="43099"/>
    <cellStyle name="Normal 5 2 4 4 2 2 5" xfId="43100"/>
    <cellStyle name="Normal 5 2 4 4 2 2 5 2" xfId="43101"/>
    <cellStyle name="Normal 5 2 4 4 2 2 6" xfId="43102"/>
    <cellStyle name="Normal 5 2 4 4 2 2 6 2" xfId="43103"/>
    <cellStyle name="Normal 5 2 4 4 2 2 6 2 2" xfId="43104"/>
    <cellStyle name="Normal 5 2 4 4 2 2 6 3" xfId="43105"/>
    <cellStyle name="Normal 5 2 4 4 2 2 7" xfId="43106"/>
    <cellStyle name="Normal 5 2 4 4 2 2 7 2" xfId="43107"/>
    <cellStyle name="Normal 5 2 4 4 2 2 8" xfId="43108"/>
    <cellStyle name="Normal 5 2 4 4 2 3" xfId="43109"/>
    <cellStyle name="Normal 5 2 4 4 2 3 2" xfId="43110"/>
    <cellStyle name="Normal 5 2 4 4 2 3 2 2" xfId="43111"/>
    <cellStyle name="Normal 5 2 4 4 2 3 2 2 2" xfId="43112"/>
    <cellStyle name="Normal 5 2 4 4 2 3 2 3" xfId="43113"/>
    <cellStyle name="Normal 5 2 4 4 2 3 2 3 2" xfId="43114"/>
    <cellStyle name="Normal 5 2 4 4 2 3 2 3 2 2" xfId="43115"/>
    <cellStyle name="Normal 5 2 4 4 2 3 2 3 3" xfId="43116"/>
    <cellStyle name="Normal 5 2 4 4 2 3 2 4" xfId="43117"/>
    <cellStyle name="Normal 5 2 4 4 2 3 3" xfId="43118"/>
    <cellStyle name="Normal 5 2 4 4 2 3 3 2" xfId="43119"/>
    <cellStyle name="Normal 5 2 4 4 2 3 4" xfId="43120"/>
    <cellStyle name="Normal 5 2 4 4 2 3 4 2" xfId="43121"/>
    <cellStyle name="Normal 5 2 4 4 2 3 4 2 2" xfId="43122"/>
    <cellStyle name="Normal 5 2 4 4 2 3 4 3" xfId="43123"/>
    <cellStyle name="Normal 5 2 4 4 2 3 5" xfId="43124"/>
    <cellStyle name="Normal 5 2 4 4 2 4" xfId="43125"/>
    <cellStyle name="Normal 5 2 4 4 2 4 2" xfId="43126"/>
    <cellStyle name="Normal 5 2 4 4 2 4 2 2" xfId="43127"/>
    <cellStyle name="Normal 5 2 4 4 2 4 3" xfId="43128"/>
    <cellStyle name="Normal 5 2 4 4 2 4 3 2" xfId="43129"/>
    <cellStyle name="Normal 5 2 4 4 2 4 3 2 2" xfId="43130"/>
    <cellStyle name="Normal 5 2 4 4 2 4 3 3" xfId="43131"/>
    <cellStyle name="Normal 5 2 4 4 2 4 4" xfId="43132"/>
    <cellStyle name="Normal 5 2 4 4 2 5" xfId="43133"/>
    <cellStyle name="Normal 5 2 4 4 2 5 2" xfId="43134"/>
    <cellStyle name="Normal 5 2 4 4 2 5 2 2" xfId="43135"/>
    <cellStyle name="Normal 5 2 4 4 2 5 3" xfId="43136"/>
    <cellStyle name="Normal 5 2 4 4 2 5 3 2" xfId="43137"/>
    <cellStyle name="Normal 5 2 4 4 2 5 3 2 2" xfId="43138"/>
    <cellStyle name="Normal 5 2 4 4 2 5 3 3" xfId="43139"/>
    <cellStyle name="Normal 5 2 4 4 2 5 4" xfId="43140"/>
    <cellStyle name="Normal 5 2 4 4 2 6" xfId="43141"/>
    <cellStyle name="Normal 5 2 4 4 2 6 2" xfId="43142"/>
    <cellStyle name="Normal 5 2 4 4 2 7" xfId="43143"/>
    <cellStyle name="Normal 5 2 4 4 2 7 2" xfId="43144"/>
    <cellStyle name="Normal 5 2 4 4 2 7 2 2" xfId="43145"/>
    <cellStyle name="Normal 5 2 4 4 2 7 3" xfId="43146"/>
    <cellStyle name="Normal 5 2 4 4 2 8" xfId="43147"/>
    <cellStyle name="Normal 5 2 4 4 2 8 2" xfId="43148"/>
    <cellStyle name="Normal 5 2 4 4 2 9" xfId="43149"/>
    <cellStyle name="Normal 5 2 4 4 3" xfId="43150"/>
    <cellStyle name="Normal 5 2 4 4 3 2" xfId="43151"/>
    <cellStyle name="Normal 5 2 4 4 3 2 2" xfId="43152"/>
    <cellStyle name="Normal 5 2 4 4 3 2 2 2" xfId="43153"/>
    <cellStyle name="Normal 5 2 4 4 3 2 2 2 2" xfId="43154"/>
    <cellStyle name="Normal 5 2 4 4 3 2 2 3" xfId="43155"/>
    <cellStyle name="Normal 5 2 4 4 3 2 2 3 2" xfId="43156"/>
    <cellStyle name="Normal 5 2 4 4 3 2 2 3 2 2" xfId="43157"/>
    <cellStyle name="Normal 5 2 4 4 3 2 2 3 3" xfId="43158"/>
    <cellStyle name="Normal 5 2 4 4 3 2 2 4" xfId="43159"/>
    <cellStyle name="Normal 5 2 4 4 3 2 3" xfId="43160"/>
    <cellStyle name="Normal 5 2 4 4 3 2 3 2" xfId="43161"/>
    <cellStyle name="Normal 5 2 4 4 3 2 4" xfId="43162"/>
    <cellStyle name="Normal 5 2 4 4 3 2 4 2" xfId="43163"/>
    <cellStyle name="Normal 5 2 4 4 3 2 4 2 2" xfId="43164"/>
    <cellStyle name="Normal 5 2 4 4 3 2 4 3" xfId="43165"/>
    <cellStyle name="Normal 5 2 4 4 3 2 5" xfId="43166"/>
    <cellStyle name="Normal 5 2 4 4 3 3" xfId="43167"/>
    <cellStyle name="Normal 5 2 4 4 3 3 2" xfId="43168"/>
    <cellStyle name="Normal 5 2 4 4 3 3 2 2" xfId="43169"/>
    <cellStyle name="Normal 5 2 4 4 3 3 3" xfId="43170"/>
    <cellStyle name="Normal 5 2 4 4 3 3 3 2" xfId="43171"/>
    <cellStyle name="Normal 5 2 4 4 3 3 3 2 2" xfId="43172"/>
    <cellStyle name="Normal 5 2 4 4 3 3 3 3" xfId="43173"/>
    <cellStyle name="Normal 5 2 4 4 3 3 4" xfId="43174"/>
    <cellStyle name="Normal 5 2 4 4 3 4" xfId="43175"/>
    <cellStyle name="Normal 5 2 4 4 3 4 2" xfId="43176"/>
    <cellStyle name="Normal 5 2 4 4 3 4 2 2" xfId="43177"/>
    <cellStyle name="Normal 5 2 4 4 3 4 3" xfId="43178"/>
    <cellStyle name="Normal 5 2 4 4 3 4 3 2" xfId="43179"/>
    <cellStyle name="Normal 5 2 4 4 3 4 3 2 2" xfId="43180"/>
    <cellStyle name="Normal 5 2 4 4 3 4 3 3" xfId="43181"/>
    <cellStyle name="Normal 5 2 4 4 3 4 4" xfId="43182"/>
    <cellStyle name="Normal 5 2 4 4 3 5" xfId="43183"/>
    <cellStyle name="Normal 5 2 4 4 3 5 2" xfId="43184"/>
    <cellStyle name="Normal 5 2 4 4 3 6" xfId="43185"/>
    <cellStyle name="Normal 5 2 4 4 3 6 2" xfId="43186"/>
    <cellStyle name="Normal 5 2 4 4 3 6 2 2" xfId="43187"/>
    <cellStyle name="Normal 5 2 4 4 3 6 3" xfId="43188"/>
    <cellStyle name="Normal 5 2 4 4 3 7" xfId="43189"/>
    <cellStyle name="Normal 5 2 4 4 3 7 2" xfId="43190"/>
    <cellStyle name="Normal 5 2 4 4 3 8" xfId="43191"/>
    <cellStyle name="Normal 5 2 4 4 4" xfId="43192"/>
    <cellStyle name="Normal 5 2 4 4 4 2" xfId="43193"/>
    <cellStyle name="Normal 5 2 4 4 4 2 2" xfId="43194"/>
    <cellStyle name="Normal 5 2 4 4 4 2 2 2" xfId="43195"/>
    <cellStyle name="Normal 5 2 4 4 4 2 3" xfId="43196"/>
    <cellStyle name="Normal 5 2 4 4 4 2 3 2" xfId="43197"/>
    <cellStyle name="Normal 5 2 4 4 4 2 3 2 2" xfId="43198"/>
    <cellStyle name="Normal 5 2 4 4 4 2 3 3" xfId="43199"/>
    <cellStyle name="Normal 5 2 4 4 4 2 4" xfId="43200"/>
    <cellStyle name="Normal 5 2 4 4 4 3" xfId="43201"/>
    <cellStyle name="Normal 5 2 4 4 4 3 2" xfId="43202"/>
    <cellStyle name="Normal 5 2 4 4 4 4" xfId="43203"/>
    <cellStyle name="Normal 5 2 4 4 4 4 2" xfId="43204"/>
    <cellStyle name="Normal 5 2 4 4 4 4 2 2" xfId="43205"/>
    <cellStyle name="Normal 5 2 4 4 4 4 3" xfId="43206"/>
    <cellStyle name="Normal 5 2 4 4 4 5" xfId="43207"/>
    <cellStyle name="Normal 5 2 4 4 5" xfId="43208"/>
    <cellStyle name="Normal 5 2 4 4 5 2" xfId="43209"/>
    <cellStyle name="Normal 5 2 4 4 5 2 2" xfId="43210"/>
    <cellStyle name="Normal 5 2 4 4 5 3" xfId="43211"/>
    <cellStyle name="Normal 5 2 4 4 5 3 2" xfId="43212"/>
    <cellStyle name="Normal 5 2 4 4 5 3 2 2" xfId="43213"/>
    <cellStyle name="Normal 5 2 4 4 5 3 3" xfId="43214"/>
    <cellStyle name="Normal 5 2 4 4 5 4" xfId="43215"/>
    <cellStyle name="Normal 5 2 4 4 6" xfId="43216"/>
    <cellStyle name="Normal 5 2 4 4 6 2" xfId="43217"/>
    <cellStyle name="Normal 5 2 4 4 6 2 2" xfId="43218"/>
    <cellStyle name="Normal 5 2 4 4 6 3" xfId="43219"/>
    <cellStyle name="Normal 5 2 4 4 6 3 2" xfId="43220"/>
    <cellStyle name="Normal 5 2 4 4 6 3 2 2" xfId="43221"/>
    <cellStyle name="Normal 5 2 4 4 6 3 3" xfId="43222"/>
    <cellStyle name="Normal 5 2 4 4 6 4" xfId="43223"/>
    <cellStyle name="Normal 5 2 4 4 7" xfId="43224"/>
    <cellStyle name="Normal 5 2 4 4 7 2" xfId="43225"/>
    <cellStyle name="Normal 5 2 4 4 8" xfId="43226"/>
    <cellStyle name="Normal 5 2 4 4 8 2" xfId="43227"/>
    <cellStyle name="Normal 5 2 4 4 8 2 2" xfId="43228"/>
    <cellStyle name="Normal 5 2 4 4 8 3" xfId="43229"/>
    <cellStyle name="Normal 5 2 4 4 9" xfId="43230"/>
    <cellStyle name="Normal 5 2 4 4 9 2" xfId="43231"/>
    <cellStyle name="Normal 5 2 4 5" xfId="43232"/>
    <cellStyle name="Normal 5 2 4 5 2" xfId="43233"/>
    <cellStyle name="Normal 5 2 4 5 2 2" xfId="43234"/>
    <cellStyle name="Normal 5 2 4 5 2 2 2" xfId="43235"/>
    <cellStyle name="Normal 5 2 4 5 2 2 2 2" xfId="43236"/>
    <cellStyle name="Normal 5 2 4 5 2 2 2 2 2" xfId="43237"/>
    <cellStyle name="Normal 5 2 4 5 2 2 2 3" xfId="43238"/>
    <cellStyle name="Normal 5 2 4 5 2 2 2 3 2" xfId="43239"/>
    <cellStyle name="Normal 5 2 4 5 2 2 2 3 2 2" xfId="43240"/>
    <cellStyle name="Normal 5 2 4 5 2 2 2 3 3" xfId="43241"/>
    <cellStyle name="Normal 5 2 4 5 2 2 2 4" xfId="43242"/>
    <cellStyle name="Normal 5 2 4 5 2 2 3" xfId="43243"/>
    <cellStyle name="Normal 5 2 4 5 2 2 3 2" xfId="43244"/>
    <cellStyle name="Normal 5 2 4 5 2 2 4" xfId="43245"/>
    <cellStyle name="Normal 5 2 4 5 2 2 4 2" xfId="43246"/>
    <cellStyle name="Normal 5 2 4 5 2 2 4 2 2" xfId="43247"/>
    <cellStyle name="Normal 5 2 4 5 2 2 4 3" xfId="43248"/>
    <cellStyle name="Normal 5 2 4 5 2 2 5" xfId="43249"/>
    <cellStyle name="Normal 5 2 4 5 2 3" xfId="43250"/>
    <cellStyle name="Normal 5 2 4 5 2 3 2" xfId="43251"/>
    <cellStyle name="Normal 5 2 4 5 2 3 2 2" xfId="43252"/>
    <cellStyle name="Normal 5 2 4 5 2 3 3" xfId="43253"/>
    <cellStyle name="Normal 5 2 4 5 2 3 3 2" xfId="43254"/>
    <cellStyle name="Normal 5 2 4 5 2 3 3 2 2" xfId="43255"/>
    <cellStyle name="Normal 5 2 4 5 2 3 3 3" xfId="43256"/>
    <cellStyle name="Normal 5 2 4 5 2 3 4" xfId="43257"/>
    <cellStyle name="Normal 5 2 4 5 2 4" xfId="43258"/>
    <cellStyle name="Normal 5 2 4 5 2 4 2" xfId="43259"/>
    <cellStyle name="Normal 5 2 4 5 2 4 2 2" xfId="43260"/>
    <cellStyle name="Normal 5 2 4 5 2 4 3" xfId="43261"/>
    <cellStyle name="Normal 5 2 4 5 2 4 3 2" xfId="43262"/>
    <cellStyle name="Normal 5 2 4 5 2 4 3 2 2" xfId="43263"/>
    <cellStyle name="Normal 5 2 4 5 2 4 3 3" xfId="43264"/>
    <cellStyle name="Normal 5 2 4 5 2 4 4" xfId="43265"/>
    <cellStyle name="Normal 5 2 4 5 2 5" xfId="43266"/>
    <cellStyle name="Normal 5 2 4 5 2 5 2" xfId="43267"/>
    <cellStyle name="Normal 5 2 4 5 2 6" xfId="43268"/>
    <cellStyle name="Normal 5 2 4 5 2 6 2" xfId="43269"/>
    <cellStyle name="Normal 5 2 4 5 2 6 2 2" xfId="43270"/>
    <cellStyle name="Normal 5 2 4 5 2 6 3" xfId="43271"/>
    <cellStyle name="Normal 5 2 4 5 2 7" xfId="43272"/>
    <cellStyle name="Normal 5 2 4 5 2 7 2" xfId="43273"/>
    <cellStyle name="Normal 5 2 4 5 2 8" xfId="43274"/>
    <cellStyle name="Normal 5 2 4 5 3" xfId="43275"/>
    <cellStyle name="Normal 5 2 4 5 3 2" xfId="43276"/>
    <cellStyle name="Normal 5 2 4 5 3 2 2" xfId="43277"/>
    <cellStyle name="Normal 5 2 4 5 3 2 2 2" xfId="43278"/>
    <cellStyle name="Normal 5 2 4 5 3 2 3" xfId="43279"/>
    <cellStyle name="Normal 5 2 4 5 3 2 3 2" xfId="43280"/>
    <cellStyle name="Normal 5 2 4 5 3 2 3 2 2" xfId="43281"/>
    <cellStyle name="Normal 5 2 4 5 3 2 3 3" xfId="43282"/>
    <cellStyle name="Normal 5 2 4 5 3 2 4" xfId="43283"/>
    <cellStyle name="Normal 5 2 4 5 3 3" xfId="43284"/>
    <cellStyle name="Normal 5 2 4 5 3 3 2" xfId="43285"/>
    <cellStyle name="Normal 5 2 4 5 3 4" xfId="43286"/>
    <cellStyle name="Normal 5 2 4 5 3 4 2" xfId="43287"/>
    <cellStyle name="Normal 5 2 4 5 3 4 2 2" xfId="43288"/>
    <cellStyle name="Normal 5 2 4 5 3 4 3" xfId="43289"/>
    <cellStyle name="Normal 5 2 4 5 3 5" xfId="43290"/>
    <cellStyle name="Normal 5 2 4 5 4" xfId="43291"/>
    <cellStyle name="Normal 5 2 4 5 4 2" xfId="43292"/>
    <cellStyle name="Normal 5 2 4 5 4 2 2" xfId="43293"/>
    <cellStyle name="Normal 5 2 4 5 4 3" xfId="43294"/>
    <cellStyle name="Normal 5 2 4 5 4 3 2" xfId="43295"/>
    <cellStyle name="Normal 5 2 4 5 4 3 2 2" xfId="43296"/>
    <cellStyle name="Normal 5 2 4 5 4 3 3" xfId="43297"/>
    <cellStyle name="Normal 5 2 4 5 4 4" xfId="43298"/>
    <cellStyle name="Normal 5 2 4 5 5" xfId="43299"/>
    <cellStyle name="Normal 5 2 4 5 5 2" xfId="43300"/>
    <cellStyle name="Normal 5 2 4 5 5 2 2" xfId="43301"/>
    <cellStyle name="Normal 5 2 4 5 5 3" xfId="43302"/>
    <cellStyle name="Normal 5 2 4 5 5 3 2" xfId="43303"/>
    <cellStyle name="Normal 5 2 4 5 5 3 2 2" xfId="43304"/>
    <cellStyle name="Normal 5 2 4 5 5 3 3" xfId="43305"/>
    <cellStyle name="Normal 5 2 4 5 5 4" xfId="43306"/>
    <cellStyle name="Normal 5 2 4 5 6" xfId="43307"/>
    <cellStyle name="Normal 5 2 4 5 6 2" xfId="43308"/>
    <cellStyle name="Normal 5 2 4 5 7" xfId="43309"/>
    <cellStyle name="Normal 5 2 4 5 7 2" xfId="43310"/>
    <cellStyle name="Normal 5 2 4 5 7 2 2" xfId="43311"/>
    <cellStyle name="Normal 5 2 4 5 7 3" xfId="43312"/>
    <cellStyle name="Normal 5 2 4 5 8" xfId="43313"/>
    <cellStyle name="Normal 5 2 4 5 8 2" xfId="43314"/>
    <cellStyle name="Normal 5 2 4 5 9" xfId="43315"/>
    <cellStyle name="Normal 5 2 4 6" xfId="43316"/>
    <cellStyle name="Normal 5 2 4 6 2" xfId="43317"/>
    <cellStyle name="Normal 5 2 4 6 2 2" xfId="43318"/>
    <cellStyle name="Normal 5 2 4 6 2 2 2" xfId="43319"/>
    <cellStyle name="Normal 5 2 4 6 2 2 2 2" xfId="43320"/>
    <cellStyle name="Normal 5 2 4 6 2 2 3" xfId="43321"/>
    <cellStyle name="Normal 5 2 4 6 2 2 3 2" xfId="43322"/>
    <cellStyle name="Normal 5 2 4 6 2 2 3 2 2" xfId="43323"/>
    <cellStyle name="Normal 5 2 4 6 2 2 3 3" xfId="43324"/>
    <cellStyle name="Normal 5 2 4 6 2 2 4" xfId="43325"/>
    <cellStyle name="Normal 5 2 4 6 2 3" xfId="43326"/>
    <cellStyle name="Normal 5 2 4 6 2 3 2" xfId="43327"/>
    <cellStyle name="Normal 5 2 4 6 2 4" xfId="43328"/>
    <cellStyle name="Normal 5 2 4 6 2 4 2" xfId="43329"/>
    <cellStyle name="Normal 5 2 4 6 2 4 2 2" xfId="43330"/>
    <cellStyle name="Normal 5 2 4 6 2 4 3" xfId="43331"/>
    <cellStyle name="Normal 5 2 4 6 2 5" xfId="43332"/>
    <cellStyle name="Normal 5 2 4 6 3" xfId="43333"/>
    <cellStyle name="Normal 5 2 4 6 3 2" xfId="43334"/>
    <cellStyle name="Normal 5 2 4 6 3 2 2" xfId="43335"/>
    <cellStyle name="Normal 5 2 4 6 3 3" xfId="43336"/>
    <cellStyle name="Normal 5 2 4 6 3 3 2" xfId="43337"/>
    <cellStyle name="Normal 5 2 4 6 3 3 2 2" xfId="43338"/>
    <cellStyle name="Normal 5 2 4 6 3 3 3" xfId="43339"/>
    <cellStyle name="Normal 5 2 4 6 3 4" xfId="43340"/>
    <cellStyle name="Normal 5 2 4 6 4" xfId="43341"/>
    <cellStyle name="Normal 5 2 4 6 4 2" xfId="43342"/>
    <cellStyle name="Normal 5 2 4 6 4 2 2" xfId="43343"/>
    <cellStyle name="Normal 5 2 4 6 4 3" xfId="43344"/>
    <cellStyle name="Normal 5 2 4 6 4 3 2" xfId="43345"/>
    <cellStyle name="Normal 5 2 4 6 4 3 2 2" xfId="43346"/>
    <cellStyle name="Normal 5 2 4 6 4 3 3" xfId="43347"/>
    <cellStyle name="Normal 5 2 4 6 4 4" xfId="43348"/>
    <cellStyle name="Normal 5 2 4 6 5" xfId="43349"/>
    <cellStyle name="Normal 5 2 4 6 5 2" xfId="43350"/>
    <cellStyle name="Normal 5 2 4 6 6" xfId="43351"/>
    <cellStyle name="Normal 5 2 4 6 6 2" xfId="43352"/>
    <cellStyle name="Normal 5 2 4 6 6 2 2" xfId="43353"/>
    <cellStyle name="Normal 5 2 4 6 6 3" xfId="43354"/>
    <cellStyle name="Normal 5 2 4 6 7" xfId="43355"/>
    <cellStyle name="Normal 5 2 4 6 7 2" xfId="43356"/>
    <cellStyle name="Normal 5 2 4 6 8" xfId="43357"/>
    <cellStyle name="Normal 5 2 4 7" xfId="43358"/>
    <cellStyle name="Normal 5 2 4 7 2" xfId="43359"/>
    <cellStyle name="Normal 5 2 4 7 2 2" xfId="43360"/>
    <cellStyle name="Normal 5 2 4 7 2 2 2" xfId="43361"/>
    <cellStyle name="Normal 5 2 4 7 2 2 2 2" xfId="43362"/>
    <cellStyle name="Normal 5 2 4 7 2 2 3" xfId="43363"/>
    <cellStyle name="Normal 5 2 4 7 2 2 3 2" xfId="43364"/>
    <cellStyle name="Normal 5 2 4 7 2 2 3 2 2" xfId="43365"/>
    <cellStyle name="Normal 5 2 4 7 2 2 3 3" xfId="43366"/>
    <cellStyle name="Normal 5 2 4 7 2 2 4" xfId="43367"/>
    <cellStyle name="Normal 5 2 4 7 2 3" xfId="43368"/>
    <cellStyle name="Normal 5 2 4 7 2 3 2" xfId="43369"/>
    <cellStyle name="Normal 5 2 4 7 2 4" xfId="43370"/>
    <cellStyle name="Normal 5 2 4 7 2 4 2" xfId="43371"/>
    <cellStyle name="Normal 5 2 4 7 2 4 2 2" xfId="43372"/>
    <cellStyle name="Normal 5 2 4 7 2 4 3" xfId="43373"/>
    <cellStyle name="Normal 5 2 4 7 2 5" xfId="43374"/>
    <cellStyle name="Normal 5 2 4 7 3" xfId="43375"/>
    <cellStyle name="Normal 5 2 4 7 3 2" xfId="43376"/>
    <cellStyle name="Normal 5 2 4 7 3 2 2" xfId="43377"/>
    <cellStyle name="Normal 5 2 4 7 3 3" xfId="43378"/>
    <cellStyle name="Normal 5 2 4 7 3 3 2" xfId="43379"/>
    <cellStyle name="Normal 5 2 4 7 3 3 2 2" xfId="43380"/>
    <cellStyle name="Normal 5 2 4 7 3 3 3" xfId="43381"/>
    <cellStyle name="Normal 5 2 4 7 3 4" xfId="43382"/>
    <cellStyle name="Normal 5 2 4 7 4" xfId="43383"/>
    <cellStyle name="Normal 5 2 4 7 4 2" xfId="43384"/>
    <cellStyle name="Normal 5 2 4 7 5" xfId="43385"/>
    <cellStyle name="Normal 5 2 4 7 5 2" xfId="43386"/>
    <cellStyle name="Normal 5 2 4 7 5 2 2" xfId="43387"/>
    <cellStyle name="Normal 5 2 4 7 5 3" xfId="43388"/>
    <cellStyle name="Normal 5 2 4 7 6" xfId="43389"/>
    <cellStyle name="Normal 5 2 4 8" xfId="43390"/>
    <cellStyle name="Normal 5 2 4 8 2" xfId="43391"/>
    <cellStyle name="Normal 5 2 4 8 2 2" xfId="43392"/>
    <cellStyle name="Normal 5 2 4 8 2 2 2" xfId="43393"/>
    <cellStyle name="Normal 5 2 4 8 2 2 2 2" xfId="43394"/>
    <cellStyle name="Normal 5 2 4 8 2 2 3" xfId="43395"/>
    <cellStyle name="Normal 5 2 4 8 2 2 3 2" xfId="43396"/>
    <cellStyle name="Normal 5 2 4 8 2 2 3 2 2" xfId="43397"/>
    <cellStyle name="Normal 5 2 4 8 2 2 3 3" xfId="43398"/>
    <cellStyle name="Normal 5 2 4 8 2 2 4" xfId="43399"/>
    <cellStyle name="Normal 5 2 4 8 2 3" xfId="43400"/>
    <cellStyle name="Normal 5 2 4 8 2 3 2" xfId="43401"/>
    <cellStyle name="Normal 5 2 4 8 2 4" xfId="43402"/>
    <cellStyle name="Normal 5 2 4 8 2 4 2" xfId="43403"/>
    <cellStyle name="Normal 5 2 4 8 2 4 2 2" xfId="43404"/>
    <cellStyle name="Normal 5 2 4 8 2 4 3" xfId="43405"/>
    <cellStyle name="Normal 5 2 4 8 2 5" xfId="43406"/>
    <cellStyle name="Normal 5 2 4 8 3" xfId="43407"/>
    <cellStyle name="Normal 5 2 4 8 3 2" xfId="43408"/>
    <cellStyle name="Normal 5 2 4 8 3 2 2" xfId="43409"/>
    <cellStyle name="Normal 5 2 4 8 3 3" xfId="43410"/>
    <cellStyle name="Normal 5 2 4 8 3 3 2" xfId="43411"/>
    <cellStyle name="Normal 5 2 4 8 3 3 2 2" xfId="43412"/>
    <cellStyle name="Normal 5 2 4 8 3 3 3" xfId="43413"/>
    <cellStyle name="Normal 5 2 4 8 3 4" xfId="43414"/>
    <cellStyle name="Normal 5 2 4 8 4" xfId="43415"/>
    <cellStyle name="Normal 5 2 4 8 4 2" xfId="43416"/>
    <cellStyle name="Normal 5 2 4 8 5" xfId="43417"/>
    <cellStyle name="Normal 5 2 4 8 5 2" xfId="43418"/>
    <cellStyle name="Normal 5 2 4 8 5 2 2" xfId="43419"/>
    <cellStyle name="Normal 5 2 4 8 5 3" xfId="43420"/>
    <cellStyle name="Normal 5 2 4 8 6" xfId="43421"/>
    <cellStyle name="Normal 5 2 4 9" xfId="43422"/>
    <cellStyle name="Normal 5 2 4 9 2" xfId="43423"/>
    <cellStyle name="Normal 5 2 4 9 2 2" xfId="43424"/>
    <cellStyle name="Normal 5 2 4 9 2 2 2" xfId="43425"/>
    <cellStyle name="Normal 5 2 4 9 2 3" xfId="43426"/>
    <cellStyle name="Normal 5 2 4 9 2 3 2" xfId="43427"/>
    <cellStyle name="Normal 5 2 4 9 2 3 2 2" xfId="43428"/>
    <cellStyle name="Normal 5 2 4 9 2 3 3" xfId="43429"/>
    <cellStyle name="Normal 5 2 4 9 2 4" xfId="43430"/>
    <cellStyle name="Normal 5 2 4 9 3" xfId="43431"/>
    <cellStyle name="Normal 5 2 4 9 3 2" xfId="43432"/>
    <cellStyle name="Normal 5 2 4 9 4" xfId="43433"/>
    <cellStyle name="Normal 5 2 4 9 4 2" xfId="43434"/>
    <cellStyle name="Normal 5 2 4 9 4 2 2" xfId="43435"/>
    <cellStyle name="Normal 5 2 4 9 4 3" xfId="43436"/>
    <cellStyle name="Normal 5 2 4 9 5" xfId="43437"/>
    <cellStyle name="Normal 5 2 4_T-straight with PEDs adjustor" xfId="43438"/>
    <cellStyle name="Normal 5 2 5" xfId="1361"/>
    <cellStyle name="Normal 5 2 5 10" xfId="43439"/>
    <cellStyle name="Normal 5 2 5 11" xfId="43440"/>
    <cellStyle name="Normal 5 2 5 2" xfId="43441"/>
    <cellStyle name="Normal 5 2 5 2 10" xfId="43442"/>
    <cellStyle name="Normal 5 2 5 2 2" xfId="43443"/>
    <cellStyle name="Normal 5 2 5 2 2 2" xfId="43444"/>
    <cellStyle name="Normal 5 2 5 2 2 2 2" xfId="43445"/>
    <cellStyle name="Normal 5 2 5 2 2 2 2 2" xfId="43446"/>
    <cellStyle name="Normal 5 2 5 2 2 2 2 2 2" xfId="43447"/>
    <cellStyle name="Normal 5 2 5 2 2 2 2 3" xfId="43448"/>
    <cellStyle name="Normal 5 2 5 2 2 2 2 3 2" xfId="43449"/>
    <cellStyle name="Normal 5 2 5 2 2 2 2 3 2 2" xfId="43450"/>
    <cellStyle name="Normal 5 2 5 2 2 2 2 3 3" xfId="43451"/>
    <cellStyle name="Normal 5 2 5 2 2 2 2 4" xfId="43452"/>
    <cellStyle name="Normal 5 2 5 2 2 2 3" xfId="43453"/>
    <cellStyle name="Normal 5 2 5 2 2 2 3 2" xfId="43454"/>
    <cellStyle name="Normal 5 2 5 2 2 2 4" xfId="43455"/>
    <cellStyle name="Normal 5 2 5 2 2 2 4 2" xfId="43456"/>
    <cellStyle name="Normal 5 2 5 2 2 2 4 2 2" xfId="43457"/>
    <cellStyle name="Normal 5 2 5 2 2 2 4 3" xfId="43458"/>
    <cellStyle name="Normal 5 2 5 2 2 2 5" xfId="43459"/>
    <cellStyle name="Normal 5 2 5 2 2 3" xfId="43460"/>
    <cellStyle name="Normal 5 2 5 2 2 3 2" xfId="43461"/>
    <cellStyle name="Normal 5 2 5 2 2 3 2 2" xfId="43462"/>
    <cellStyle name="Normal 5 2 5 2 2 3 3" xfId="43463"/>
    <cellStyle name="Normal 5 2 5 2 2 3 3 2" xfId="43464"/>
    <cellStyle name="Normal 5 2 5 2 2 3 3 2 2" xfId="43465"/>
    <cellStyle name="Normal 5 2 5 2 2 3 3 3" xfId="43466"/>
    <cellStyle name="Normal 5 2 5 2 2 3 4" xfId="43467"/>
    <cellStyle name="Normal 5 2 5 2 2 4" xfId="43468"/>
    <cellStyle name="Normal 5 2 5 2 2 4 2" xfId="43469"/>
    <cellStyle name="Normal 5 2 5 2 2 4 2 2" xfId="43470"/>
    <cellStyle name="Normal 5 2 5 2 2 4 3" xfId="43471"/>
    <cellStyle name="Normal 5 2 5 2 2 4 3 2" xfId="43472"/>
    <cellStyle name="Normal 5 2 5 2 2 4 3 2 2" xfId="43473"/>
    <cellStyle name="Normal 5 2 5 2 2 4 3 3" xfId="43474"/>
    <cellStyle name="Normal 5 2 5 2 2 4 4" xfId="43475"/>
    <cellStyle name="Normal 5 2 5 2 2 5" xfId="43476"/>
    <cellStyle name="Normal 5 2 5 2 2 5 2" xfId="43477"/>
    <cellStyle name="Normal 5 2 5 2 2 6" xfId="43478"/>
    <cellStyle name="Normal 5 2 5 2 2 6 2" xfId="43479"/>
    <cellStyle name="Normal 5 2 5 2 2 6 2 2" xfId="43480"/>
    <cellStyle name="Normal 5 2 5 2 2 6 3" xfId="43481"/>
    <cellStyle name="Normal 5 2 5 2 2 7" xfId="43482"/>
    <cellStyle name="Normal 5 2 5 2 2 7 2" xfId="43483"/>
    <cellStyle name="Normal 5 2 5 2 2 8" xfId="43484"/>
    <cellStyle name="Normal 5 2 5 2 3" xfId="43485"/>
    <cellStyle name="Normal 5 2 5 2 3 2" xfId="43486"/>
    <cellStyle name="Normal 5 2 5 2 3 2 2" xfId="43487"/>
    <cellStyle name="Normal 5 2 5 2 3 2 2 2" xfId="43488"/>
    <cellStyle name="Normal 5 2 5 2 3 2 3" xfId="43489"/>
    <cellStyle name="Normal 5 2 5 2 3 2 3 2" xfId="43490"/>
    <cellStyle name="Normal 5 2 5 2 3 2 3 2 2" xfId="43491"/>
    <cellStyle name="Normal 5 2 5 2 3 2 3 3" xfId="43492"/>
    <cellStyle name="Normal 5 2 5 2 3 2 4" xfId="43493"/>
    <cellStyle name="Normal 5 2 5 2 3 3" xfId="43494"/>
    <cellStyle name="Normal 5 2 5 2 3 3 2" xfId="43495"/>
    <cellStyle name="Normal 5 2 5 2 3 4" xfId="43496"/>
    <cellStyle name="Normal 5 2 5 2 3 4 2" xfId="43497"/>
    <cellStyle name="Normal 5 2 5 2 3 4 2 2" xfId="43498"/>
    <cellStyle name="Normal 5 2 5 2 3 4 3" xfId="43499"/>
    <cellStyle name="Normal 5 2 5 2 3 5" xfId="43500"/>
    <cellStyle name="Normal 5 2 5 2 4" xfId="43501"/>
    <cellStyle name="Normal 5 2 5 2 4 2" xfId="43502"/>
    <cellStyle name="Normal 5 2 5 2 4 2 2" xfId="43503"/>
    <cellStyle name="Normal 5 2 5 2 4 3" xfId="43504"/>
    <cellStyle name="Normal 5 2 5 2 4 3 2" xfId="43505"/>
    <cellStyle name="Normal 5 2 5 2 4 3 2 2" xfId="43506"/>
    <cellStyle name="Normal 5 2 5 2 4 3 3" xfId="43507"/>
    <cellStyle name="Normal 5 2 5 2 4 4" xfId="43508"/>
    <cellStyle name="Normal 5 2 5 2 5" xfId="43509"/>
    <cellStyle name="Normal 5 2 5 2 5 2" xfId="43510"/>
    <cellStyle name="Normal 5 2 5 2 5 2 2" xfId="43511"/>
    <cellStyle name="Normal 5 2 5 2 5 3" xfId="43512"/>
    <cellStyle name="Normal 5 2 5 2 5 3 2" xfId="43513"/>
    <cellStyle name="Normal 5 2 5 2 5 3 2 2" xfId="43514"/>
    <cellStyle name="Normal 5 2 5 2 5 3 3" xfId="43515"/>
    <cellStyle name="Normal 5 2 5 2 5 4" xfId="43516"/>
    <cellStyle name="Normal 5 2 5 2 6" xfId="43517"/>
    <cellStyle name="Normal 5 2 5 2 6 2" xfId="43518"/>
    <cellStyle name="Normal 5 2 5 2 7" xfId="43519"/>
    <cellStyle name="Normal 5 2 5 2 7 2" xfId="43520"/>
    <cellStyle name="Normal 5 2 5 2 7 2 2" xfId="43521"/>
    <cellStyle name="Normal 5 2 5 2 7 3" xfId="43522"/>
    <cellStyle name="Normal 5 2 5 2 8" xfId="43523"/>
    <cellStyle name="Normal 5 2 5 2 8 2" xfId="43524"/>
    <cellStyle name="Normal 5 2 5 2 9" xfId="43525"/>
    <cellStyle name="Normal 5 2 5 3" xfId="43526"/>
    <cellStyle name="Normal 5 2 5 3 2" xfId="43527"/>
    <cellStyle name="Normal 5 2 5 3 2 2" xfId="43528"/>
    <cellStyle name="Normal 5 2 5 3 2 2 2" xfId="43529"/>
    <cellStyle name="Normal 5 2 5 3 2 2 2 2" xfId="43530"/>
    <cellStyle name="Normal 5 2 5 3 2 2 3" xfId="43531"/>
    <cellStyle name="Normal 5 2 5 3 2 2 3 2" xfId="43532"/>
    <cellStyle name="Normal 5 2 5 3 2 2 3 2 2" xfId="43533"/>
    <cellStyle name="Normal 5 2 5 3 2 2 3 3" xfId="43534"/>
    <cellStyle name="Normal 5 2 5 3 2 2 4" xfId="43535"/>
    <cellStyle name="Normal 5 2 5 3 2 3" xfId="43536"/>
    <cellStyle name="Normal 5 2 5 3 2 3 2" xfId="43537"/>
    <cellStyle name="Normal 5 2 5 3 2 4" xfId="43538"/>
    <cellStyle name="Normal 5 2 5 3 2 4 2" xfId="43539"/>
    <cellStyle name="Normal 5 2 5 3 2 4 2 2" xfId="43540"/>
    <cellStyle name="Normal 5 2 5 3 2 4 3" xfId="43541"/>
    <cellStyle name="Normal 5 2 5 3 2 5" xfId="43542"/>
    <cellStyle name="Normal 5 2 5 3 3" xfId="43543"/>
    <cellStyle name="Normal 5 2 5 3 3 2" xfId="43544"/>
    <cellStyle name="Normal 5 2 5 3 3 2 2" xfId="43545"/>
    <cellStyle name="Normal 5 2 5 3 3 3" xfId="43546"/>
    <cellStyle name="Normal 5 2 5 3 3 3 2" xfId="43547"/>
    <cellStyle name="Normal 5 2 5 3 3 3 2 2" xfId="43548"/>
    <cellStyle name="Normal 5 2 5 3 3 3 3" xfId="43549"/>
    <cellStyle name="Normal 5 2 5 3 3 4" xfId="43550"/>
    <cellStyle name="Normal 5 2 5 3 4" xfId="43551"/>
    <cellStyle name="Normal 5 2 5 3 4 2" xfId="43552"/>
    <cellStyle name="Normal 5 2 5 3 4 2 2" xfId="43553"/>
    <cellStyle name="Normal 5 2 5 3 4 3" xfId="43554"/>
    <cellStyle name="Normal 5 2 5 3 4 3 2" xfId="43555"/>
    <cellStyle name="Normal 5 2 5 3 4 3 2 2" xfId="43556"/>
    <cellStyle name="Normal 5 2 5 3 4 3 3" xfId="43557"/>
    <cellStyle name="Normal 5 2 5 3 4 4" xfId="43558"/>
    <cellStyle name="Normal 5 2 5 3 5" xfId="43559"/>
    <cellStyle name="Normal 5 2 5 3 5 2" xfId="43560"/>
    <cellStyle name="Normal 5 2 5 3 6" xfId="43561"/>
    <cellStyle name="Normal 5 2 5 3 6 2" xfId="43562"/>
    <cellStyle name="Normal 5 2 5 3 6 2 2" xfId="43563"/>
    <cellStyle name="Normal 5 2 5 3 6 3" xfId="43564"/>
    <cellStyle name="Normal 5 2 5 3 7" xfId="43565"/>
    <cellStyle name="Normal 5 2 5 3 7 2" xfId="43566"/>
    <cellStyle name="Normal 5 2 5 3 8" xfId="43567"/>
    <cellStyle name="Normal 5 2 5 4" xfId="43568"/>
    <cellStyle name="Normal 5 2 5 4 2" xfId="43569"/>
    <cellStyle name="Normal 5 2 5 4 2 2" xfId="43570"/>
    <cellStyle name="Normal 5 2 5 4 2 2 2" xfId="43571"/>
    <cellStyle name="Normal 5 2 5 4 2 3" xfId="43572"/>
    <cellStyle name="Normal 5 2 5 4 2 3 2" xfId="43573"/>
    <cellStyle name="Normal 5 2 5 4 2 3 2 2" xfId="43574"/>
    <cellStyle name="Normal 5 2 5 4 2 3 3" xfId="43575"/>
    <cellStyle name="Normal 5 2 5 4 2 4" xfId="43576"/>
    <cellStyle name="Normal 5 2 5 4 3" xfId="43577"/>
    <cellStyle name="Normal 5 2 5 4 3 2" xfId="43578"/>
    <cellStyle name="Normal 5 2 5 4 4" xfId="43579"/>
    <cellStyle name="Normal 5 2 5 4 4 2" xfId="43580"/>
    <cellStyle name="Normal 5 2 5 4 4 2 2" xfId="43581"/>
    <cellStyle name="Normal 5 2 5 4 4 3" xfId="43582"/>
    <cellStyle name="Normal 5 2 5 4 5" xfId="43583"/>
    <cellStyle name="Normal 5 2 5 5" xfId="43584"/>
    <cellStyle name="Normal 5 2 5 5 2" xfId="43585"/>
    <cellStyle name="Normal 5 2 5 5 2 2" xfId="43586"/>
    <cellStyle name="Normal 5 2 5 5 3" xfId="43587"/>
    <cellStyle name="Normal 5 2 5 5 3 2" xfId="43588"/>
    <cellStyle name="Normal 5 2 5 5 3 2 2" xfId="43589"/>
    <cellStyle name="Normal 5 2 5 5 3 3" xfId="43590"/>
    <cellStyle name="Normal 5 2 5 5 4" xfId="43591"/>
    <cellStyle name="Normal 5 2 5 6" xfId="43592"/>
    <cellStyle name="Normal 5 2 5 6 2" xfId="43593"/>
    <cellStyle name="Normal 5 2 5 6 2 2" xfId="43594"/>
    <cellStyle name="Normal 5 2 5 6 3" xfId="43595"/>
    <cellStyle name="Normal 5 2 5 6 3 2" xfId="43596"/>
    <cellStyle name="Normal 5 2 5 6 3 2 2" xfId="43597"/>
    <cellStyle name="Normal 5 2 5 6 3 3" xfId="43598"/>
    <cellStyle name="Normal 5 2 5 6 4" xfId="43599"/>
    <cellStyle name="Normal 5 2 5 7" xfId="43600"/>
    <cellStyle name="Normal 5 2 5 7 2" xfId="43601"/>
    <cellStyle name="Normal 5 2 5 8" xfId="43602"/>
    <cellStyle name="Normal 5 2 5 8 2" xfId="43603"/>
    <cellStyle name="Normal 5 2 5 8 2 2" xfId="43604"/>
    <cellStyle name="Normal 5 2 5 8 3" xfId="43605"/>
    <cellStyle name="Normal 5 2 5 9" xfId="43606"/>
    <cellStyle name="Normal 5 2 5 9 2" xfId="43607"/>
    <cellStyle name="Normal 5 2 6" xfId="43608"/>
    <cellStyle name="Normal 5 2 6 10" xfId="43609"/>
    <cellStyle name="Normal 5 2 6 11" xfId="43610"/>
    <cellStyle name="Normal 5 2 6 2" xfId="43611"/>
    <cellStyle name="Normal 5 2 6 2 10" xfId="43612"/>
    <cellStyle name="Normal 5 2 6 2 2" xfId="43613"/>
    <cellStyle name="Normal 5 2 6 2 2 2" xfId="43614"/>
    <cellStyle name="Normal 5 2 6 2 2 2 2" xfId="43615"/>
    <cellStyle name="Normal 5 2 6 2 2 2 2 2" xfId="43616"/>
    <cellStyle name="Normal 5 2 6 2 2 2 2 2 2" xfId="43617"/>
    <cellStyle name="Normal 5 2 6 2 2 2 2 3" xfId="43618"/>
    <cellStyle name="Normal 5 2 6 2 2 2 2 3 2" xfId="43619"/>
    <cellStyle name="Normal 5 2 6 2 2 2 2 3 2 2" xfId="43620"/>
    <cellStyle name="Normal 5 2 6 2 2 2 2 3 3" xfId="43621"/>
    <cellStyle name="Normal 5 2 6 2 2 2 2 4" xfId="43622"/>
    <cellStyle name="Normal 5 2 6 2 2 2 3" xfId="43623"/>
    <cellStyle name="Normal 5 2 6 2 2 2 3 2" xfId="43624"/>
    <cellStyle name="Normal 5 2 6 2 2 2 4" xfId="43625"/>
    <cellStyle name="Normal 5 2 6 2 2 2 4 2" xfId="43626"/>
    <cellStyle name="Normal 5 2 6 2 2 2 4 2 2" xfId="43627"/>
    <cellStyle name="Normal 5 2 6 2 2 2 4 3" xfId="43628"/>
    <cellStyle name="Normal 5 2 6 2 2 2 5" xfId="43629"/>
    <cellStyle name="Normal 5 2 6 2 2 3" xfId="43630"/>
    <cellStyle name="Normal 5 2 6 2 2 3 2" xfId="43631"/>
    <cellStyle name="Normal 5 2 6 2 2 3 2 2" xfId="43632"/>
    <cellStyle name="Normal 5 2 6 2 2 3 3" xfId="43633"/>
    <cellStyle name="Normal 5 2 6 2 2 3 3 2" xfId="43634"/>
    <cellStyle name="Normal 5 2 6 2 2 3 3 2 2" xfId="43635"/>
    <cellStyle name="Normal 5 2 6 2 2 3 3 3" xfId="43636"/>
    <cellStyle name="Normal 5 2 6 2 2 3 4" xfId="43637"/>
    <cellStyle name="Normal 5 2 6 2 2 4" xfId="43638"/>
    <cellStyle name="Normal 5 2 6 2 2 4 2" xfId="43639"/>
    <cellStyle name="Normal 5 2 6 2 2 4 2 2" xfId="43640"/>
    <cellStyle name="Normal 5 2 6 2 2 4 3" xfId="43641"/>
    <cellStyle name="Normal 5 2 6 2 2 4 3 2" xfId="43642"/>
    <cellStyle name="Normal 5 2 6 2 2 4 3 2 2" xfId="43643"/>
    <cellStyle name="Normal 5 2 6 2 2 4 3 3" xfId="43644"/>
    <cellStyle name="Normal 5 2 6 2 2 4 4" xfId="43645"/>
    <cellStyle name="Normal 5 2 6 2 2 5" xfId="43646"/>
    <cellStyle name="Normal 5 2 6 2 2 5 2" xfId="43647"/>
    <cellStyle name="Normal 5 2 6 2 2 6" xfId="43648"/>
    <cellStyle name="Normal 5 2 6 2 2 6 2" xfId="43649"/>
    <cellStyle name="Normal 5 2 6 2 2 6 2 2" xfId="43650"/>
    <cellStyle name="Normal 5 2 6 2 2 6 3" xfId="43651"/>
    <cellStyle name="Normal 5 2 6 2 2 7" xfId="43652"/>
    <cellStyle name="Normal 5 2 6 2 2 7 2" xfId="43653"/>
    <cellStyle name="Normal 5 2 6 2 2 8" xfId="43654"/>
    <cellStyle name="Normal 5 2 6 2 3" xfId="43655"/>
    <cellStyle name="Normal 5 2 6 2 3 2" xfId="43656"/>
    <cellStyle name="Normal 5 2 6 2 3 2 2" xfId="43657"/>
    <cellStyle name="Normal 5 2 6 2 3 2 2 2" xfId="43658"/>
    <cellStyle name="Normal 5 2 6 2 3 2 3" xfId="43659"/>
    <cellStyle name="Normal 5 2 6 2 3 2 3 2" xfId="43660"/>
    <cellStyle name="Normal 5 2 6 2 3 2 3 2 2" xfId="43661"/>
    <cellStyle name="Normal 5 2 6 2 3 2 3 3" xfId="43662"/>
    <cellStyle name="Normal 5 2 6 2 3 2 4" xfId="43663"/>
    <cellStyle name="Normal 5 2 6 2 3 3" xfId="43664"/>
    <cellStyle name="Normal 5 2 6 2 3 3 2" xfId="43665"/>
    <cellStyle name="Normal 5 2 6 2 3 4" xfId="43666"/>
    <cellStyle name="Normal 5 2 6 2 3 4 2" xfId="43667"/>
    <cellStyle name="Normal 5 2 6 2 3 4 2 2" xfId="43668"/>
    <cellStyle name="Normal 5 2 6 2 3 4 3" xfId="43669"/>
    <cellStyle name="Normal 5 2 6 2 3 5" xfId="43670"/>
    <cellStyle name="Normal 5 2 6 2 4" xfId="43671"/>
    <cellStyle name="Normal 5 2 6 2 4 2" xfId="43672"/>
    <cellStyle name="Normal 5 2 6 2 4 2 2" xfId="43673"/>
    <cellStyle name="Normal 5 2 6 2 4 3" xfId="43674"/>
    <cellStyle name="Normal 5 2 6 2 4 3 2" xfId="43675"/>
    <cellStyle name="Normal 5 2 6 2 4 3 2 2" xfId="43676"/>
    <cellStyle name="Normal 5 2 6 2 4 3 3" xfId="43677"/>
    <cellStyle name="Normal 5 2 6 2 4 4" xfId="43678"/>
    <cellStyle name="Normal 5 2 6 2 5" xfId="43679"/>
    <cellStyle name="Normal 5 2 6 2 5 2" xfId="43680"/>
    <cellStyle name="Normal 5 2 6 2 5 2 2" xfId="43681"/>
    <cellStyle name="Normal 5 2 6 2 5 3" xfId="43682"/>
    <cellStyle name="Normal 5 2 6 2 5 3 2" xfId="43683"/>
    <cellStyle name="Normal 5 2 6 2 5 3 2 2" xfId="43684"/>
    <cellStyle name="Normal 5 2 6 2 5 3 3" xfId="43685"/>
    <cellStyle name="Normal 5 2 6 2 5 4" xfId="43686"/>
    <cellStyle name="Normal 5 2 6 2 6" xfId="43687"/>
    <cellStyle name="Normal 5 2 6 2 6 2" xfId="43688"/>
    <cellStyle name="Normal 5 2 6 2 7" xfId="43689"/>
    <cellStyle name="Normal 5 2 6 2 7 2" xfId="43690"/>
    <cellStyle name="Normal 5 2 6 2 7 2 2" xfId="43691"/>
    <cellStyle name="Normal 5 2 6 2 7 3" xfId="43692"/>
    <cellStyle name="Normal 5 2 6 2 8" xfId="43693"/>
    <cellStyle name="Normal 5 2 6 2 8 2" xfId="43694"/>
    <cellStyle name="Normal 5 2 6 2 9" xfId="43695"/>
    <cellStyle name="Normal 5 2 6 3" xfId="43696"/>
    <cellStyle name="Normal 5 2 6 3 2" xfId="43697"/>
    <cellStyle name="Normal 5 2 6 3 2 2" xfId="43698"/>
    <cellStyle name="Normal 5 2 6 3 2 2 2" xfId="43699"/>
    <cellStyle name="Normal 5 2 6 3 2 2 2 2" xfId="43700"/>
    <cellStyle name="Normal 5 2 6 3 2 2 3" xfId="43701"/>
    <cellStyle name="Normal 5 2 6 3 2 2 3 2" xfId="43702"/>
    <cellStyle name="Normal 5 2 6 3 2 2 3 2 2" xfId="43703"/>
    <cellStyle name="Normal 5 2 6 3 2 2 3 3" xfId="43704"/>
    <cellStyle name="Normal 5 2 6 3 2 2 4" xfId="43705"/>
    <cellStyle name="Normal 5 2 6 3 2 3" xfId="43706"/>
    <cellStyle name="Normal 5 2 6 3 2 3 2" xfId="43707"/>
    <cellStyle name="Normal 5 2 6 3 2 4" xfId="43708"/>
    <cellStyle name="Normal 5 2 6 3 2 4 2" xfId="43709"/>
    <cellStyle name="Normal 5 2 6 3 2 4 2 2" xfId="43710"/>
    <cellStyle name="Normal 5 2 6 3 2 4 3" xfId="43711"/>
    <cellStyle name="Normal 5 2 6 3 2 5" xfId="43712"/>
    <cellStyle name="Normal 5 2 6 3 3" xfId="43713"/>
    <cellStyle name="Normal 5 2 6 3 3 2" xfId="43714"/>
    <cellStyle name="Normal 5 2 6 3 3 2 2" xfId="43715"/>
    <cellStyle name="Normal 5 2 6 3 3 3" xfId="43716"/>
    <cellStyle name="Normal 5 2 6 3 3 3 2" xfId="43717"/>
    <cellStyle name="Normal 5 2 6 3 3 3 2 2" xfId="43718"/>
    <cellStyle name="Normal 5 2 6 3 3 3 3" xfId="43719"/>
    <cellStyle name="Normal 5 2 6 3 3 4" xfId="43720"/>
    <cellStyle name="Normal 5 2 6 3 4" xfId="43721"/>
    <cellStyle name="Normal 5 2 6 3 4 2" xfId="43722"/>
    <cellStyle name="Normal 5 2 6 3 4 2 2" xfId="43723"/>
    <cellStyle name="Normal 5 2 6 3 4 3" xfId="43724"/>
    <cellStyle name="Normal 5 2 6 3 4 3 2" xfId="43725"/>
    <cellStyle name="Normal 5 2 6 3 4 3 2 2" xfId="43726"/>
    <cellStyle name="Normal 5 2 6 3 4 3 3" xfId="43727"/>
    <cellStyle name="Normal 5 2 6 3 4 4" xfId="43728"/>
    <cellStyle name="Normal 5 2 6 3 5" xfId="43729"/>
    <cellStyle name="Normal 5 2 6 3 5 2" xfId="43730"/>
    <cellStyle name="Normal 5 2 6 3 6" xfId="43731"/>
    <cellStyle name="Normal 5 2 6 3 6 2" xfId="43732"/>
    <cellStyle name="Normal 5 2 6 3 6 2 2" xfId="43733"/>
    <cellStyle name="Normal 5 2 6 3 6 3" xfId="43734"/>
    <cellStyle name="Normal 5 2 6 3 7" xfId="43735"/>
    <cellStyle name="Normal 5 2 6 3 7 2" xfId="43736"/>
    <cellStyle name="Normal 5 2 6 3 8" xfId="43737"/>
    <cellStyle name="Normal 5 2 6 4" xfId="43738"/>
    <cellStyle name="Normal 5 2 6 4 2" xfId="43739"/>
    <cellStyle name="Normal 5 2 6 4 2 2" xfId="43740"/>
    <cellStyle name="Normal 5 2 6 4 2 2 2" xfId="43741"/>
    <cellStyle name="Normal 5 2 6 4 2 3" xfId="43742"/>
    <cellStyle name="Normal 5 2 6 4 2 3 2" xfId="43743"/>
    <cellStyle name="Normal 5 2 6 4 2 3 2 2" xfId="43744"/>
    <cellStyle name="Normal 5 2 6 4 2 3 3" xfId="43745"/>
    <cellStyle name="Normal 5 2 6 4 2 4" xfId="43746"/>
    <cellStyle name="Normal 5 2 6 4 3" xfId="43747"/>
    <cellStyle name="Normal 5 2 6 4 3 2" xfId="43748"/>
    <cellStyle name="Normal 5 2 6 4 4" xfId="43749"/>
    <cellStyle name="Normal 5 2 6 4 4 2" xfId="43750"/>
    <cellStyle name="Normal 5 2 6 4 4 2 2" xfId="43751"/>
    <cellStyle name="Normal 5 2 6 4 4 3" xfId="43752"/>
    <cellStyle name="Normal 5 2 6 4 5" xfId="43753"/>
    <cellStyle name="Normal 5 2 6 5" xfId="43754"/>
    <cellStyle name="Normal 5 2 6 5 2" xfId="43755"/>
    <cellStyle name="Normal 5 2 6 5 2 2" xfId="43756"/>
    <cellStyle name="Normal 5 2 6 5 3" xfId="43757"/>
    <cellStyle name="Normal 5 2 6 5 3 2" xfId="43758"/>
    <cellStyle name="Normal 5 2 6 5 3 2 2" xfId="43759"/>
    <cellStyle name="Normal 5 2 6 5 3 3" xfId="43760"/>
    <cellStyle name="Normal 5 2 6 5 4" xfId="43761"/>
    <cellStyle name="Normal 5 2 6 6" xfId="43762"/>
    <cellStyle name="Normal 5 2 6 6 2" xfId="43763"/>
    <cellStyle name="Normal 5 2 6 6 2 2" xfId="43764"/>
    <cellStyle name="Normal 5 2 6 6 3" xfId="43765"/>
    <cellStyle name="Normal 5 2 6 6 3 2" xfId="43766"/>
    <cellStyle name="Normal 5 2 6 6 3 2 2" xfId="43767"/>
    <cellStyle name="Normal 5 2 6 6 3 3" xfId="43768"/>
    <cellStyle name="Normal 5 2 6 6 4" xfId="43769"/>
    <cellStyle name="Normal 5 2 6 7" xfId="43770"/>
    <cellStyle name="Normal 5 2 6 7 2" xfId="43771"/>
    <cellStyle name="Normal 5 2 6 8" xfId="43772"/>
    <cellStyle name="Normal 5 2 6 8 2" xfId="43773"/>
    <cellStyle name="Normal 5 2 6 8 2 2" xfId="43774"/>
    <cellStyle name="Normal 5 2 6 8 3" xfId="43775"/>
    <cellStyle name="Normal 5 2 6 9" xfId="43776"/>
    <cellStyle name="Normal 5 2 6 9 2" xfId="43777"/>
    <cellStyle name="Normal 5 2 7" xfId="43778"/>
    <cellStyle name="Normal 5 2 7 10" xfId="43779"/>
    <cellStyle name="Normal 5 2 7 11" xfId="43780"/>
    <cellStyle name="Normal 5 2 7 2" xfId="43781"/>
    <cellStyle name="Normal 5 2 7 2 2" xfId="43782"/>
    <cellStyle name="Normal 5 2 7 2 2 2" xfId="43783"/>
    <cellStyle name="Normal 5 2 7 2 2 2 2" xfId="43784"/>
    <cellStyle name="Normal 5 2 7 2 2 2 2 2" xfId="43785"/>
    <cellStyle name="Normal 5 2 7 2 2 2 2 2 2" xfId="43786"/>
    <cellStyle name="Normal 5 2 7 2 2 2 2 3" xfId="43787"/>
    <cellStyle name="Normal 5 2 7 2 2 2 2 3 2" xfId="43788"/>
    <cellStyle name="Normal 5 2 7 2 2 2 2 3 2 2" xfId="43789"/>
    <cellStyle name="Normal 5 2 7 2 2 2 2 3 3" xfId="43790"/>
    <cellStyle name="Normal 5 2 7 2 2 2 2 4" xfId="43791"/>
    <cellStyle name="Normal 5 2 7 2 2 2 3" xfId="43792"/>
    <cellStyle name="Normal 5 2 7 2 2 2 3 2" xfId="43793"/>
    <cellStyle name="Normal 5 2 7 2 2 2 4" xfId="43794"/>
    <cellStyle name="Normal 5 2 7 2 2 2 4 2" xfId="43795"/>
    <cellStyle name="Normal 5 2 7 2 2 2 4 2 2" xfId="43796"/>
    <cellStyle name="Normal 5 2 7 2 2 2 4 3" xfId="43797"/>
    <cellStyle name="Normal 5 2 7 2 2 2 5" xfId="43798"/>
    <cellStyle name="Normal 5 2 7 2 2 3" xfId="43799"/>
    <cellStyle name="Normal 5 2 7 2 2 3 2" xfId="43800"/>
    <cellStyle name="Normal 5 2 7 2 2 3 2 2" xfId="43801"/>
    <cellStyle name="Normal 5 2 7 2 2 3 3" xfId="43802"/>
    <cellStyle name="Normal 5 2 7 2 2 3 3 2" xfId="43803"/>
    <cellStyle name="Normal 5 2 7 2 2 3 3 2 2" xfId="43804"/>
    <cellStyle name="Normal 5 2 7 2 2 3 3 3" xfId="43805"/>
    <cellStyle name="Normal 5 2 7 2 2 3 4" xfId="43806"/>
    <cellStyle name="Normal 5 2 7 2 2 4" xfId="43807"/>
    <cellStyle name="Normal 5 2 7 2 2 4 2" xfId="43808"/>
    <cellStyle name="Normal 5 2 7 2 2 4 2 2" xfId="43809"/>
    <cellStyle name="Normal 5 2 7 2 2 4 3" xfId="43810"/>
    <cellStyle name="Normal 5 2 7 2 2 4 3 2" xfId="43811"/>
    <cellStyle name="Normal 5 2 7 2 2 4 3 2 2" xfId="43812"/>
    <cellStyle name="Normal 5 2 7 2 2 4 3 3" xfId="43813"/>
    <cellStyle name="Normal 5 2 7 2 2 4 4" xfId="43814"/>
    <cellStyle name="Normal 5 2 7 2 2 5" xfId="43815"/>
    <cellStyle name="Normal 5 2 7 2 2 5 2" xfId="43816"/>
    <cellStyle name="Normal 5 2 7 2 2 6" xfId="43817"/>
    <cellStyle name="Normal 5 2 7 2 2 6 2" xfId="43818"/>
    <cellStyle name="Normal 5 2 7 2 2 6 2 2" xfId="43819"/>
    <cellStyle name="Normal 5 2 7 2 2 6 3" xfId="43820"/>
    <cellStyle name="Normal 5 2 7 2 2 7" xfId="43821"/>
    <cellStyle name="Normal 5 2 7 2 2 7 2" xfId="43822"/>
    <cellStyle name="Normal 5 2 7 2 2 8" xfId="43823"/>
    <cellStyle name="Normal 5 2 7 2 3" xfId="43824"/>
    <cellStyle name="Normal 5 2 7 2 3 2" xfId="43825"/>
    <cellStyle name="Normal 5 2 7 2 3 2 2" xfId="43826"/>
    <cellStyle name="Normal 5 2 7 2 3 2 2 2" xfId="43827"/>
    <cellStyle name="Normal 5 2 7 2 3 2 3" xfId="43828"/>
    <cellStyle name="Normal 5 2 7 2 3 2 3 2" xfId="43829"/>
    <cellStyle name="Normal 5 2 7 2 3 2 3 2 2" xfId="43830"/>
    <cellStyle name="Normal 5 2 7 2 3 2 3 3" xfId="43831"/>
    <cellStyle name="Normal 5 2 7 2 3 2 4" xfId="43832"/>
    <cellStyle name="Normal 5 2 7 2 3 3" xfId="43833"/>
    <cellStyle name="Normal 5 2 7 2 3 3 2" xfId="43834"/>
    <cellStyle name="Normal 5 2 7 2 3 4" xfId="43835"/>
    <cellStyle name="Normal 5 2 7 2 3 4 2" xfId="43836"/>
    <cellStyle name="Normal 5 2 7 2 3 4 2 2" xfId="43837"/>
    <cellStyle name="Normal 5 2 7 2 3 4 3" xfId="43838"/>
    <cellStyle name="Normal 5 2 7 2 3 5" xfId="43839"/>
    <cellStyle name="Normal 5 2 7 2 4" xfId="43840"/>
    <cellStyle name="Normal 5 2 7 2 4 2" xfId="43841"/>
    <cellStyle name="Normal 5 2 7 2 4 2 2" xfId="43842"/>
    <cellStyle name="Normal 5 2 7 2 4 3" xfId="43843"/>
    <cellStyle name="Normal 5 2 7 2 4 3 2" xfId="43844"/>
    <cellStyle name="Normal 5 2 7 2 4 3 2 2" xfId="43845"/>
    <cellStyle name="Normal 5 2 7 2 4 3 3" xfId="43846"/>
    <cellStyle name="Normal 5 2 7 2 4 4" xfId="43847"/>
    <cellStyle name="Normal 5 2 7 2 5" xfId="43848"/>
    <cellStyle name="Normal 5 2 7 2 5 2" xfId="43849"/>
    <cellStyle name="Normal 5 2 7 2 5 2 2" xfId="43850"/>
    <cellStyle name="Normal 5 2 7 2 5 3" xfId="43851"/>
    <cellStyle name="Normal 5 2 7 2 5 3 2" xfId="43852"/>
    <cellStyle name="Normal 5 2 7 2 5 3 2 2" xfId="43853"/>
    <cellStyle name="Normal 5 2 7 2 5 3 3" xfId="43854"/>
    <cellStyle name="Normal 5 2 7 2 5 4" xfId="43855"/>
    <cellStyle name="Normal 5 2 7 2 6" xfId="43856"/>
    <cellStyle name="Normal 5 2 7 2 6 2" xfId="43857"/>
    <cellStyle name="Normal 5 2 7 2 7" xfId="43858"/>
    <cellStyle name="Normal 5 2 7 2 7 2" xfId="43859"/>
    <cellStyle name="Normal 5 2 7 2 7 2 2" xfId="43860"/>
    <cellStyle name="Normal 5 2 7 2 7 3" xfId="43861"/>
    <cellStyle name="Normal 5 2 7 2 8" xfId="43862"/>
    <cellStyle name="Normal 5 2 7 2 8 2" xfId="43863"/>
    <cellStyle name="Normal 5 2 7 2 9" xfId="43864"/>
    <cellStyle name="Normal 5 2 7 3" xfId="43865"/>
    <cellStyle name="Normal 5 2 7 3 2" xfId="43866"/>
    <cellStyle name="Normal 5 2 7 3 2 2" xfId="43867"/>
    <cellStyle name="Normal 5 2 7 3 2 2 2" xfId="43868"/>
    <cellStyle name="Normal 5 2 7 3 2 2 2 2" xfId="43869"/>
    <cellStyle name="Normal 5 2 7 3 2 2 3" xfId="43870"/>
    <cellStyle name="Normal 5 2 7 3 2 2 3 2" xfId="43871"/>
    <cellStyle name="Normal 5 2 7 3 2 2 3 2 2" xfId="43872"/>
    <cellStyle name="Normal 5 2 7 3 2 2 3 3" xfId="43873"/>
    <cellStyle name="Normal 5 2 7 3 2 2 4" xfId="43874"/>
    <cellStyle name="Normal 5 2 7 3 2 3" xfId="43875"/>
    <cellStyle name="Normal 5 2 7 3 2 3 2" xfId="43876"/>
    <cellStyle name="Normal 5 2 7 3 2 4" xfId="43877"/>
    <cellStyle name="Normal 5 2 7 3 2 4 2" xfId="43878"/>
    <cellStyle name="Normal 5 2 7 3 2 4 2 2" xfId="43879"/>
    <cellStyle name="Normal 5 2 7 3 2 4 3" xfId="43880"/>
    <cellStyle name="Normal 5 2 7 3 2 5" xfId="43881"/>
    <cellStyle name="Normal 5 2 7 3 3" xfId="43882"/>
    <cellStyle name="Normal 5 2 7 3 3 2" xfId="43883"/>
    <cellStyle name="Normal 5 2 7 3 3 2 2" xfId="43884"/>
    <cellStyle name="Normal 5 2 7 3 3 3" xfId="43885"/>
    <cellStyle name="Normal 5 2 7 3 3 3 2" xfId="43886"/>
    <cellStyle name="Normal 5 2 7 3 3 3 2 2" xfId="43887"/>
    <cellStyle name="Normal 5 2 7 3 3 3 3" xfId="43888"/>
    <cellStyle name="Normal 5 2 7 3 3 4" xfId="43889"/>
    <cellStyle name="Normal 5 2 7 3 4" xfId="43890"/>
    <cellStyle name="Normal 5 2 7 3 4 2" xfId="43891"/>
    <cellStyle name="Normal 5 2 7 3 4 2 2" xfId="43892"/>
    <cellStyle name="Normal 5 2 7 3 4 3" xfId="43893"/>
    <cellStyle name="Normal 5 2 7 3 4 3 2" xfId="43894"/>
    <cellStyle name="Normal 5 2 7 3 4 3 2 2" xfId="43895"/>
    <cellStyle name="Normal 5 2 7 3 4 3 3" xfId="43896"/>
    <cellStyle name="Normal 5 2 7 3 4 4" xfId="43897"/>
    <cellStyle name="Normal 5 2 7 3 5" xfId="43898"/>
    <cellStyle name="Normal 5 2 7 3 5 2" xfId="43899"/>
    <cellStyle name="Normal 5 2 7 3 6" xfId="43900"/>
    <cellStyle name="Normal 5 2 7 3 6 2" xfId="43901"/>
    <cellStyle name="Normal 5 2 7 3 6 2 2" xfId="43902"/>
    <cellStyle name="Normal 5 2 7 3 6 3" xfId="43903"/>
    <cellStyle name="Normal 5 2 7 3 7" xfId="43904"/>
    <cellStyle name="Normal 5 2 7 3 7 2" xfId="43905"/>
    <cellStyle name="Normal 5 2 7 3 8" xfId="43906"/>
    <cellStyle name="Normal 5 2 7 4" xfId="43907"/>
    <cellStyle name="Normal 5 2 7 4 2" xfId="43908"/>
    <cellStyle name="Normal 5 2 7 4 2 2" xfId="43909"/>
    <cellStyle name="Normal 5 2 7 4 2 2 2" xfId="43910"/>
    <cellStyle name="Normal 5 2 7 4 2 3" xfId="43911"/>
    <cellStyle name="Normal 5 2 7 4 2 3 2" xfId="43912"/>
    <cellStyle name="Normal 5 2 7 4 2 3 2 2" xfId="43913"/>
    <cellStyle name="Normal 5 2 7 4 2 3 3" xfId="43914"/>
    <cellStyle name="Normal 5 2 7 4 2 4" xfId="43915"/>
    <cellStyle name="Normal 5 2 7 4 3" xfId="43916"/>
    <cellStyle name="Normal 5 2 7 4 3 2" xfId="43917"/>
    <cellStyle name="Normal 5 2 7 4 4" xfId="43918"/>
    <cellStyle name="Normal 5 2 7 4 4 2" xfId="43919"/>
    <cellStyle name="Normal 5 2 7 4 4 2 2" xfId="43920"/>
    <cellStyle name="Normal 5 2 7 4 4 3" xfId="43921"/>
    <cellStyle name="Normal 5 2 7 4 5" xfId="43922"/>
    <cellStyle name="Normal 5 2 7 5" xfId="43923"/>
    <cellStyle name="Normal 5 2 7 5 2" xfId="43924"/>
    <cellStyle name="Normal 5 2 7 5 2 2" xfId="43925"/>
    <cellStyle name="Normal 5 2 7 5 3" xfId="43926"/>
    <cellStyle name="Normal 5 2 7 5 3 2" xfId="43927"/>
    <cellStyle name="Normal 5 2 7 5 3 2 2" xfId="43928"/>
    <cellStyle name="Normal 5 2 7 5 3 3" xfId="43929"/>
    <cellStyle name="Normal 5 2 7 5 4" xfId="43930"/>
    <cellStyle name="Normal 5 2 7 6" xfId="43931"/>
    <cellStyle name="Normal 5 2 7 6 2" xfId="43932"/>
    <cellStyle name="Normal 5 2 7 6 2 2" xfId="43933"/>
    <cellStyle name="Normal 5 2 7 6 3" xfId="43934"/>
    <cellStyle name="Normal 5 2 7 6 3 2" xfId="43935"/>
    <cellStyle name="Normal 5 2 7 6 3 2 2" xfId="43936"/>
    <cellStyle name="Normal 5 2 7 6 3 3" xfId="43937"/>
    <cellStyle name="Normal 5 2 7 6 4" xfId="43938"/>
    <cellStyle name="Normal 5 2 7 7" xfId="43939"/>
    <cellStyle name="Normal 5 2 7 7 2" xfId="43940"/>
    <cellStyle name="Normal 5 2 7 8" xfId="43941"/>
    <cellStyle name="Normal 5 2 7 8 2" xfId="43942"/>
    <cellStyle name="Normal 5 2 7 8 2 2" xfId="43943"/>
    <cellStyle name="Normal 5 2 7 8 3" xfId="43944"/>
    <cellStyle name="Normal 5 2 7 9" xfId="43945"/>
    <cellStyle name="Normal 5 2 7 9 2" xfId="43946"/>
    <cellStyle name="Normal 5 2 8" xfId="43947"/>
    <cellStyle name="Normal 5 2 8 2" xfId="43948"/>
    <cellStyle name="Normal 5 2 8 2 2" xfId="43949"/>
    <cellStyle name="Normal 5 2 8 2 2 2" xfId="43950"/>
    <cellStyle name="Normal 5 2 8 2 2 2 2" xfId="43951"/>
    <cellStyle name="Normal 5 2 8 2 2 2 2 2" xfId="43952"/>
    <cellStyle name="Normal 5 2 8 2 2 2 3" xfId="43953"/>
    <cellStyle name="Normal 5 2 8 2 2 2 3 2" xfId="43954"/>
    <cellStyle name="Normal 5 2 8 2 2 2 3 2 2" xfId="43955"/>
    <cellStyle name="Normal 5 2 8 2 2 2 3 3" xfId="43956"/>
    <cellStyle name="Normal 5 2 8 2 2 2 4" xfId="43957"/>
    <cellStyle name="Normal 5 2 8 2 2 3" xfId="43958"/>
    <cellStyle name="Normal 5 2 8 2 2 3 2" xfId="43959"/>
    <cellStyle name="Normal 5 2 8 2 2 4" xfId="43960"/>
    <cellStyle name="Normal 5 2 8 2 2 4 2" xfId="43961"/>
    <cellStyle name="Normal 5 2 8 2 2 4 2 2" xfId="43962"/>
    <cellStyle name="Normal 5 2 8 2 2 4 3" xfId="43963"/>
    <cellStyle name="Normal 5 2 8 2 2 5" xfId="43964"/>
    <cellStyle name="Normal 5 2 8 2 3" xfId="43965"/>
    <cellStyle name="Normal 5 2 8 2 3 2" xfId="43966"/>
    <cellStyle name="Normal 5 2 8 2 3 2 2" xfId="43967"/>
    <cellStyle name="Normal 5 2 8 2 3 3" xfId="43968"/>
    <cellStyle name="Normal 5 2 8 2 3 3 2" xfId="43969"/>
    <cellStyle name="Normal 5 2 8 2 3 3 2 2" xfId="43970"/>
    <cellStyle name="Normal 5 2 8 2 3 3 3" xfId="43971"/>
    <cellStyle name="Normal 5 2 8 2 3 4" xfId="43972"/>
    <cellStyle name="Normal 5 2 8 2 4" xfId="43973"/>
    <cellStyle name="Normal 5 2 8 2 4 2" xfId="43974"/>
    <cellStyle name="Normal 5 2 8 2 4 2 2" xfId="43975"/>
    <cellStyle name="Normal 5 2 8 2 4 3" xfId="43976"/>
    <cellStyle name="Normal 5 2 8 2 4 3 2" xfId="43977"/>
    <cellStyle name="Normal 5 2 8 2 4 3 2 2" xfId="43978"/>
    <cellStyle name="Normal 5 2 8 2 4 3 3" xfId="43979"/>
    <cellStyle name="Normal 5 2 8 2 4 4" xfId="43980"/>
    <cellStyle name="Normal 5 2 8 2 5" xfId="43981"/>
    <cellStyle name="Normal 5 2 8 2 5 2" xfId="43982"/>
    <cellStyle name="Normal 5 2 8 2 6" xfId="43983"/>
    <cellStyle name="Normal 5 2 8 2 6 2" xfId="43984"/>
    <cellStyle name="Normal 5 2 8 2 6 2 2" xfId="43985"/>
    <cellStyle name="Normal 5 2 8 2 6 3" xfId="43986"/>
    <cellStyle name="Normal 5 2 8 2 7" xfId="43987"/>
    <cellStyle name="Normal 5 2 8 2 7 2" xfId="43988"/>
    <cellStyle name="Normal 5 2 8 2 8" xfId="43989"/>
    <cellStyle name="Normal 5 2 8 3" xfId="43990"/>
    <cellStyle name="Normal 5 2 8 3 2" xfId="43991"/>
    <cellStyle name="Normal 5 2 8 3 2 2" xfId="43992"/>
    <cellStyle name="Normal 5 2 8 3 2 2 2" xfId="43993"/>
    <cellStyle name="Normal 5 2 8 3 2 3" xfId="43994"/>
    <cellStyle name="Normal 5 2 8 3 2 3 2" xfId="43995"/>
    <cellStyle name="Normal 5 2 8 3 2 3 2 2" xfId="43996"/>
    <cellStyle name="Normal 5 2 8 3 2 3 3" xfId="43997"/>
    <cellStyle name="Normal 5 2 8 3 2 4" xfId="43998"/>
    <cellStyle name="Normal 5 2 8 3 3" xfId="43999"/>
    <cellStyle name="Normal 5 2 8 3 3 2" xfId="44000"/>
    <cellStyle name="Normal 5 2 8 3 4" xfId="44001"/>
    <cellStyle name="Normal 5 2 8 3 4 2" xfId="44002"/>
    <cellStyle name="Normal 5 2 8 3 4 2 2" xfId="44003"/>
    <cellStyle name="Normal 5 2 8 3 4 3" xfId="44004"/>
    <cellStyle name="Normal 5 2 8 3 5" xfId="44005"/>
    <cellStyle name="Normal 5 2 8 4" xfId="44006"/>
    <cellStyle name="Normal 5 2 8 4 2" xfId="44007"/>
    <cellStyle name="Normal 5 2 8 4 2 2" xfId="44008"/>
    <cellStyle name="Normal 5 2 8 4 3" xfId="44009"/>
    <cellStyle name="Normal 5 2 8 4 3 2" xfId="44010"/>
    <cellStyle name="Normal 5 2 8 4 3 2 2" xfId="44011"/>
    <cellStyle name="Normal 5 2 8 4 3 3" xfId="44012"/>
    <cellStyle name="Normal 5 2 8 4 4" xfId="44013"/>
    <cellStyle name="Normal 5 2 8 5" xfId="44014"/>
    <cellStyle name="Normal 5 2 8 5 2" xfId="44015"/>
    <cellStyle name="Normal 5 2 8 5 2 2" xfId="44016"/>
    <cellStyle name="Normal 5 2 8 5 3" xfId="44017"/>
    <cellStyle name="Normal 5 2 8 5 3 2" xfId="44018"/>
    <cellStyle name="Normal 5 2 8 5 3 2 2" xfId="44019"/>
    <cellStyle name="Normal 5 2 8 5 3 3" xfId="44020"/>
    <cellStyle name="Normal 5 2 8 5 4" xfId="44021"/>
    <cellStyle name="Normal 5 2 8 6" xfId="44022"/>
    <cellStyle name="Normal 5 2 8 6 2" xfId="44023"/>
    <cellStyle name="Normal 5 2 8 7" xfId="44024"/>
    <cellStyle name="Normal 5 2 8 7 2" xfId="44025"/>
    <cellStyle name="Normal 5 2 8 7 2 2" xfId="44026"/>
    <cellStyle name="Normal 5 2 8 7 3" xfId="44027"/>
    <cellStyle name="Normal 5 2 8 8" xfId="44028"/>
    <cellStyle name="Normal 5 2 8 8 2" xfId="44029"/>
    <cellStyle name="Normal 5 2 8 9" xfId="44030"/>
    <cellStyle name="Normal 5 2 9" xfId="44031"/>
    <cellStyle name="Normal 5 2 9 2" xfId="44032"/>
    <cellStyle name="Normal 5 2 9 2 2" xfId="44033"/>
    <cellStyle name="Normal 5 2 9 2 2 2" xfId="44034"/>
    <cellStyle name="Normal 5 2 9 2 2 2 2" xfId="44035"/>
    <cellStyle name="Normal 5 2 9 2 2 3" xfId="44036"/>
    <cellStyle name="Normal 5 2 9 2 2 3 2" xfId="44037"/>
    <cellStyle name="Normal 5 2 9 2 2 3 2 2" xfId="44038"/>
    <cellStyle name="Normal 5 2 9 2 2 3 3" xfId="44039"/>
    <cellStyle name="Normal 5 2 9 2 2 4" xfId="44040"/>
    <cellStyle name="Normal 5 2 9 2 3" xfId="44041"/>
    <cellStyle name="Normal 5 2 9 2 3 2" xfId="44042"/>
    <cellStyle name="Normal 5 2 9 2 4" xfId="44043"/>
    <cellStyle name="Normal 5 2 9 2 4 2" xfId="44044"/>
    <cellStyle name="Normal 5 2 9 2 4 2 2" xfId="44045"/>
    <cellStyle name="Normal 5 2 9 2 4 3" xfId="44046"/>
    <cellStyle name="Normal 5 2 9 2 5" xfId="44047"/>
    <cellStyle name="Normal 5 2 9 3" xfId="44048"/>
    <cellStyle name="Normal 5 2 9 3 2" xfId="44049"/>
    <cellStyle name="Normal 5 2 9 3 2 2" xfId="44050"/>
    <cellStyle name="Normal 5 2 9 3 3" xfId="44051"/>
    <cellStyle name="Normal 5 2 9 3 3 2" xfId="44052"/>
    <cellStyle name="Normal 5 2 9 3 3 2 2" xfId="44053"/>
    <cellStyle name="Normal 5 2 9 3 3 3" xfId="44054"/>
    <cellStyle name="Normal 5 2 9 3 4" xfId="44055"/>
    <cellStyle name="Normal 5 2 9 4" xfId="44056"/>
    <cellStyle name="Normal 5 2 9 4 2" xfId="44057"/>
    <cellStyle name="Normal 5 2 9 4 2 2" xfId="44058"/>
    <cellStyle name="Normal 5 2 9 4 3" xfId="44059"/>
    <cellStyle name="Normal 5 2 9 4 3 2" xfId="44060"/>
    <cellStyle name="Normal 5 2 9 4 3 2 2" xfId="44061"/>
    <cellStyle name="Normal 5 2 9 4 3 3" xfId="44062"/>
    <cellStyle name="Normal 5 2 9 4 4" xfId="44063"/>
    <cellStyle name="Normal 5 2 9 5" xfId="44064"/>
    <cellStyle name="Normal 5 2 9 5 2" xfId="44065"/>
    <cellStyle name="Normal 5 2 9 6" xfId="44066"/>
    <cellStyle name="Normal 5 2 9 6 2" xfId="44067"/>
    <cellStyle name="Normal 5 2 9 6 2 2" xfId="44068"/>
    <cellStyle name="Normal 5 2 9 6 3" xfId="44069"/>
    <cellStyle name="Normal 5 2 9 7" xfId="44070"/>
    <cellStyle name="Normal 5 2 9 7 2" xfId="44071"/>
    <cellStyle name="Normal 5 2 9 8" xfId="44072"/>
    <cellStyle name="Normal 5 2_Sheet1" xfId="44073"/>
    <cellStyle name="Normal 5 3" xfId="1362"/>
    <cellStyle name="Normal 5 3 10" xfId="44074"/>
    <cellStyle name="Normal 5 3 10 2" xfId="44075"/>
    <cellStyle name="Normal 5 3 10 2 2" xfId="44076"/>
    <cellStyle name="Normal 5 3 10 2 2 2" xfId="44077"/>
    <cellStyle name="Normal 5 3 10 2 2 2 2" xfId="44078"/>
    <cellStyle name="Normal 5 3 10 2 2 3" xfId="44079"/>
    <cellStyle name="Normal 5 3 10 2 2 3 2" xfId="44080"/>
    <cellStyle name="Normal 5 3 10 2 2 3 2 2" xfId="44081"/>
    <cellStyle name="Normal 5 3 10 2 2 3 3" xfId="44082"/>
    <cellStyle name="Normal 5 3 10 2 2 4" xfId="44083"/>
    <cellStyle name="Normal 5 3 10 2 3" xfId="44084"/>
    <cellStyle name="Normal 5 3 10 2 3 2" xfId="44085"/>
    <cellStyle name="Normal 5 3 10 2 4" xfId="44086"/>
    <cellStyle name="Normal 5 3 10 2 4 2" xfId="44087"/>
    <cellStyle name="Normal 5 3 10 2 4 2 2" xfId="44088"/>
    <cellStyle name="Normal 5 3 10 2 4 3" xfId="44089"/>
    <cellStyle name="Normal 5 3 10 2 5" xfId="44090"/>
    <cellStyle name="Normal 5 3 10 3" xfId="44091"/>
    <cellStyle name="Normal 5 3 10 3 2" xfId="44092"/>
    <cellStyle name="Normal 5 3 10 3 2 2" xfId="44093"/>
    <cellStyle name="Normal 5 3 10 3 3" xfId="44094"/>
    <cellStyle name="Normal 5 3 10 3 3 2" xfId="44095"/>
    <cellStyle name="Normal 5 3 10 3 3 2 2" xfId="44096"/>
    <cellStyle name="Normal 5 3 10 3 3 3" xfId="44097"/>
    <cellStyle name="Normal 5 3 10 3 4" xfId="44098"/>
    <cellStyle name="Normal 5 3 10 4" xfId="44099"/>
    <cellStyle name="Normal 5 3 10 4 2" xfId="44100"/>
    <cellStyle name="Normal 5 3 10 5" xfId="44101"/>
    <cellStyle name="Normal 5 3 10 5 2" xfId="44102"/>
    <cellStyle name="Normal 5 3 10 5 2 2" xfId="44103"/>
    <cellStyle name="Normal 5 3 10 5 3" xfId="44104"/>
    <cellStyle name="Normal 5 3 10 6" xfId="44105"/>
    <cellStyle name="Normal 5 3 11" xfId="44106"/>
    <cellStyle name="Normal 5 3 11 2" xfId="44107"/>
    <cellStyle name="Normal 5 3 11 2 2" xfId="44108"/>
    <cellStyle name="Normal 5 3 11 2 2 2" xfId="44109"/>
    <cellStyle name="Normal 5 3 11 2 2 2 2" xfId="44110"/>
    <cellStyle name="Normal 5 3 11 2 2 3" xfId="44111"/>
    <cellStyle name="Normal 5 3 11 2 2 3 2" xfId="44112"/>
    <cellStyle name="Normal 5 3 11 2 2 3 2 2" xfId="44113"/>
    <cellStyle name="Normal 5 3 11 2 2 3 3" xfId="44114"/>
    <cellStyle name="Normal 5 3 11 2 2 4" xfId="44115"/>
    <cellStyle name="Normal 5 3 11 2 3" xfId="44116"/>
    <cellStyle name="Normal 5 3 11 2 3 2" xfId="44117"/>
    <cellStyle name="Normal 5 3 11 2 4" xfId="44118"/>
    <cellStyle name="Normal 5 3 11 2 4 2" xfId="44119"/>
    <cellStyle name="Normal 5 3 11 2 4 2 2" xfId="44120"/>
    <cellStyle name="Normal 5 3 11 2 4 3" xfId="44121"/>
    <cellStyle name="Normal 5 3 11 2 5" xfId="44122"/>
    <cellStyle name="Normal 5 3 11 3" xfId="44123"/>
    <cellStyle name="Normal 5 3 11 3 2" xfId="44124"/>
    <cellStyle name="Normal 5 3 11 3 2 2" xfId="44125"/>
    <cellStyle name="Normal 5 3 11 3 3" xfId="44126"/>
    <cellStyle name="Normal 5 3 11 3 3 2" xfId="44127"/>
    <cellStyle name="Normal 5 3 11 3 3 2 2" xfId="44128"/>
    <cellStyle name="Normal 5 3 11 3 3 3" xfId="44129"/>
    <cellStyle name="Normal 5 3 11 3 4" xfId="44130"/>
    <cellStyle name="Normal 5 3 11 4" xfId="44131"/>
    <cellStyle name="Normal 5 3 11 4 2" xfId="44132"/>
    <cellStyle name="Normal 5 3 11 5" xfId="44133"/>
    <cellStyle name="Normal 5 3 11 5 2" xfId="44134"/>
    <cellStyle name="Normal 5 3 11 5 2 2" xfId="44135"/>
    <cellStyle name="Normal 5 3 11 5 3" xfId="44136"/>
    <cellStyle name="Normal 5 3 11 6" xfId="44137"/>
    <cellStyle name="Normal 5 3 12" xfId="44138"/>
    <cellStyle name="Normal 5 3 12 2" xfId="44139"/>
    <cellStyle name="Normal 5 3 12 2 2" xfId="44140"/>
    <cellStyle name="Normal 5 3 12 2 2 2" xfId="44141"/>
    <cellStyle name="Normal 5 3 12 2 3" xfId="44142"/>
    <cellStyle name="Normal 5 3 12 2 3 2" xfId="44143"/>
    <cellStyle name="Normal 5 3 12 2 3 2 2" xfId="44144"/>
    <cellStyle name="Normal 5 3 12 2 3 3" xfId="44145"/>
    <cellStyle name="Normal 5 3 12 2 4" xfId="44146"/>
    <cellStyle name="Normal 5 3 12 3" xfId="44147"/>
    <cellStyle name="Normal 5 3 12 3 2" xfId="44148"/>
    <cellStyle name="Normal 5 3 12 4" xfId="44149"/>
    <cellStyle name="Normal 5 3 12 4 2" xfId="44150"/>
    <cellStyle name="Normal 5 3 12 4 2 2" xfId="44151"/>
    <cellStyle name="Normal 5 3 12 4 3" xfId="44152"/>
    <cellStyle name="Normal 5 3 12 5" xfId="44153"/>
    <cellStyle name="Normal 5 3 13" xfId="44154"/>
    <cellStyle name="Normal 5 3 13 2" xfId="44155"/>
    <cellStyle name="Normal 5 3 13 2 2" xfId="44156"/>
    <cellStyle name="Normal 5 3 13 3" xfId="44157"/>
    <cellStyle name="Normal 5 3 13 3 2" xfId="44158"/>
    <cellStyle name="Normal 5 3 13 3 2 2" xfId="44159"/>
    <cellStyle name="Normal 5 3 13 3 3" xfId="44160"/>
    <cellStyle name="Normal 5 3 13 4" xfId="44161"/>
    <cellStyle name="Normal 5 3 14" xfId="44162"/>
    <cellStyle name="Normal 5 3 14 2" xfId="44163"/>
    <cellStyle name="Normal 5 3 14 2 2" xfId="44164"/>
    <cellStyle name="Normal 5 3 14 3" xfId="44165"/>
    <cellStyle name="Normal 5 3 14 3 2" xfId="44166"/>
    <cellStyle name="Normal 5 3 14 3 2 2" xfId="44167"/>
    <cellStyle name="Normal 5 3 14 3 3" xfId="44168"/>
    <cellStyle name="Normal 5 3 14 4" xfId="44169"/>
    <cellStyle name="Normal 5 3 15" xfId="44170"/>
    <cellStyle name="Normal 5 3 15 2" xfId="44171"/>
    <cellStyle name="Normal 5 3 15 2 2" xfId="44172"/>
    <cellStyle name="Normal 5 3 15 3" xfId="44173"/>
    <cellStyle name="Normal 5 3 15 3 2" xfId="44174"/>
    <cellStyle name="Normal 5 3 15 3 2 2" xfId="44175"/>
    <cellStyle name="Normal 5 3 15 3 3" xfId="44176"/>
    <cellStyle name="Normal 5 3 15 4" xfId="44177"/>
    <cellStyle name="Normal 5 3 16" xfId="44178"/>
    <cellStyle name="Normal 5 3 16 2" xfId="44179"/>
    <cellStyle name="Normal 5 3 16 2 2" xfId="44180"/>
    <cellStyle name="Normal 5 3 16 3" xfId="44181"/>
    <cellStyle name="Normal 5 3 17" xfId="44182"/>
    <cellStyle name="Normal 5 3 17 2" xfId="44183"/>
    <cellStyle name="Normal 5 3 18" xfId="44184"/>
    <cellStyle name="Normal 5 3 18 2" xfId="44185"/>
    <cellStyle name="Normal 5 3 19" xfId="44186"/>
    <cellStyle name="Normal 5 3 2" xfId="1363"/>
    <cellStyle name="Normal 5 3 2 10" xfId="44187"/>
    <cellStyle name="Normal 5 3 2 10 2" xfId="44188"/>
    <cellStyle name="Normal 5 3 2 10 2 2" xfId="44189"/>
    <cellStyle name="Normal 5 3 2 10 2 2 2" xfId="44190"/>
    <cellStyle name="Normal 5 3 2 10 2 2 2 2" xfId="44191"/>
    <cellStyle name="Normal 5 3 2 10 2 2 3" xfId="44192"/>
    <cellStyle name="Normal 5 3 2 10 2 2 3 2" xfId="44193"/>
    <cellStyle name="Normal 5 3 2 10 2 2 3 2 2" xfId="44194"/>
    <cellStyle name="Normal 5 3 2 10 2 2 3 3" xfId="44195"/>
    <cellStyle name="Normal 5 3 2 10 2 2 4" xfId="44196"/>
    <cellStyle name="Normal 5 3 2 10 2 3" xfId="44197"/>
    <cellStyle name="Normal 5 3 2 10 2 3 2" xfId="44198"/>
    <cellStyle name="Normal 5 3 2 10 2 4" xfId="44199"/>
    <cellStyle name="Normal 5 3 2 10 2 4 2" xfId="44200"/>
    <cellStyle name="Normal 5 3 2 10 2 4 2 2" xfId="44201"/>
    <cellStyle name="Normal 5 3 2 10 2 4 3" xfId="44202"/>
    <cellStyle name="Normal 5 3 2 10 2 5" xfId="44203"/>
    <cellStyle name="Normal 5 3 2 10 3" xfId="44204"/>
    <cellStyle name="Normal 5 3 2 10 3 2" xfId="44205"/>
    <cellStyle name="Normal 5 3 2 10 3 2 2" xfId="44206"/>
    <cellStyle name="Normal 5 3 2 10 3 3" xfId="44207"/>
    <cellStyle name="Normal 5 3 2 10 3 3 2" xfId="44208"/>
    <cellStyle name="Normal 5 3 2 10 3 3 2 2" xfId="44209"/>
    <cellStyle name="Normal 5 3 2 10 3 3 3" xfId="44210"/>
    <cellStyle name="Normal 5 3 2 10 3 4" xfId="44211"/>
    <cellStyle name="Normal 5 3 2 10 4" xfId="44212"/>
    <cellStyle name="Normal 5 3 2 10 4 2" xfId="44213"/>
    <cellStyle name="Normal 5 3 2 10 5" xfId="44214"/>
    <cellStyle name="Normal 5 3 2 10 5 2" xfId="44215"/>
    <cellStyle name="Normal 5 3 2 10 5 2 2" xfId="44216"/>
    <cellStyle name="Normal 5 3 2 10 5 3" xfId="44217"/>
    <cellStyle name="Normal 5 3 2 10 6" xfId="44218"/>
    <cellStyle name="Normal 5 3 2 11" xfId="44219"/>
    <cellStyle name="Normal 5 3 2 11 2" xfId="44220"/>
    <cellStyle name="Normal 5 3 2 11 2 2" xfId="44221"/>
    <cellStyle name="Normal 5 3 2 11 2 2 2" xfId="44222"/>
    <cellStyle name="Normal 5 3 2 11 2 3" xfId="44223"/>
    <cellStyle name="Normal 5 3 2 11 2 3 2" xfId="44224"/>
    <cellStyle name="Normal 5 3 2 11 2 3 2 2" xfId="44225"/>
    <cellStyle name="Normal 5 3 2 11 2 3 3" xfId="44226"/>
    <cellStyle name="Normal 5 3 2 11 2 4" xfId="44227"/>
    <cellStyle name="Normal 5 3 2 11 3" xfId="44228"/>
    <cellStyle name="Normal 5 3 2 11 3 2" xfId="44229"/>
    <cellStyle name="Normal 5 3 2 11 4" xfId="44230"/>
    <cellStyle name="Normal 5 3 2 11 4 2" xfId="44231"/>
    <cellStyle name="Normal 5 3 2 11 4 2 2" xfId="44232"/>
    <cellStyle name="Normal 5 3 2 11 4 3" xfId="44233"/>
    <cellStyle name="Normal 5 3 2 11 5" xfId="44234"/>
    <cellStyle name="Normal 5 3 2 12" xfId="44235"/>
    <cellStyle name="Normal 5 3 2 12 2" xfId="44236"/>
    <cellStyle name="Normal 5 3 2 12 2 2" xfId="44237"/>
    <cellStyle name="Normal 5 3 2 12 3" xfId="44238"/>
    <cellStyle name="Normal 5 3 2 12 3 2" xfId="44239"/>
    <cellStyle name="Normal 5 3 2 12 3 2 2" xfId="44240"/>
    <cellStyle name="Normal 5 3 2 12 3 3" xfId="44241"/>
    <cellStyle name="Normal 5 3 2 12 4" xfId="44242"/>
    <cellStyle name="Normal 5 3 2 13" xfId="44243"/>
    <cellStyle name="Normal 5 3 2 13 2" xfId="44244"/>
    <cellStyle name="Normal 5 3 2 13 2 2" xfId="44245"/>
    <cellStyle name="Normal 5 3 2 13 3" xfId="44246"/>
    <cellStyle name="Normal 5 3 2 13 3 2" xfId="44247"/>
    <cellStyle name="Normal 5 3 2 13 3 2 2" xfId="44248"/>
    <cellStyle name="Normal 5 3 2 13 3 3" xfId="44249"/>
    <cellStyle name="Normal 5 3 2 13 4" xfId="44250"/>
    <cellStyle name="Normal 5 3 2 14" xfId="44251"/>
    <cellStyle name="Normal 5 3 2 14 2" xfId="44252"/>
    <cellStyle name="Normal 5 3 2 14 2 2" xfId="44253"/>
    <cellStyle name="Normal 5 3 2 14 3" xfId="44254"/>
    <cellStyle name="Normal 5 3 2 14 3 2" xfId="44255"/>
    <cellStyle name="Normal 5 3 2 14 3 2 2" xfId="44256"/>
    <cellStyle name="Normal 5 3 2 14 3 3" xfId="44257"/>
    <cellStyle name="Normal 5 3 2 14 4" xfId="44258"/>
    <cellStyle name="Normal 5 3 2 15" xfId="44259"/>
    <cellStyle name="Normal 5 3 2 15 2" xfId="44260"/>
    <cellStyle name="Normal 5 3 2 15 2 2" xfId="44261"/>
    <cellStyle name="Normal 5 3 2 15 3" xfId="44262"/>
    <cellStyle name="Normal 5 3 2 16" xfId="44263"/>
    <cellStyle name="Normal 5 3 2 16 2" xfId="44264"/>
    <cellStyle name="Normal 5 3 2 17" xfId="44265"/>
    <cellStyle name="Normal 5 3 2 17 2" xfId="44266"/>
    <cellStyle name="Normal 5 3 2 18" xfId="44267"/>
    <cellStyle name="Normal 5 3 2 19" xfId="44268"/>
    <cellStyle name="Normal 5 3 2 2" xfId="1364"/>
    <cellStyle name="Normal 5 3 2 2 10" xfId="44269"/>
    <cellStyle name="Normal 5 3 2 2 10 2" xfId="44270"/>
    <cellStyle name="Normal 5 3 2 2 10 2 2" xfId="44271"/>
    <cellStyle name="Normal 5 3 2 2 10 3" xfId="44272"/>
    <cellStyle name="Normal 5 3 2 2 10 3 2" xfId="44273"/>
    <cellStyle name="Normal 5 3 2 2 10 3 2 2" xfId="44274"/>
    <cellStyle name="Normal 5 3 2 2 10 3 3" xfId="44275"/>
    <cellStyle name="Normal 5 3 2 2 10 4" xfId="44276"/>
    <cellStyle name="Normal 5 3 2 2 11" xfId="44277"/>
    <cellStyle name="Normal 5 3 2 2 11 2" xfId="44278"/>
    <cellStyle name="Normal 5 3 2 2 11 2 2" xfId="44279"/>
    <cellStyle name="Normal 5 3 2 2 11 3" xfId="44280"/>
    <cellStyle name="Normal 5 3 2 2 11 3 2" xfId="44281"/>
    <cellStyle name="Normal 5 3 2 2 11 3 2 2" xfId="44282"/>
    <cellStyle name="Normal 5 3 2 2 11 3 3" xfId="44283"/>
    <cellStyle name="Normal 5 3 2 2 11 4" xfId="44284"/>
    <cellStyle name="Normal 5 3 2 2 12" xfId="44285"/>
    <cellStyle name="Normal 5 3 2 2 12 2" xfId="44286"/>
    <cellStyle name="Normal 5 3 2 2 12 2 2" xfId="44287"/>
    <cellStyle name="Normal 5 3 2 2 12 3" xfId="44288"/>
    <cellStyle name="Normal 5 3 2 2 12 3 2" xfId="44289"/>
    <cellStyle name="Normal 5 3 2 2 12 3 2 2" xfId="44290"/>
    <cellStyle name="Normal 5 3 2 2 12 3 3" xfId="44291"/>
    <cellStyle name="Normal 5 3 2 2 12 4" xfId="44292"/>
    <cellStyle name="Normal 5 3 2 2 13" xfId="44293"/>
    <cellStyle name="Normal 5 3 2 2 13 2" xfId="44294"/>
    <cellStyle name="Normal 5 3 2 2 13 2 2" xfId="44295"/>
    <cellStyle name="Normal 5 3 2 2 13 3" xfId="44296"/>
    <cellStyle name="Normal 5 3 2 2 14" xfId="44297"/>
    <cellStyle name="Normal 5 3 2 2 14 2" xfId="44298"/>
    <cellStyle name="Normal 5 3 2 2 15" xfId="44299"/>
    <cellStyle name="Normal 5 3 2 2 15 2" xfId="44300"/>
    <cellStyle name="Normal 5 3 2 2 16" xfId="44301"/>
    <cellStyle name="Normal 5 3 2 2 17" xfId="44302"/>
    <cellStyle name="Normal 5 3 2 2 2" xfId="1365"/>
    <cellStyle name="Normal 5 3 2 2 2 10" xfId="44303"/>
    <cellStyle name="Normal 5 3 2 2 2 11" xfId="44304"/>
    <cellStyle name="Normal 5 3 2 2 2 2" xfId="44305"/>
    <cellStyle name="Normal 5 3 2 2 2 2 10" xfId="44306"/>
    <cellStyle name="Normal 5 3 2 2 2 2 2" xfId="44307"/>
    <cellStyle name="Normal 5 3 2 2 2 2 2 2" xfId="44308"/>
    <cellStyle name="Normal 5 3 2 2 2 2 2 2 2" xfId="44309"/>
    <cellStyle name="Normal 5 3 2 2 2 2 2 2 2 2" xfId="44310"/>
    <cellStyle name="Normal 5 3 2 2 2 2 2 2 2 2 2" xfId="44311"/>
    <cellStyle name="Normal 5 3 2 2 2 2 2 2 2 3" xfId="44312"/>
    <cellStyle name="Normal 5 3 2 2 2 2 2 2 2 3 2" xfId="44313"/>
    <cellStyle name="Normal 5 3 2 2 2 2 2 2 2 3 2 2" xfId="44314"/>
    <cellStyle name="Normal 5 3 2 2 2 2 2 2 2 3 3" xfId="44315"/>
    <cellStyle name="Normal 5 3 2 2 2 2 2 2 2 4" xfId="44316"/>
    <cellStyle name="Normal 5 3 2 2 2 2 2 2 3" xfId="44317"/>
    <cellStyle name="Normal 5 3 2 2 2 2 2 2 3 2" xfId="44318"/>
    <cellStyle name="Normal 5 3 2 2 2 2 2 2 4" xfId="44319"/>
    <cellStyle name="Normal 5 3 2 2 2 2 2 2 4 2" xfId="44320"/>
    <cellStyle name="Normal 5 3 2 2 2 2 2 2 4 2 2" xfId="44321"/>
    <cellStyle name="Normal 5 3 2 2 2 2 2 2 4 3" xfId="44322"/>
    <cellStyle name="Normal 5 3 2 2 2 2 2 2 5" xfId="44323"/>
    <cellStyle name="Normal 5 3 2 2 2 2 2 3" xfId="44324"/>
    <cellStyle name="Normal 5 3 2 2 2 2 2 3 2" xfId="44325"/>
    <cellStyle name="Normal 5 3 2 2 2 2 2 3 2 2" xfId="44326"/>
    <cellStyle name="Normal 5 3 2 2 2 2 2 3 3" xfId="44327"/>
    <cellStyle name="Normal 5 3 2 2 2 2 2 3 3 2" xfId="44328"/>
    <cellStyle name="Normal 5 3 2 2 2 2 2 3 3 2 2" xfId="44329"/>
    <cellStyle name="Normal 5 3 2 2 2 2 2 3 3 3" xfId="44330"/>
    <cellStyle name="Normal 5 3 2 2 2 2 2 3 4" xfId="44331"/>
    <cellStyle name="Normal 5 3 2 2 2 2 2 4" xfId="44332"/>
    <cellStyle name="Normal 5 3 2 2 2 2 2 4 2" xfId="44333"/>
    <cellStyle name="Normal 5 3 2 2 2 2 2 4 2 2" xfId="44334"/>
    <cellStyle name="Normal 5 3 2 2 2 2 2 4 3" xfId="44335"/>
    <cellStyle name="Normal 5 3 2 2 2 2 2 4 3 2" xfId="44336"/>
    <cellStyle name="Normal 5 3 2 2 2 2 2 4 3 2 2" xfId="44337"/>
    <cellStyle name="Normal 5 3 2 2 2 2 2 4 3 3" xfId="44338"/>
    <cellStyle name="Normal 5 3 2 2 2 2 2 4 4" xfId="44339"/>
    <cellStyle name="Normal 5 3 2 2 2 2 2 5" xfId="44340"/>
    <cellStyle name="Normal 5 3 2 2 2 2 2 5 2" xfId="44341"/>
    <cellStyle name="Normal 5 3 2 2 2 2 2 6" xfId="44342"/>
    <cellStyle name="Normal 5 3 2 2 2 2 2 6 2" xfId="44343"/>
    <cellStyle name="Normal 5 3 2 2 2 2 2 6 2 2" xfId="44344"/>
    <cellStyle name="Normal 5 3 2 2 2 2 2 6 3" xfId="44345"/>
    <cellStyle name="Normal 5 3 2 2 2 2 2 7" xfId="44346"/>
    <cellStyle name="Normal 5 3 2 2 2 2 2 7 2" xfId="44347"/>
    <cellStyle name="Normal 5 3 2 2 2 2 2 8" xfId="44348"/>
    <cellStyle name="Normal 5 3 2 2 2 2 3" xfId="44349"/>
    <cellStyle name="Normal 5 3 2 2 2 2 3 2" xfId="44350"/>
    <cellStyle name="Normal 5 3 2 2 2 2 3 2 2" xfId="44351"/>
    <cellStyle name="Normal 5 3 2 2 2 2 3 2 2 2" xfId="44352"/>
    <cellStyle name="Normal 5 3 2 2 2 2 3 2 3" xfId="44353"/>
    <cellStyle name="Normal 5 3 2 2 2 2 3 2 3 2" xfId="44354"/>
    <cellStyle name="Normal 5 3 2 2 2 2 3 2 3 2 2" xfId="44355"/>
    <cellStyle name="Normal 5 3 2 2 2 2 3 2 3 3" xfId="44356"/>
    <cellStyle name="Normal 5 3 2 2 2 2 3 2 4" xfId="44357"/>
    <cellStyle name="Normal 5 3 2 2 2 2 3 3" xfId="44358"/>
    <cellStyle name="Normal 5 3 2 2 2 2 3 3 2" xfId="44359"/>
    <cellStyle name="Normal 5 3 2 2 2 2 3 4" xfId="44360"/>
    <cellStyle name="Normal 5 3 2 2 2 2 3 4 2" xfId="44361"/>
    <cellStyle name="Normal 5 3 2 2 2 2 3 4 2 2" xfId="44362"/>
    <cellStyle name="Normal 5 3 2 2 2 2 3 4 3" xfId="44363"/>
    <cellStyle name="Normal 5 3 2 2 2 2 3 5" xfId="44364"/>
    <cellStyle name="Normal 5 3 2 2 2 2 4" xfId="44365"/>
    <cellStyle name="Normal 5 3 2 2 2 2 4 2" xfId="44366"/>
    <cellStyle name="Normal 5 3 2 2 2 2 4 2 2" xfId="44367"/>
    <cellStyle name="Normal 5 3 2 2 2 2 4 3" xfId="44368"/>
    <cellStyle name="Normal 5 3 2 2 2 2 4 3 2" xfId="44369"/>
    <cellStyle name="Normal 5 3 2 2 2 2 4 3 2 2" xfId="44370"/>
    <cellStyle name="Normal 5 3 2 2 2 2 4 3 3" xfId="44371"/>
    <cellStyle name="Normal 5 3 2 2 2 2 4 4" xfId="44372"/>
    <cellStyle name="Normal 5 3 2 2 2 2 5" xfId="44373"/>
    <cellStyle name="Normal 5 3 2 2 2 2 5 2" xfId="44374"/>
    <cellStyle name="Normal 5 3 2 2 2 2 5 2 2" xfId="44375"/>
    <cellStyle name="Normal 5 3 2 2 2 2 5 3" xfId="44376"/>
    <cellStyle name="Normal 5 3 2 2 2 2 5 3 2" xfId="44377"/>
    <cellStyle name="Normal 5 3 2 2 2 2 5 3 2 2" xfId="44378"/>
    <cellStyle name="Normal 5 3 2 2 2 2 5 3 3" xfId="44379"/>
    <cellStyle name="Normal 5 3 2 2 2 2 5 4" xfId="44380"/>
    <cellStyle name="Normal 5 3 2 2 2 2 6" xfId="44381"/>
    <cellStyle name="Normal 5 3 2 2 2 2 6 2" xfId="44382"/>
    <cellStyle name="Normal 5 3 2 2 2 2 7" xfId="44383"/>
    <cellStyle name="Normal 5 3 2 2 2 2 7 2" xfId="44384"/>
    <cellStyle name="Normal 5 3 2 2 2 2 7 2 2" xfId="44385"/>
    <cellStyle name="Normal 5 3 2 2 2 2 7 3" xfId="44386"/>
    <cellStyle name="Normal 5 3 2 2 2 2 8" xfId="44387"/>
    <cellStyle name="Normal 5 3 2 2 2 2 8 2" xfId="44388"/>
    <cellStyle name="Normal 5 3 2 2 2 2 9" xfId="44389"/>
    <cellStyle name="Normal 5 3 2 2 2 3" xfId="44390"/>
    <cellStyle name="Normal 5 3 2 2 2 3 2" xfId="44391"/>
    <cellStyle name="Normal 5 3 2 2 2 3 2 2" xfId="44392"/>
    <cellStyle name="Normal 5 3 2 2 2 3 2 2 2" xfId="44393"/>
    <cellStyle name="Normal 5 3 2 2 2 3 2 2 2 2" xfId="44394"/>
    <cellStyle name="Normal 5 3 2 2 2 3 2 2 3" xfId="44395"/>
    <cellStyle name="Normal 5 3 2 2 2 3 2 2 3 2" xfId="44396"/>
    <cellStyle name="Normal 5 3 2 2 2 3 2 2 3 2 2" xfId="44397"/>
    <cellStyle name="Normal 5 3 2 2 2 3 2 2 3 3" xfId="44398"/>
    <cellStyle name="Normal 5 3 2 2 2 3 2 2 4" xfId="44399"/>
    <cellStyle name="Normal 5 3 2 2 2 3 2 3" xfId="44400"/>
    <cellStyle name="Normal 5 3 2 2 2 3 2 3 2" xfId="44401"/>
    <cellStyle name="Normal 5 3 2 2 2 3 2 4" xfId="44402"/>
    <cellStyle name="Normal 5 3 2 2 2 3 2 4 2" xfId="44403"/>
    <cellStyle name="Normal 5 3 2 2 2 3 2 4 2 2" xfId="44404"/>
    <cellStyle name="Normal 5 3 2 2 2 3 2 4 3" xfId="44405"/>
    <cellStyle name="Normal 5 3 2 2 2 3 2 5" xfId="44406"/>
    <cellStyle name="Normal 5 3 2 2 2 3 3" xfId="44407"/>
    <cellStyle name="Normal 5 3 2 2 2 3 3 2" xfId="44408"/>
    <cellStyle name="Normal 5 3 2 2 2 3 3 2 2" xfId="44409"/>
    <cellStyle name="Normal 5 3 2 2 2 3 3 3" xfId="44410"/>
    <cellStyle name="Normal 5 3 2 2 2 3 3 3 2" xfId="44411"/>
    <cellStyle name="Normal 5 3 2 2 2 3 3 3 2 2" xfId="44412"/>
    <cellStyle name="Normal 5 3 2 2 2 3 3 3 3" xfId="44413"/>
    <cellStyle name="Normal 5 3 2 2 2 3 3 4" xfId="44414"/>
    <cellStyle name="Normal 5 3 2 2 2 3 4" xfId="44415"/>
    <cellStyle name="Normal 5 3 2 2 2 3 4 2" xfId="44416"/>
    <cellStyle name="Normal 5 3 2 2 2 3 4 2 2" xfId="44417"/>
    <cellStyle name="Normal 5 3 2 2 2 3 4 3" xfId="44418"/>
    <cellStyle name="Normal 5 3 2 2 2 3 4 3 2" xfId="44419"/>
    <cellStyle name="Normal 5 3 2 2 2 3 4 3 2 2" xfId="44420"/>
    <cellStyle name="Normal 5 3 2 2 2 3 4 3 3" xfId="44421"/>
    <cellStyle name="Normal 5 3 2 2 2 3 4 4" xfId="44422"/>
    <cellStyle name="Normal 5 3 2 2 2 3 5" xfId="44423"/>
    <cellStyle name="Normal 5 3 2 2 2 3 5 2" xfId="44424"/>
    <cellStyle name="Normal 5 3 2 2 2 3 6" xfId="44425"/>
    <cellStyle name="Normal 5 3 2 2 2 3 6 2" xfId="44426"/>
    <cellStyle name="Normal 5 3 2 2 2 3 6 2 2" xfId="44427"/>
    <cellStyle name="Normal 5 3 2 2 2 3 6 3" xfId="44428"/>
    <cellStyle name="Normal 5 3 2 2 2 3 7" xfId="44429"/>
    <cellStyle name="Normal 5 3 2 2 2 3 7 2" xfId="44430"/>
    <cellStyle name="Normal 5 3 2 2 2 3 8" xfId="44431"/>
    <cellStyle name="Normal 5 3 2 2 2 4" xfId="44432"/>
    <cellStyle name="Normal 5 3 2 2 2 4 2" xfId="44433"/>
    <cellStyle name="Normal 5 3 2 2 2 4 2 2" xfId="44434"/>
    <cellStyle name="Normal 5 3 2 2 2 4 2 2 2" xfId="44435"/>
    <cellStyle name="Normal 5 3 2 2 2 4 2 3" xfId="44436"/>
    <cellStyle name="Normal 5 3 2 2 2 4 2 3 2" xfId="44437"/>
    <cellStyle name="Normal 5 3 2 2 2 4 2 3 2 2" xfId="44438"/>
    <cellStyle name="Normal 5 3 2 2 2 4 2 3 3" xfId="44439"/>
    <cellStyle name="Normal 5 3 2 2 2 4 2 4" xfId="44440"/>
    <cellStyle name="Normal 5 3 2 2 2 4 3" xfId="44441"/>
    <cellStyle name="Normal 5 3 2 2 2 4 3 2" xfId="44442"/>
    <cellStyle name="Normal 5 3 2 2 2 4 4" xfId="44443"/>
    <cellStyle name="Normal 5 3 2 2 2 4 4 2" xfId="44444"/>
    <cellStyle name="Normal 5 3 2 2 2 4 4 2 2" xfId="44445"/>
    <cellStyle name="Normal 5 3 2 2 2 4 4 3" xfId="44446"/>
    <cellStyle name="Normal 5 3 2 2 2 4 5" xfId="44447"/>
    <cellStyle name="Normal 5 3 2 2 2 5" xfId="44448"/>
    <cellStyle name="Normal 5 3 2 2 2 5 2" xfId="44449"/>
    <cellStyle name="Normal 5 3 2 2 2 5 2 2" xfId="44450"/>
    <cellStyle name="Normal 5 3 2 2 2 5 3" xfId="44451"/>
    <cellStyle name="Normal 5 3 2 2 2 5 3 2" xfId="44452"/>
    <cellStyle name="Normal 5 3 2 2 2 5 3 2 2" xfId="44453"/>
    <cellStyle name="Normal 5 3 2 2 2 5 3 3" xfId="44454"/>
    <cellStyle name="Normal 5 3 2 2 2 5 4" xfId="44455"/>
    <cellStyle name="Normal 5 3 2 2 2 6" xfId="44456"/>
    <cellStyle name="Normal 5 3 2 2 2 6 2" xfId="44457"/>
    <cellStyle name="Normal 5 3 2 2 2 6 2 2" xfId="44458"/>
    <cellStyle name="Normal 5 3 2 2 2 6 3" xfId="44459"/>
    <cellStyle name="Normal 5 3 2 2 2 6 3 2" xfId="44460"/>
    <cellStyle name="Normal 5 3 2 2 2 6 3 2 2" xfId="44461"/>
    <cellStyle name="Normal 5 3 2 2 2 6 3 3" xfId="44462"/>
    <cellStyle name="Normal 5 3 2 2 2 6 4" xfId="44463"/>
    <cellStyle name="Normal 5 3 2 2 2 7" xfId="44464"/>
    <cellStyle name="Normal 5 3 2 2 2 7 2" xfId="44465"/>
    <cellStyle name="Normal 5 3 2 2 2 8" xfId="44466"/>
    <cellStyle name="Normal 5 3 2 2 2 8 2" xfId="44467"/>
    <cellStyle name="Normal 5 3 2 2 2 8 2 2" xfId="44468"/>
    <cellStyle name="Normal 5 3 2 2 2 8 3" xfId="44469"/>
    <cellStyle name="Normal 5 3 2 2 2 9" xfId="44470"/>
    <cellStyle name="Normal 5 3 2 2 2 9 2" xfId="44471"/>
    <cellStyle name="Normal 5 3 2 2 3" xfId="44472"/>
    <cellStyle name="Normal 5 3 2 2 3 10" xfId="44473"/>
    <cellStyle name="Normal 5 3 2 2 3 11" xfId="44474"/>
    <cellStyle name="Normal 5 3 2 2 3 2" xfId="44475"/>
    <cellStyle name="Normal 5 3 2 2 3 2 10" xfId="44476"/>
    <cellStyle name="Normal 5 3 2 2 3 2 2" xfId="44477"/>
    <cellStyle name="Normal 5 3 2 2 3 2 2 2" xfId="44478"/>
    <cellStyle name="Normal 5 3 2 2 3 2 2 2 2" xfId="44479"/>
    <cellStyle name="Normal 5 3 2 2 3 2 2 2 2 2" xfId="44480"/>
    <cellStyle name="Normal 5 3 2 2 3 2 2 2 2 2 2" xfId="44481"/>
    <cellStyle name="Normal 5 3 2 2 3 2 2 2 2 3" xfId="44482"/>
    <cellStyle name="Normal 5 3 2 2 3 2 2 2 2 3 2" xfId="44483"/>
    <cellStyle name="Normal 5 3 2 2 3 2 2 2 2 3 2 2" xfId="44484"/>
    <cellStyle name="Normal 5 3 2 2 3 2 2 2 2 3 3" xfId="44485"/>
    <cellStyle name="Normal 5 3 2 2 3 2 2 2 2 4" xfId="44486"/>
    <cellStyle name="Normal 5 3 2 2 3 2 2 2 3" xfId="44487"/>
    <cellStyle name="Normal 5 3 2 2 3 2 2 2 3 2" xfId="44488"/>
    <cellStyle name="Normal 5 3 2 2 3 2 2 2 4" xfId="44489"/>
    <cellStyle name="Normal 5 3 2 2 3 2 2 2 4 2" xfId="44490"/>
    <cellStyle name="Normal 5 3 2 2 3 2 2 2 4 2 2" xfId="44491"/>
    <cellStyle name="Normal 5 3 2 2 3 2 2 2 4 3" xfId="44492"/>
    <cellStyle name="Normal 5 3 2 2 3 2 2 2 5" xfId="44493"/>
    <cellStyle name="Normal 5 3 2 2 3 2 2 3" xfId="44494"/>
    <cellStyle name="Normal 5 3 2 2 3 2 2 3 2" xfId="44495"/>
    <cellStyle name="Normal 5 3 2 2 3 2 2 3 2 2" xfId="44496"/>
    <cellStyle name="Normal 5 3 2 2 3 2 2 3 3" xfId="44497"/>
    <cellStyle name="Normal 5 3 2 2 3 2 2 3 3 2" xfId="44498"/>
    <cellStyle name="Normal 5 3 2 2 3 2 2 3 3 2 2" xfId="44499"/>
    <cellStyle name="Normal 5 3 2 2 3 2 2 3 3 3" xfId="44500"/>
    <cellStyle name="Normal 5 3 2 2 3 2 2 3 4" xfId="44501"/>
    <cellStyle name="Normal 5 3 2 2 3 2 2 4" xfId="44502"/>
    <cellStyle name="Normal 5 3 2 2 3 2 2 4 2" xfId="44503"/>
    <cellStyle name="Normal 5 3 2 2 3 2 2 4 2 2" xfId="44504"/>
    <cellStyle name="Normal 5 3 2 2 3 2 2 4 3" xfId="44505"/>
    <cellStyle name="Normal 5 3 2 2 3 2 2 4 3 2" xfId="44506"/>
    <cellStyle name="Normal 5 3 2 2 3 2 2 4 3 2 2" xfId="44507"/>
    <cellStyle name="Normal 5 3 2 2 3 2 2 4 3 3" xfId="44508"/>
    <cellStyle name="Normal 5 3 2 2 3 2 2 4 4" xfId="44509"/>
    <cellStyle name="Normal 5 3 2 2 3 2 2 5" xfId="44510"/>
    <cellStyle name="Normal 5 3 2 2 3 2 2 5 2" xfId="44511"/>
    <cellStyle name="Normal 5 3 2 2 3 2 2 6" xfId="44512"/>
    <cellStyle name="Normal 5 3 2 2 3 2 2 6 2" xfId="44513"/>
    <cellStyle name="Normal 5 3 2 2 3 2 2 6 2 2" xfId="44514"/>
    <cellStyle name="Normal 5 3 2 2 3 2 2 6 3" xfId="44515"/>
    <cellStyle name="Normal 5 3 2 2 3 2 2 7" xfId="44516"/>
    <cellStyle name="Normal 5 3 2 2 3 2 2 7 2" xfId="44517"/>
    <cellStyle name="Normal 5 3 2 2 3 2 2 8" xfId="44518"/>
    <cellStyle name="Normal 5 3 2 2 3 2 3" xfId="44519"/>
    <cellStyle name="Normal 5 3 2 2 3 2 3 2" xfId="44520"/>
    <cellStyle name="Normal 5 3 2 2 3 2 3 2 2" xfId="44521"/>
    <cellStyle name="Normal 5 3 2 2 3 2 3 2 2 2" xfId="44522"/>
    <cellStyle name="Normal 5 3 2 2 3 2 3 2 3" xfId="44523"/>
    <cellStyle name="Normal 5 3 2 2 3 2 3 2 3 2" xfId="44524"/>
    <cellStyle name="Normal 5 3 2 2 3 2 3 2 3 2 2" xfId="44525"/>
    <cellStyle name="Normal 5 3 2 2 3 2 3 2 3 3" xfId="44526"/>
    <cellStyle name="Normal 5 3 2 2 3 2 3 2 4" xfId="44527"/>
    <cellStyle name="Normal 5 3 2 2 3 2 3 3" xfId="44528"/>
    <cellStyle name="Normal 5 3 2 2 3 2 3 3 2" xfId="44529"/>
    <cellStyle name="Normal 5 3 2 2 3 2 3 4" xfId="44530"/>
    <cellStyle name="Normal 5 3 2 2 3 2 3 4 2" xfId="44531"/>
    <cellStyle name="Normal 5 3 2 2 3 2 3 4 2 2" xfId="44532"/>
    <cellStyle name="Normal 5 3 2 2 3 2 3 4 3" xfId="44533"/>
    <cellStyle name="Normal 5 3 2 2 3 2 3 5" xfId="44534"/>
    <cellStyle name="Normal 5 3 2 2 3 2 4" xfId="44535"/>
    <cellStyle name="Normal 5 3 2 2 3 2 4 2" xfId="44536"/>
    <cellStyle name="Normal 5 3 2 2 3 2 4 2 2" xfId="44537"/>
    <cellStyle name="Normal 5 3 2 2 3 2 4 3" xfId="44538"/>
    <cellStyle name="Normal 5 3 2 2 3 2 4 3 2" xfId="44539"/>
    <cellStyle name="Normal 5 3 2 2 3 2 4 3 2 2" xfId="44540"/>
    <cellStyle name="Normal 5 3 2 2 3 2 4 3 3" xfId="44541"/>
    <cellStyle name="Normal 5 3 2 2 3 2 4 4" xfId="44542"/>
    <cellStyle name="Normal 5 3 2 2 3 2 5" xfId="44543"/>
    <cellStyle name="Normal 5 3 2 2 3 2 5 2" xfId="44544"/>
    <cellStyle name="Normal 5 3 2 2 3 2 5 2 2" xfId="44545"/>
    <cellStyle name="Normal 5 3 2 2 3 2 5 3" xfId="44546"/>
    <cellStyle name="Normal 5 3 2 2 3 2 5 3 2" xfId="44547"/>
    <cellStyle name="Normal 5 3 2 2 3 2 5 3 2 2" xfId="44548"/>
    <cellStyle name="Normal 5 3 2 2 3 2 5 3 3" xfId="44549"/>
    <cellStyle name="Normal 5 3 2 2 3 2 5 4" xfId="44550"/>
    <cellStyle name="Normal 5 3 2 2 3 2 6" xfId="44551"/>
    <cellStyle name="Normal 5 3 2 2 3 2 6 2" xfId="44552"/>
    <cellStyle name="Normal 5 3 2 2 3 2 7" xfId="44553"/>
    <cellStyle name="Normal 5 3 2 2 3 2 7 2" xfId="44554"/>
    <cellStyle name="Normal 5 3 2 2 3 2 7 2 2" xfId="44555"/>
    <cellStyle name="Normal 5 3 2 2 3 2 7 3" xfId="44556"/>
    <cellStyle name="Normal 5 3 2 2 3 2 8" xfId="44557"/>
    <cellStyle name="Normal 5 3 2 2 3 2 8 2" xfId="44558"/>
    <cellStyle name="Normal 5 3 2 2 3 2 9" xfId="44559"/>
    <cellStyle name="Normal 5 3 2 2 3 3" xfId="44560"/>
    <cellStyle name="Normal 5 3 2 2 3 3 2" xfId="44561"/>
    <cellStyle name="Normal 5 3 2 2 3 3 2 2" xfId="44562"/>
    <cellStyle name="Normal 5 3 2 2 3 3 2 2 2" xfId="44563"/>
    <cellStyle name="Normal 5 3 2 2 3 3 2 2 2 2" xfId="44564"/>
    <cellStyle name="Normal 5 3 2 2 3 3 2 2 3" xfId="44565"/>
    <cellStyle name="Normal 5 3 2 2 3 3 2 2 3 2" xfId="44566"/>
    <cellStyle name="Normal 5 3 2 2 3 3 2 2 3 2 2" xfId="44567"/>
    <cellStyle name="Normal 5 3 2 2 3 3 2 2 3 3" xfId="44568"/>
    <cellStyle name="Normal 5 3 2 2 3 3 2 2 4" xfId="44569"/>
    <cellStyle name="Normal 5 3 2 2 3 3 2 3" xfId="44570"/>
    <cellStyle name="Normal 5 3 2 2 3 3 2 3 2" xfId="44571"/>
    <cellStyle name="Normal 5 3 2 2 3 3 2 4" xfId="44572"/>
    <cellStyle name="Normal 5 3 2 2 3 3 2 4 2" xfId="44573"/>
    <cellStyle name="Normal 5 3 2 2 3 3 2 4 2 2" xfId="44574"/>
    <cellStyle name="Normal 5 3 2 2 3 3 2 4 3" xfId="44575"/>
    <cellStyle name="Normal 5 3 2 2 3 3 2 5" xfId="44576"/>
    <cellStyle name="Normal 5 3 2 2 3 3 3" xfId="44577"/>
    <cellStyle name="Normal 5 3 2 2 3 3 3 2" xfId="44578"/>
    <cellStyle name="Normal 5 3 2 2 3 3 3 2 2" xfId="44579"/>
    <cellStyle name="Normal 5 3 2 2 3 3 3 3" xfId="44580"/>
    <cellStyle name="Normal 5 3 2 2 3 3 3 3 2" xfId="44581"/>
    <cellStyle name="Normal 5 3 2 2 3 3 3 3 2 2" xfId="44582"/>
    <cellStyle name="Normal 5 3 2 2 3 3 3 3 3" xfId="44583"/>
    <cellStyle name="Normal 5 3 2 2 3 3 3 4" xfId="44584"/>
    <cellStyle name="Normal 5 3 2 2 3 3 4" xfId="44585"/>
    <cellStyle name="Normal 5 3 2 2 3 3 4 2" xfId="44586"/>
    <cellStyle name="Normal 5 3 2 2 3 3 4 2 2" xfId="44587"/>
    <cellStyle name="Normal 5 3 2 2 3 3 4 3" xfId="44588"/>
    <cellStyle name="Normal 5 3 2 2 3 3 4 3 2" xfId="44589"/>
    <cellStyle name="Normal 5 3 2 2 3 3 4 3 2 2" xfId="44590"/>
    <cellStyle name="Normal 5 3 2 2 3 3 4 3 3" xfId="44591"/>
    <cellStyle name="Normal 5 3 2 2 3 3 4 4" xfId="44592"/>
    <cellStyle name="Normal 5 3 2 2 3 3 5" xfId="44593"/>
    <cellStyle name="Normal 5 3 2 2 3 3 5 2" xfId="44594"/>
    <cellStyle name="Normal 5 3 2 2 3 3 6" xfId="44595"/>
    <cellStyle name="Normal 5 3 2 2 3 3 6 2" xfId="44596"/>
    <cellStyle name="Normal 5 3 2 2 3 3 6 2 2" xfId="44597"/>
    <cellStyle name="Normal 5 3 2 2 3 3 6 3" xfId="44598"/>
    <cellStyle name="Normal 5 3 2 2 3 3 7" xfId="44599"/>
    <cellStyle name="Normal 5 3 2 2 3 3 7 2" xfId="44600"/>
    <cellStyle name="Normal 5 3 2 2 3 3 8" xfId="44601"/>
    <cellStyle name="Normal 5 3 2 2 3 4" xfId="44602"/>
    <cellStyle name="Normal 5 3 2 2 3 4 2" xfId="44603"/>
    <cellStyle name="Normal 5 3 2 2 3 4 2 2" xfId="44604"/>
    <cellStyle name="Normal 5 3 2 2 3 4 2 2 2" xfId="44605"/>
    <cellStyle name="Normal 5 3 2 2 3 4 2 3" xfId="44606"/>
    <cellStyle name="Normal 5 3 2 2 3 4 2 3 2" xfId="44607"/>
    <cellStyle name="Normal 5 3 2 2 3 4 2 3 2 2" xfId="44608"/>
    <cellStyle name="Normal 5 3 2 2 3 4 2 3 3" xfId="44609"/>
    <cellStyle name="Normal 5 3 2 2 3 4 2 4" xfId="44610"/>
    <cellStyle name="Normal 5 3 2 2 3 4 3" xfId="44611"/>
    <cellStyle name="Normal 5 3 2 2 3 4 3 2" xfId="44612"/>
    <cellStyle name="Normal 5 3 2 2 3 4 4" xfId="44613"/>
    <cellStyle name="Normal 5 3 2 2 3 4 4 2" xfId="44614"/>
    <cellStyle name="Normal 5 3 2 2 3 4 4 2 2" xfId="44615"/>
    <cellStyle name="Normal 5 3 2 2 3 4 4 3" xfId="44616"/>
    <cellStyle name="Normal 5 3 2 2 3 4 5" xfId="44617"/>
    <cellStyle name="Normal 5 3 2 2 3 5" xfId="44618"/>
    <cellStyle name="Normal 5 3 2 2 3 5 2" xfId="44619"/>
    <cellStyle name="Normal 5 3 2 2 3 5 2 2" xfId="44620"/>
    <cellStyle name="Normal 5 3 2 2 3 5 3" xfId="44621"/>
    <cellStyle name="Normal 5 3 2 2 3 5 3 2" xfId="44622"/>
    <cellStyle name="Normal 5 3 2 2 3 5 3 2 2" xfId="44623"/>
    <cellStyle name="Normal 5 3 2 2 3 5 3 3" xfId="44624"/>
    <cellStyle name="Normal 5 3 2 2 3 5 4" xfId="44625"/>
    <cellStyle name="Normal 5 3 2 2 3 6" xfId="44626"/>
    <cellStyle name="Normal 5 3 2 2 3 6 2" xfId="44627"/>
    <cellStyle name="Normal 5 3 2 2 3 6 2 2" xfId="44628"/>
    <cellStyle name="Normal 5 3 2 2 3 6 3" xfId="44629"/>
    <cellStyle name="Normal 5 3 2 2 3 6 3 2" xfId="44630"/>
    <cellStyle name="Normal 5 3 2 2 3 6 3 2 2" xfId="44631"/>
    <cellStyle name="Normal 5 3 2 2 3 6 3 3" xfId="44632"/>
    <cellStyle name="Normal 5 3 2 2 3 6 4" xfId="44633"/>
    <cellStyle name="Normal 5 3 2 2 3 7" xfId="44634"/>
    <cellStyle name="Normal 5 3 2 2 3 7 2" xfId="44635"/>
    <cellStyle name="Normal 5 3 2 2 3 8" xfId="44636"/>
    <cellStyle name="Normal 5 3 2 2 3 8 2" xfId="44637"/>
    <cellStyle name="Normal 5 3 2 2 3 8 2 2" xfId="44638"/>
    <cellStyle name="Normal 5 3 2 2 3 8 3" xfId="44639"/>
    <cellStyle name="Normal 5 3 2 2 3 9" xfId="44640"/>
    <cellStyle name="Normal 5 3 2 2 3 9 2" xfId="44641"/>
    <cellStyle name="Normal 5 3 2 2 4" xfId="44642"/>
    <cellStyle name="Normal 5 3 2 2 4 10" xfId="44643"/>
    <cellStyle name="Normal 5 3 2 2 4 11" xfId="44644"/>
    <cellStyle name="Normal 5 3 2 2 4 2" xfId="44645"/>
    <cellStyle name="Normal 5 3 2 2 4 2 2" xfId="44646"/>
    <cellStyle name="Normal 5 3 2 2 4 2 2 2" xfId="44647"/>
    <cellStyle name="Normal 5 3 2 2 4 2 2 2 2" xfId="44648"/>
    <cellStyle name="Normal 5 3 2 2 4 2 2 2 2 2" xfId="44649"/>
    <cellStyle name="Normal 5 3 2 2 4 2 2 2 2 2 2" xfId="44650"/>
    <cellStyle name="Normal 5 3 2 2 4 2 2 2 2 3" xfId="44651"/>
    <cellStyle name="Normal 5 3 2 2 4 2 2 2 2 3 2" xfId="44652"/>
    <cellStyle name="Normal 5 3 2 2 4 2 2 2 2 3 2 2" xfId="44653"/>
    <cellStyle name="Normal 5 3 2 2 4 2 2 2 2 3 3" xfId="44654"/>
    <cellStyle name="Normal 5 3 2 2 4 2 2 2 2 4" xfId="44655"/>
    <cellStyle name="Normal 5 3 2 2 4 2 2 2 3" xfId="44656"/>
    <cellStyle name="Normal 5 3 2 2 4 2 2 2 3 2" xfId="44657"/>
    <cellStyle name="Normal 5 3 2 2 4 2 2 2 4" xfId="44658"/>
    <cellStyle name="Normal 5 3 2 2 4 2 2 2 4 2" xfId="44659"/>
    <cellStyle name="Normal 5 3 2 2 4 2 2 2 4 2 2" xfId="44660"/>
    <cellStyle name="Normal 5 3 2 2 4 2 2 2 4 3" xfId="44661"/>
    <cellStyle name="Normal 5 3 2 2 4 2 2 2 5" xfId="44662"/>
    <cellStyle name="Normal 5 3 2 2 4 2 2 3" xfId="44663"/>
    <cellStyle name="Normal 5 3 2 2 4 2 2 3 2" xfId="44664"/>
    <cellStyle name="Normal 5 3 2 2 4 2 2 3 2 2" xfId="44665"/>
    <cellStyle name="Normal 5 3 2 2 4 2 2 3 3" xfId="44666"/>
    <cellStyle name="Normal 5 3 2 2 4 2 2 3 3 2" xfId="44667"/>
    <cellStyle name="Normal 5 3 2 2 4 2 2 3 3 2 2" xfId="44668"/>
    <cellStyle name="Normal 5 3 2 2 4 2 2 3 3 3" xfId="44669"/>
    <cellStyle name="Normal 5 3 2 2 4 2 2 3 4" xfId="44670"/>
    <cellStyle name="Normal 5 3 2 2 4 2 2 4" xfId="44671"/>
    <cellStyle name="Normal 5 3 2 2 4 2 2 4 2" xfId="44672"/>
    <cellStyle name="Normal 5 3 2 2 4 2 2 4 2 2" xfId="44673"/>
    <cellStyle name="Normal 5 3 2 2 4 2 2 4 3" xfId="44674"/>
    <cellStyle name="Normal 5 3 2 2 4 2 2 4 3 2" xfId="44675"/>
    <cellStyle name="Normal 5 3 2 2 4 2 2 4 3 2 2" xfId="44676"/>
    <cellStyle name="Normal 5 3 2 2 4 2 2 4 3 3" xfId="44677"/>
    <cellStyle name="Normal 5 3 2 2 4 2 2 4 4" xfId="44678"/>
    <cellStyle name="Normal 5 3 2 2 4 2 2 5" xfId="44679"/>
    <cellStyle name="Normal 5 3 2 2 4 2 2 5 2" xfId="44680"/>
    <cellStyle name="Normal 5 3 2 2 4 2 2 6" xfId="44681"/>
    <cellStyle name="Normal 5 3 2 2 4 2 2 6 2" xfId="44682"/>
    <cellStyle name="Normal 5 3 2 2 4 2 2 6 2 2" xfId="44683"/>
    <cellStyle name="Normal 5 3 2 2 4 2 2 6 3" xfId="44684"/>
    <cellStyle name="Normal 5 3 2 2 4 2 2 7" xfId="44685"/>
    <cellStyle name="Normal 5 3 2 2 4 2 2 7 2" xfId="44686"/>
    <cellStyle name="Normal 5 3 2 2 4 2 2 8" xfId="44687"/>
    <cellStyle name="Normal 5 3 2 2 4 2 3" xfId="44688"/>
    <cellStyle name="Normal 5 3 2 2 4 2 3 2" xfId="44689"/>
    <cellStyle name="Normal 5 3 2 2 4 2 3 2 2" xfId="44690"/>
    <cellStyle name="Normal 5 3 2 2 4 2 3 2 2 2" xfId="44691"/>
    <cellStyle name="Normal 5 3 2 2 4 2 3 2 3" xfId="44692"/>
    <cellStyle name="Normal 5 3 2 2 4 2 3 2 3 2" xfId="44693"/>
    <cellStyle name="Normal 5 3 2 2 4 2 3 2 3 2 2" xfId="44694"/>
    <cellStyle name="Normal 5 3 2 2 4 2 3 2 3 3" xfId="44695"/>
    <cellStyle name="Normal 5 3 2 2 4 2 3 2 4" xfId="44696"/>
    <cellStyle name="Normal 5 3 2 2 4 2 3 3" xfId="44697"/>
    <cellStyle name="Normal 5 3 2 2 4 2 3 3 2" xfId="44698"/>
    <cellStyle name="Normal 5 3 2 2 4 2 3 4" xfId="44699"/>
    <cellStyle name="Normal 5 3 2 2 4 2 3 4 2" xfId="44700"/>
    <cellStyle name="Normal 5 3 2 2 4 2 3 4 2 2" xfId="44701"/>
    <cellStyle name="Normal 5 3 2 2 4 2 3 4 3" xfId="44702"/>
    <cellStyle name="Normal 5 3 2 2 4 2 3 5" xfId="44703"/>
    <cellStyle name="Normal 5 3 2 2 4 2 4" xfId="44704"/>
    <cellStyle name="Normal 5 3 2 2 4 2 4 2" xfId="44705"/>
    <cellStyle name="Normal 5 3 2 2 4 2 4 2 2" xfId="44706"/>
    <cellStyle name="Normal 5 3 2 2 4 2 4 3" xfId="44707"/>
    <cellStyle name="Normal 5 3 2 2 4 2 4 3 2" xfId="44708"/>
    <cellStyle name="Normal 5 3 2 2 4 2 4 3 2 2" xfId="44709"/>
    <cellStyle name="Normal 5 3 2 2 4 2 4 3 3" xfId="44710"/>
    <cellStyle name="Normal 5 3 2 2 4 2 4 4" xfId="44711"/>
    <cellStyle name="Normal 5 3 2 2 4 2 5" xfId="44712"/>
    <cellStyle name="Normal 5 3 2 2 4 2 5 2" xfId="44713"/>
    <cellStyle name="Normal 5 3 2 2 4 2 5 2 2" xfId="44714"/>
    <cellStyle name="Normal 5 3 2 2 4 2 5 3" xfId="44715"/>
    <cellStyle name="Normal 5 3 2 2 4 2 5 3 2" xfId="44716"/>
    <cellStyle name="Normal 5 3 2 2 4 2 5 3 2 2" xfId="44717"/>
    <cellStyle name="Normal 5 3 2 2 4 2 5 3 3" xfId="44718"/>
    <cellStyle name="Normal 5 3 2 2 4 2 5 4" xfId="44719"/>
    <cellStyle name="Normal 5 3 2 2 4 2 6" xfId="44720"/>
    <cellStyle name="Normal 5 3 2 2 4 2 6 2" xfId="44721"/>
    <cellStyle name="Normal 5 3 2 2 4 2 7" xfId="44722"/>
    <cellStyle name="Normal 5 3 2 2 4 2 7 2" xfId="44723"/>
    <cellStyle name="Normal 5 3 2 2 4 2 7 2 2" xfId="44724"/>
    <cellStyle name="Normal 5 3 2 2 4 2 7 3" xfId="44725"/>
    <cellStyle name="Normal 5 3 2 2 4 2 8" xfId="44726"/>
    <cellStyle name="Normal 5 3 2 2 4 2 8 2" xfId="44727"/>
    <cellStyle name="Normal 5 3 2 2 4 2 9" xfId="44728"/>
    <cellStyle name="Normal 5 3 2 2 4 3" xfId="44729"/>
    <cellStyle name="Normal 5 3 2 2 4 3 2" xfId="44730"/>
    <cellStyle name="Normal 5 3 2 2 4 3 2 2" xfId="44731"/>
    <cellStyle name="Normal 5 3 2 2 4 3 2 2 2" xfId="44732"/>
    <cellStyle name="Normal 5 3 2 2 4 3 2 2 2 2" xfId="44733"/>
    <cellStyle name="Normal 5 3 2 2 4 3 2 2 3" xfId="44734"/>
    <cellStyle name="Normal 5 3 2 2 4 3 2 2 3 2" xfId="44735"/>
    <cellStyle name="Normal 5 3 2 2 4 3 2 2 3 2 2" xfId="44736"/>
    <cellStyle name="Normal 5 3 2 2 4 3 2 2 3 3" xfId="44737"/>
    <cellStyle name="Normal 5 3 2 2 4 3 2 2 4" xfId="44738"/>
    <cellStyle name="Normal 5 3 2 2 4 3 2 3" xfId="44739"/>
    <cellStyle name="Normal 5 3 2 2 4 3 2 3 2" xfId="44740"/>
    <cellStyle name="Normal 5 3 2 2 4 3 2 4" xfId="44741"/>
    <cellStyle name="Normal 5 3 2 2 4 3 2 4 2" xfId="44742"/>
    <cellStyle name="Normal 5 3 2 2 4 3 2 4 2 2" xfId="44743"/>
    <cellStyle name="Normal 5 3 2 2 4 3 2 4 3" xfId="44744"/>
    <cellStyle name="Normal 5 3 2 2 4 3 2 5" xfId="44745"/>
    <cellStyle name="Normal 5 3 2 2 4 3 3" xfId="44746"/>
    <cellStyle name="Normal 5 3 2 2 4 3 3 2" xfId="44747"/>
    <cellStyle name="Normal 5 3 2 2 4 3 3 2 2" xfId="44748"/>
    <cellStyle name="Normal 5 3 2 2 4 3 3 3" xfId="44749"/>
    <cellStyle name="Normal 5 3 2 2 4 3 3 3 2" xfId="44750"/>
    <cellStyle name="Normal 5 3 2 2 4 3 3 3 2 2" xfId="44751"/>
    <cellStyle name="Normal 5 3 2 2 4 3 3 3 3" xfId="44752"/>
    <cellStyle name="Normal 5 3 2 2 4 3 3 4" xfId="44753"/>
    <cellStyle name="Normal 5 3 2 2 4 3 4" xfId="44754"/>
    <cellStyle name="Normal 5 3 2 2 4 3 4 2" xfId="44755"/>
    <cellStyle name="Normal 5 3 2 2 4 3 4 2 2" xfId="44756"/>
    <cellStyle name="Normal 5 3 2 2 4 3 4 3" xfId="44757"/>
    <cellStyle name="Normal 5 3 2 2 4 3 4 3 2" xfId="44758"/>
    <cellStyle name="Normal 5 3 2 2 4 3 4 3 2 2" xfId="44759"/>
    <cellStyle name="Normal 5 3 2 2 4 3 4 3 3" xfId="44760"/>
    <cellStyle name="Normal 5 3 2 2 4 3 4 4" xfId="44761"/>
    <cellStyle name="Normal 5 3 2 2 4 3 5" xfId="44762"/>
    <cellStyle name="Normal 5 3 2 2 4 3 5 2" xfId="44763"/>
    <cellStyle name="Normal 5 3 2 2 4 3 6" xfId="44764"/>
    <cellStyle name="Normal 5 3 2 2 4 3 6 2" xfId="44765"/>
    <cellStyle name="Normal 5 3 2 2 4 3 6 2 2" xfId="44766"/>
    <cellStyle name="Normal 5 3 2 2 4 3 6 3" xfId="44767"/>
    <cellStyle name="Normal 5 3 2 2 4 3 7" xfId="44768"/>
    <cellStyle name="Normal 5 3 2 2 4 3 7 2" xfId="44769"/>
    <cellStyle name="Normal 5 3 2 2 4 3 8" xfId="44770"/>
    <cellStyle name="Normal 5 3 2 2 4 4" xfId="44771"/>
    <cellStyle name="Normal 5 3 2 2 4 4 2" xfId="44772"/>
    <cellStyle name="Normal 5 3 2 2 4 4 2 2" xfId="44773"/>
    <cellStyle name="Normal 5 3 2 2 4 4 2 2 2" xfId="44774"/>
    <cellStyle name="Normal 5 3 2 2 4 4 2 3" xfId="44775"/>
    <cellStyle name="Normal 5 3 2 2 4 4 2 3 2" xfId="44776"/>
    <cellStyle name="Normal 5 3 2 2 4 4 2 3 2 2" xfId="44777"/>
    <cellStyle name="Normal 5 3 2 2 4 4 2 3 3" xfId="44778"/>
    <cellStyle name="Normal 5 3 2 2 4 4 2 4" xfId="44779"/>
    <cellStyle name="Normal 5 3 2 2 4 4 3" xfId="44780"/>
    <cellStyle name="Normal 5 3 2 2 4 4 3 2" xfId="44781"/>
    <cellStyle name="Normal 5 3 2 2 4 4 4" xfId="44782"/>
    <cellStyle name="Normal 5 3 2 2 4 4 4 2" xfId="44783"/>
    <cellStyle name="Normal 5 3 2 2 4 4 4 2 2" xfId="44784"/>
    <cellStyle name="Normal 5 3 2 2 4 4 4 3" xfId="44785"/>
    <cellStyle name="Normal 5 3 2 2 4 4 5" xfId="44786"/>
    <cellStyle name="Normal 5 3 2 2 4 5" xfId="44787"/>
    <cellStyle name="Normal 5 3 2 2 4 5 2" xfId="44788"/>
    <cellStyle name="Normal 5 3 2 2 4 5 2 2" xfId="44789"/>
    <cellStyle name="Normal 5 3 2 2 4 5 3" xfId="44790"/>
    <cellStyle name="Normal 5 3 2 2 4 5 3 2" xfId="44791"/>
    <cellStyle name="Normal 5 3 2 2 4 5 3 2 2" xfId="44792"/>
    <cellStyle name="Normal 5 3 2 2 4 5 3 3" xfId="44793"/>
    <cellStyle name="Normal 5 3 2 2 4 5 4" xfId="44794"/>
    <cellStyle name="Normal 5 3 2 2 4 6" xfId="44795"/>
    <cellStyle name="Normal 5 3 2 2 4 6 2" xfId="44796"/>
    <cellStyle name="Normal 5 3 2 2 4 6 2 2" xfId="44797"/>
    <cellStyle name="Normal 5 3 2 2 4 6 3" xfId="44798"/>
    <cellStyle name="Normal 5 3 2 2 4 6 3 2" xfId="44799"/>
    <cellStyle name="Normal 5 3 2 2 4 6 3 2 2" xfId="44800"/>
    <cellStyle name="Normal 5 3 2 2 4 6 3 3" xfId="44801"/>
    <cellStyle name="Normal 5 3 2 2 4 6 4" xfId="44802"/>
    <cellStyle name="Normal 5 3 2 2 4 7" xfId="44803"/>
    <cellStyle name="Normal 5 3 2 2 4 7 2" xfId="44804"/>
    <cellStyle name="Normal 5 3 2 2 4 8" xfId="44805"/>
    <cellStyle name="Normal 5 3 2 2 4 8 2" xfId="44806"/>
    <cellStyle name="Normal 5 3 2 2 4 8 2 2" xfId="44807"/>
    <cellStyle name="Normal 5 3 2 2 4 8 3" xfId="44808"/>
    <cellStyle name="Normal 5 3 2 2 4 9" xfId="44809"/>
    <cellStyle name="Normal 5 3 2 2 4 9 2" xfId="44810"/>
    <cellStyle name="Normal 5 3 2 2 5" xfId="44811"/>
    <cellStyle name="Normal 5 3 2 2 5 2" xfId="44812"/>
    <cellStyle name="Normal 5 3 2 2 5 2 2" xfId="44813"/>
    <cellStyle name="Normal 5 3 2 2 5 2 2 2" xfId="44814"/>
    <cellStyle name="Normal 5 3 2 2 5 2 2 2 2" xfId="44815"/>
    <cellStyle name="Normal 5 3 2 2 5 2 2 2 2 2" xfId="44816"/>
    <cellStyle name="Normal 5 3 2 2 5 2 2 2 3" xfId="44817"/>
    <cellStyle name="Normal 5 3 2 2 5 2 2 2 3 2" xfId="44818"/>
    <cellStyle name="Normal 5 3 2 2 5 2 2 2 3 2 2" xfId="44819"/>
    <cellStyle name="Normal 5 3 2 2 5 2 2 2 3 3" xfId="44820"/>
    <cellStyle name="Normal 5 3 2 2 5 2 2 2 4" xfId="44821"/>
    <cellStyle name="Normal 5 3 2 2 5 2 2 3" xfId="44822"/>
    <cellStyle name="Normal 5 3 2 2 5 2 2 3 2" xfId="44823"/>
    <cellStyle name="Normal 5 3 2 2 5 2 2 4" xfId="44824"/>
    <cellStyle name="Normal 5 3 2 2 5 2 2 4 2" xfId="44825"/>
    <cellStyle name="Normal 5 3 2 2 5 2 2 4 2 2" xfId="44826"/>
    <cellStyle name="Normal 5 3 2 2 5 2 2 4 3" xfId="44827"/>
    <cellStyle name="Normal 5 3 2 2 5 2 2 5" xfId="44828"/>
    <cellStyle name="Normal 5 3 2 2 5 2 3" xfId="44829"/>
    <cellStyle name="Normal 5 3 2 2 5 2 3 2" xfId="44830"/>
    <cellStyle name="Normal 5 3 2 2 5 2 3 2 2" xfId="44831"/>
    <cellStyle name="Normal 5 3 2 2 5 2 3 3" xfId="44832"/>
    <cellStyle name="Normal 5 3 2 2 5 2 3 3 2" xfId="44833"/>
    <cellStyle name="Normal 5 3 2 2 5 2 3 3 2 2" xfId="44834"/>
    <cellStyle name="Normal 5 3 2 2 5 2 3 3 3" xfId="44835"/>
    <cellStyle name="Normal 5 3 2 2 5 2 3 4" xfId="44836"/>
    <cellStyle name="Normal 5 3 2 2 5 2 4" xfId="44837"/>
    <cellStyle name="Normal 5 3 2 2 5 2 4 2" xfId="44838"/>
    <cellStyle name="Normal 5 3 2 2 5 2 4 2 2" xfId="44839"/>
    <cellStyle name="Normal 5 3 2 2 5 2 4 3" xfId="44840"/>
    <cellStyle name="Normal 5 3 2 2 5 2 4 3 2" xfId="44841"/>
    <cellStyle name="Normal 5 3 2 2 5 2 4 3 2 2" xfId="44842"/>
    <cellStyle name="Normal 5 3 2 2 5 2 4 3 3" xfId="44843"/>
    <cellStyle name="Normal 5 3 2 2 5 2 4 4" xfId="44844"/>
    <cellStyle name="Normal 5 3 2 2 5 2 5" xfId="44845"/>
    <cellStyle name="Normal 5 3 2 2 5 2 5 2" xfId="44846"/>
    <cellStyle name="Normal 5 3 2 2 5 2 6" xfId="44847"/>
    <cellStyle name="Normal 5 3 2 2 5 2 6 2" xfId="44848"/>
    <cellStyle name="Normal 5 3 2 2 5 2 6 2 2" xfId="44849"/>
    <cellStyle name="Normal 5 3 2 2 5 2 6 3" xfId="44850"/>
    <cellStyle name="Normal 5 3 2 2 5 2 7" xfId="44851"/>
    <cellStyle name="Normal 5 3 2 2 5 2 7 2" xfId="44852"/>
    <cellStyle name="Normal 5 3 2 2 5 2 8" xfId="44853"/>
    <cellStyle name="Normal 5 3 2 2 5 3" xfId="44854"/>
    <cellStyle name="Normal 5 3 2 2 5 3 2" xfId="44855"/>
    <cellStyle name="Normal 5 3 2 2 5 3 2 2" xfId="44856"/>
    <cellStyle name="Normal 5 3 2 2 5 3 2 2 2" xfId="44857"/>
    <cellStyle name="Normal 5 3 2 2 5 3 2 3" xfId="44858"/>
    <cellStyle name="Normal 5 3 2 2 5 3 2 3 2" xfId="44859"/>
    <cellStyle name="Normal 5 3 2 2 5 3 2 3 2 2" xfId="44860"/>
    <cellStyle name="Normal 5 3 2 2 5 3 2 3 3" xfId="44861"/>
    <cellStyle name="Normal 5 3 2 2 5 3 2 4" xfId="44862"/>
    <cellStyle name="Normal 5 3 2 2 5 3 3" xfId="44863"/>
    <cellStyle name="Normal 5 3 2 2 5 3 3 2" xfId="44864"/>
    <cellStyle name="Normal 5 3 2 2 5 3 4" xfId="44865"/>
    <cellStyle name="Normal 5 3 2 2 5 3 4 2" xfId="44866"/>
    <cellStyle name="Normal 5 3 2 2 5 3 4 2 2" xfId="44867"/>
    <cellStyle name="Normal 5 3 2 2 5 3 4 3" xfId="44868"/>
    <cellStyle name="Normal 5 3 2 2 5 3 5" xfId="44869"/>
    <cellStyle name="Normal 5 3 2 2 5 4" xfId="44870"/>
    <cellStyle name="Normal 5 3 2 2 5 4 2" xfId="44871"/>
    <cellStyle name="Normal 5 3 2 2 5 4 2 2" xfId="44872"/>
    <cellStyle name="Normal 5 3 2 2 5 4 3" xfId="44873"/>
    <cellStyle name="Normal 5 3 2 2 5 4 3 2" xfId="44874"/>
    <cellStyle name="Normal 5 3 2 2 5 4 3 2 2" xfId="44875"/>
    <cellStyle name="Normal 5 3 2 2 5 4 3 3" xfId="44876"/>
    <cellStyle name="Normal 5 3 2 2 5 4 4" xfId="44877"/>
    <cellStyle name="Normal 5 3 2 2 5 5" xfId="44878"/>
    <cellStyle name="Normal 5 3 2 2 5 5 2" xfId="44879"/>
    <cellStyle name="Normal 5 3 2 2 5 5 2 2" xfId="44880"/>
    <cellStyle name="Normal 5 3 2 2 5 5 3" xfId="44881"/>
    <cellStyle name="Normal 5 3 2 2 5 5 3 2" xfId="44882"/>
    <cellStyle name="Normal 5 3 2 2 5 5 3 2 2" xfId="44883"/>
    <cellStyle name="Normal 5 3 2 2 5 5 3 3" xfId="44884"/>
    <cellStyle name="Normal 5 3 2 2 5 5 4" xfId="44885"/>
    <cellStyle name="Normal 5 3 2 2 5 6" xfId="44886"/>
    <cellStyle name="Normal 5 3 2 2 5 6 2" xfId="44887"/>
    <cellStyle name="Normal 5 3 2 2 5 7" xfId="44888"/>
    <cellStyle name="Normal 5 3 2 2 5 7 2" xfId="44889"/>
    <cellStyle name="Normal 5 3 2 2 5 7 2 2" xfId="44890"/>
    <cellStyle name="Normal 5 3 2 2 5 7 3" xfId="44891"/>
    <cellStyle name="Normal 5 3 2 2 5 8" xfId="44892"/>
    <cellStyle name="Normal 5 3 2 2 5 8 2" xfId="44893"/>
    <cellStyle name="Normal 5 3 2 2 5 9" xfId="44894"/>
    <cellStyle name="Normal 5 3 2 2 6" xfId="44895"/>
    <cellStyle name="Normal 5 3 2 2 6 2" xfId="44896"/>
    <cellStyle name="Normal 5 3 2 2 6 2 2" xfId="44897"/>
    <cellStyle name="Normal 5 3 2 2 6 2 2 2" xfId="44898"/>
    <cellStyle name="Normal 5 3 2 2 6 2 2 2 2" xfId="44899"/>
    <cellStyle name="Normal 5 3 2 2 6 2 2 3" xfId="44900"/>
    <cellStyle name="Normal 5 3 2 2 6 2 2 3 2" xfId="44901"/>
    <cellStyle name="Normal 5 3 2 2 6 2 2 3 2 2" xfId="44902"/>
    <cellStyle name="Normal 5 3 2 2 6 2 2 3 3" xfId="44903"/>
    <cellStyle name="Normal 5 3 2 2 6 2 2 4" xfId="44904"/>
    <cellStyle name="Normal 5 3 2 2 6 2 3" xfId="44905"/>
    <cellStyle name="Normal 5 3 2 2 6 2 3 2" xfId="44906"/>
    <cellStyle name="Normal 5 3 2 2 6 2 4" xfId="44907"/>
    <cellStyle name="Normal 5 3 2 2 6 2 4 2" xfId="44908"/>
    <cellStyle name="Normal 5 3 2 2 6 2 4 2 2" xfId="44909"/>
    <cellStyle name="Normal 5 3 2 2 6 2 4 3" xfId="44910"/>
    <cellStyle name="Normal 5 3 2 2 6 2 5" xfId="44911"/>
    <cellStyle name="Normal 5 3 2 2 6 3" xfId="44912"/>
    <cellStyle name="Normal 5 3 2 2 6 3 2" xfId="44913"/>
    <cellStyle name="Normal 5 3 2 2 6 3 2 2" xfId="44914"/>
    <cellStyle name="Normal 5 3 2 2 6 3 3" xfId="44915"/>
    <cellStyle name="Normal 5 3 2 2 6 3 3 2" xfId="44916"/>
    <cellStyle name="Normal 5 3 2 2 6 3 3 2 2" xfId="44917"/>
    <cellStyle name="Normal 5 3 2 2 6 3 3 3" xfId="44918"/>
    <cellStyle name="Normal 5 3 2 2 6 3 4" xfId="44919"/>
    <cellStyle name="Normal 5 3 2 2 6 4" xfId="44920"/>
    <cellStyle name="Normal 5 3 2 2 6 4 2" xfId="44921"/>
    <cellStyle name="Normal 5 3 2 2 6 4 2 2" xfId="44922"/>
    <cellStyle name="Normal 5 3 2 2 6 4 3" xfId="44923"/>
    <cellStyle name="Normal 5 3 2 2 6 4 3 2" xfId="44924"/>
    <cellStyle name="Normal 5 3 2 2 6 4 3 2 2" xfId="44925"/>
    <cellStyle name="Normal 5 3 2 2 6 4 3 3" xfId="44926"/>
    <cellStyle name="Normal 5 3 2 2 6 4 4" xfId="44927"/>
    <cellStyle name="Normal 5 3 2 2 6 5" xfId="44928"/>
    <cellStyle name="Normal 5 3 2 2 6 5 2" xfId="44929"/>
    <cellStyle name="Normal 5 3 2 2 6 6" xfId="44930"/>
    <cellStyle name="Normal 5 3 2 2 6 6 2" xfId="44931"/>
    <cellStyle name="Normal 5 3 2 2 6 6 2 2" xfId="44932"/>
    <cellStyle name="Normal 5 3 2 2 6 6 3" xfId="44933"/>
    <cellStyle name="Normal 5 3 2 2 6 7" xfId="44934"/>
    <cellStyle name="Normal 5 3 2 2 6 7 2" xfId="44935"/>
    <cellStyle name="Normal 5 3 2 2 6 8" xfId="44936"/>
    <cellStyle name="Normal 5 3 2 2 7" xfId="44937"/>
    <cellStyle name="Normal 5 3 2 2 7 2" xfId="44938"/>
    <cellStyle name="Normal 5 3 2 2 7 2 2" xfId="44939"/>
    <cellStyle name="Normal 5 3 2 2 7 2 2 2" xfId="44940"/>
    <cellStyle name="Normal 5 3 2 2 7 2 2 2 2" xfId="44941"/>
    <cellStyle name="Normal 5 3 2 2 7 2 2 3" xfId="44942"/>
    <cellStyle name="Normal 5 3 2 2 7 2 2 3 2" xfId="44943"/>
    <cellStyle name="Normal 5 3 2 2 7 2 2 3 2 2" xfId="44944"/>
    <cellStyle name="Normal 5 3 2 2 7 2 2 3 3" xfId="44945"/>
    <cellStyle name="Normal 5 3 2 2 7 2 2 4" xfId="44946"/>
    <cellStyle name="Normal 5 3 2 2 7 2 3" xfId="44947"/>
    <cellStyle name="Normal 5 3 2 2 7 2 3 2" xfId="44948"/>
    <cellStyle name="Normal 5 3 2 2 7 2 4" xfId="44949"/>
    <cellStyle name="Normal 5 3 2 2 7 2 4 2" xfId="44950"/>
    <cellStyle name="Normal 5 3 2 2 7 2 4 2 2" xfId="44951"/>
    <cellStyle name="Normal 5 3 2 2 7 2 4 3" xfId="44952"/>
    <cellStyle name="Normal 5 3 2 2 7 2 5" xfId="44953"/>
    <cellStyle name="Normal 5 3 2 2 7 3" xfId="44954"/>
    <cellStyle name="Normal 5 3 2 2 7 3 2" xfId="44955"/>
    <cellStyle name="Normal 5 3 2 2 7 3 2 2" xfId="44956"/>
    <cellStyle name="Normal 5 3 2 2 7 3 3" xfId="44957"/>
    <cellStyle name="Normal 5 3 2 2 7 3 3 2" xfId="44958"/>
    <cellStyle name="Normal 5 3 2 2 7 3 3 2 2" xfId="44959"/>
    <cellStyle name="Normal 5 3 2 2 7 3 3 3" xfId="44960"/>
    <cellStyle name="Normal 5 3 2 2 7 3 4" xfId="44961"/>
    <cellStyle name="Normal 5 3 2 2 7 4" xfId="44962"/>
    <cellStyle name="Normal 5 3 2 2 7 4 2" xfId="44963"/>
    <cellStyle name="Normal 5 3 2 2 7 5" xfId="44964"/>
    <cellStyle name="Normal 5 3 2 2 7 5 2" xfId="44965"/>
    <cellStyle name="Normal 5 3 2 2 7 5 2 2" xfId="44966"/>
    <cellStyle name="Normal 5 3 2 2 7 5 3" xfId="44967"/>
    <cellStyle name="Normal 5 3 2 2 7 6" xfId="44968"/>
    <cellStyle name="Normal 5 3 2 2 8" xfId="44969"/>
    <cellStyle name="Normal 5 3 2 2 8 2" xfId="44970"/>
    <cellStyle name="Normal 5 3 2 2 8 2 2" xfId="44971"/>
    <cellStyle name="Normal 5 3 2 2 8 2 2 2" xfId="44972"/>
    <cellStyle name="Normal 5 3 2 2 8 2 2 2 2" xfId="44973"/>
    <cellStyle name="Normal 5 3 2 2 8 2 2 3" xfId="44974"/>
    <cellStyle name="Normal 5 3 2 2 8 2 2 3 2" xfId="44975"/>
    <cellStyle name="Normal 5 3 2 2 8 2 2 3 2 2" xfId="44976"/>
    <cellStyle name="Normal 5 3 2 2 8 2 2 3 3" xfId="44977"/>
    <cellStyle name="Normal 5 3 2 2 8 2 2 4" xfId="44978"/>
    <cellStyle name="Normal 5 3 2 2 8 2 3" xfId="44979"/>
    <cellStyle name="Normal 5 3 2 2 8 2 3 2" xfId="44980"/>
    <cellStyle name="Normal 5 3 2 2 8 2 4" xfId="44981"/>
    <cellStyle name="Normal 5 3 2 2 8 2 4 2" xfId="44982"/>
    <cellStyle name="Normal 5 3 2 2 8 2 4 2 2" xfId="44983"/>
    <cellStyle name="Normal 5 3 2 2 8 2 4 3" xfId="44984"/>
    <cellStyle name="Normal 5 3 2 2 8 2 5" xfId="44985"/>
    <cellStyle name="Normal 5 3 2 2 8 3" xfId="44986"/>
    <cellStyle name="Normal 5 3 2 2 8 3 2" xfId="44987"/>
    <cellStyle name="Normal 5 3 2 2 8 3 2 2" xfId="44988"/>
    <cellStyle name="Normal 5 3 2 2 8 3 3" xfId="44989"/>
    <cellStyle name="Normal 5 3 2 2 8 3 3 2" xfId="44990"/>
    <cellStyle name="Normal 5 3 2 2 8 3 3 2 2" xfId="44991"/>
    <cellStyle name="Normal 5 3 2 2 8 3 3 3" xfId="44992"/>
    <cellStyle name="Normal 5 3 2 2 8 3 4" xfId="44993"/>
    <cellStyle name="Normal 5 3 2 2 8 4" xfId="44994"/>
    <cellStyle name="Normal 5 3 2 2 8 4 2" xfId="44995"/>
    <cellStyle name="Normal 5 3 2 2 8 5" xfId="44996"/>
    <cellStyle name="Normal 5 3 2 2 8 5 2" xfId="44997"/>
    <cellStyle name="Normal 5 3 2 2 8 5 2 2" xfId="44998"/>
    <cellStyle name="Normal 5 3 2 2 8 5 3" xfId="44999"/>
    <cellStyle name="Normal 5 3 2 2 8 6" xfId="45000"/>
    <cellStyle name="Normal 5 3 2 2 9" xfId="45001"/>
    <cellStyle name="Normal 5 3 2 2 9 2" xfId="45002"/>
    <cellStyle name="Normal 5 3 2 2 9 2 2" xfId="45003"/>
    <cellStyle name="Normal 5 3 2 2 9 2 2 2" xfId="45004"/>
    <cellStyle name="Normal 5 3 2 2 9 2 3" xfId="45005"/>
    <cellStyle name="Normal 5 3 2 2 9 2 3 2" xfId="45006"/>
    <cellStyle name="Normal 5 3 2 2 9 2 3 2 2" xfId="45007"/>
    <cellStyle name="Normal 5 3 2 2 9 2 3 3" xfId="45008"/>
    <cellStyle name="Normal 5 3 2 2 9 2 4" xfId="45009"/>
    <cellStyle name="Normal 5 3 2 2 9 3" xfId="45010"/>
    <cellStyle name="Normal 5 3 2 2 9 3 2" xfId="45011"/>
    <cellStyle name="Normal 5 3 2 2 9 4" xfId="45012"/>
    <cellStyle name="Normal 5 3 2 2 9 4 2" xfId="45013"/>
    <cellStyle name="Normal 5 3 2 2 9 4 2 2" xfId="45014"/>
    <cellStyle name="Normal 5 3 2 2 9 4 3" xfId="45015"/>
    <cellStyle name="Normal 5 3 2 2 9 5" xfId="45016"/>
    <cellStyle name="Normal 5 3 2 2_T-straight with PEDs adjustor" xfId="45017"/>
    <cellStyle name="Normal 5 3 2 3" xfId="1366"/>
    <cellStyle name="Normal 5 3 2 3 10" xfId="45018"/>
    <cellStyle name="Normal 5 3 2 3 11" xfId="45019"/>
    <cellStyle name="Normal 5 3 2 3 2" xfId="45020"/>
    <cellStyle name="Normal 5 3 2 3 2 10" xfId="45021"/>
    <cellStyle name="Normal 5 3 2 3 2 2" xfId="45022"/>
    <cellStyle name="Normal 5 3 2 3 2 2 2" xfId="45023"/>
    <cellStyle name="Normal 5 3 2 3 2 2 2 2" xfId="45024"/>
    <cellStyle name="Normal 5 3 2 3 2 2 2 2 2" xfId="45025"/>
    <cellStyle name="Normal 5 3 2 3 2 2 2 2 2 2" xfId="45026"/>
    <cellStyle name="Normal 5 3 2 3 2 2 2 2 3" xfId="45027"/>
    <cellStyle name="Normal 5 3 2 3 2 2 2 2 3 2" xfId="45028"/>
    <cellStyle name="Normal 5 3 2 3 2 2 2 2 3 2 2" xfId="45029"/>
    <cellStyle name="Normal 5 3 2 3 2 2 2 2 3 3" xfId="45030"/>
    <cellStyle name="Normal 5 3 2 3 2 2 2 2 4" xfId="45031"/>
    <cellStyle name="Normal 5 3 2 3 2 2 2 3" xfId="45032"/>
    <cellStyle name="Normal 5 3 2 3 2 2 2 3 2" xfId="45033"/>
    <cellStyle name="Normal 5 3 2 3 2 2 2 4" xfId="45034"/>
    <cellStyle name="Normal 5 3 2 3 2 2 2 4 2" xfId="45035"/>
    <cellStyle name="Normal 5 3 2 3 2 2 2 4 2 2" xfId="45036"/>
    <cellStyle name="Normal 5 3 2 3 2 2 2 4 3" xfId="45037"/>
    <cellStyle name="Normal 5 3 2 3 2 2 2 5" xfId="45038"/>
    <cellStyle name="Normal 5 3 2 3 2 2 3" xfId="45039"/>
    <cellStyle name="Normal 5 3 2 3 2 2 3 2" xfId="45040"/>
    <cellStyle name="Normal 5 3 2 3 2 2 3 2 2" xfId="45041"/>
    <cellStyle name="Normal 5 3 2 3 2 2 3 3" xfId="45042"/>
    <cellStyle name="Normal 5 3 2 3 2 2 3 3 2" xfId="45043"/>
    <cellStyle name="Normal 5 3 2 3 2 2 3 3 2 2" xfId="45044"/>
    <cellStyle name="Normal 5 3 2 3 2 2 3 3 3" xfId="45045"/>
    <cellStyle name="Normal 5 3 2 3 2 2 3 4" xfId="45046"/>
    <cellStyle name="Normal 5 3 2 3 2 2 4" xfId="45047"/>
    <cellStyle name="Normal 5 3 2 3 2 2 4 2" xfId="45048"/>
    <cellStyle name="Normal 5 3 2 3 2 2 4 2 2" xfId="45049"/>
    <cellStyle name="Normal 5 3 2 3 2 2 4 3" xfId="45050"/>
    <cellStyle name="Normal 5 3 2 3 2 2 4 3 2" xfId="45051"/>
    <cellStyle name="Normal 5 3 2 3 2 2 4 3 2 2" xfId="45052"/>
    <cellStyle name="Normal 5 3 2 3 2 2 4 3 3" xfId="45053"/>
    <cellStyle name="Normal 5 3 2 3 2 2 4 4" xfId="45054"/>
    <cellStyle name="Normal 5 3 2 3 2 2 5" xfId="45055"/>
    <cellStyle name="Normal 5 3 2 3 2 2 5 2" xfId="45056"/>
    <cellStyle name="Normal 5 3 2 3 2 2 6" xfId="45057"/>
    <cellStyle name="Normal 5 3 2 3 2 2 6 2" xfId="45058"/>
    <cellStyle name="Normal 5 3 2 3 2 2 6 2 2" xfId="45059"/>
    <cellStyle name="Normal 5 3 2 3 2 2 6 3" xfId="45060"/>
    <cellStyle name="Normal 5 3 2 3 2 2 7" xfId="45061"/>
    <cellStyle name="Normal 5 3 2 3 2 2 7 2" xfId="45062"/>
    <cellStyle name="Normal 5 3 2 3 2 2 8" xfId="45063"/>
    <cellStyle name="Normal 5 3 2 3 2 3" xfId="45064"/>
    <cellStyle name="Normal 5 3 2 3 2 3 2" xfId="45065"/>
    <cellStyle name="Normal 5 3 2 3 2 3 2 2" xfId="45066"/>
    <cellStyle name="Normal 5 3 2 3 2 3 2 2 2" xfId="45067"/>
    <cellStyle name="Normal 5 3 2 3 2 3 2 3" xfId="45068"/>
    <cellStyle name="Normal 5 3 2 3 2 3 2 3 2" xfId="45069"/>
    <cellStyle name="Normal 5 3 2 3 2 3 2 3 2 2" xfId="45070"/>
    <cellStyle name="Normal 5 3 2 3 2 3 2 3 3" xfId="45071"/>
    <cellStyle name="Normal 5 3 2 3 2 3 2 4" xfId="45072"/>
    <cellStyle name="Normal 5 3 2 3 2 3 3" xfId="45073"/>
    <cellStyle name="Normal 5 3 2 3 2 3 3 2" xfId="45074"/>
    <cellStyle name="Normal 5 3 2 3 2 3 4" xfId="45075"/>
    <cellStyle name="Normal 5 3 2 3 2 3 4 2" xfId="45076"/>
    <cellStyle name="Normal 5 3 2 3 2 3 4 2 2" xfId="45077"/>
    <cellStyle name="Normal 5 3 2 3 2 3 4 3" xfId="45078"/>
    <cellStyle name="Normal 5 3 2 3 2 3 5" xfId="45079"/>
    <cellStyle name="Normal 5 3 2 3 2 4" xfId="45080"/>
    <cellStyle name="Normal 5 3 2 3 2 4 2" xfId="45081"/>
    <cellStyle name="Normal 5 3 2 3 2 4 2 2" xfId="45082"/>
    <cellStyle name="Normal 5 3 2 3 2 4 3" xfId="45083"/>
    <cellStyle name="Normal 5 3 2 3 2 4 3 2" xfId="45084"/>
    <cellStyle name="Normal 5 3 2 3 2 4 3 2 2" xfId="45085"/>
    <cellStyle name="Normal 5 3 2 3 2 4 3 3" xfId="45086"/>
    <cellStyle name="Normal 5 3 2 3 2 4 4" xfId="45087"/>
    <cellStyle name="Normal 5 3 2 3 2 5" xfId="45088"/>
    <cellStyle name="Normal 5 3 2 3 2 5 2" xfId="45089"/>
    <cellStyle name="Normal 5 3 2 3 2 5 2 2" xfId="45090"/>
    <cellStyle name="Normal 5 3 2 3 2 5 3" xfId="45091"/>
    <cellStyle name="Normal 5 3 2 3 2 5 3 2" xfId="45092"/>
    <cellStyle name="Normal 5 3 2 3 2 5 3 2 2" xfId="45093"/>
    <cellStyle name="Normal 5 3 2 3 2 5 3 3" xfId="45094"/>
    <cellStyle name="Normal 5 3 2 3 2 5 4" xfId="45095"/>
    <cellStyle name="Normal 5 3 2 3 2 6" xfId="45096"/>
    <cellStyle name="Normal 5 3 2 3 2 6 2" xfId="45097"/>
    <cellStyle name="Normal 5 3 2 3 2 7" xfId="45098"/>
    <cellStyle name="Normal 5 3 2 3 2 7 2" xfId="45099"/>
    <cellStyle name="Normal 5 3 2 3 2 7 2 2" xfId="45100"/>
    <cellStyle name="Normal 5 3 2 3 2 7 3" xfId="45101"/>
    <cellStyle name="Normal 5 3 2 3 2 8" xfId="45102"/>
    <cellStyle name="Normal 5 3 2 3 2 8 2" xfId="45103"/>
    <cellStyle name="Normal 5 3 2 3 2 9" xfId="45104"/>
    <cellStyle name="Normal 5 3 2 3 3" xfId="45105"/>
    <cellStyle name="Normal 5 3 2 3 3 2" xfId="45106"/>
    <cellStyle name="Normal 5 3 2 3 3 2 2" xfId="45107"/>
    <cellStyle name="Normal 5 3 2 3 3 2 2 2" xfId="45108"/>
    <cellStyle name="Normal 5 3 2 3 3 2 2 2 2" xfId="45109"/>
    <cellStyle name="Normal 5 3 2 3 3 2 2 3" xfId="45110"/>
    <cellStyle name="Normal 5 3 2 3 3 2 2 3 2" xfId="45111"/>
    <cellStyle name="Normal 5 3 2 3 3 2 2 3 2 2" xfId="45112"/>
    <cellStyle name="Normal 5 3 2 3 3 2 2 3 3" xfId="45113"/>
    <cellStyle name="Normal 5 3 2 3 3 2 2 4" xfId="45114"/>
    <cellStyle name="Normal 5 3 2 3 3 2 3" xfId="45115"/>
    <cellStyle name="Normal 5 3 2 3 3 2 3 2" xfId="45116"/>
    <cellStyle name="Normal 5 3 2 3 3 2 4" xfId="45117"/>
    <cellStyle name="Normal 5 3 2 3 3 2 4 2" xfId="45118"/>
    <cellStyle name="Normal 5 3 2 3 3 2 4 2 2" xfId="45119"/>
    <cellStyle name="Normal 5 3 2 3 3 2 4 3" xfId="45120"/>
    <cellStyle name="Normal 5 3 2 3 3 2 5" xfId="45121"/>
    <cellStyle name="Normal 5 3 2 3 3 3" xfId="45122"/>
    <cellStyle name="Normal 5 3 2 3 3 3 2" xfId="45123"/>
    <cellStyle name="Normal 5 3 2 3 3 3 2 2" xfId="45124"/>
    <cellStyle name="Normal 5 3 2 3 3 3 3" xfId="45125"/>
    <cellStyle name="Normal 5 3 2 3 3 3 3 2" xfId="45126"/>
    <cellStyle name="Normal 5 3 2 3 3 3 3 2 2" xfId="45127"/>
    <cellStyle name="Normal 5 3 2 3 3 3 3 3" xfId="45128"/>
    <cellStyle name="Normal 5 3 2 3 3 3 4" xfId="45129"/>
    <cellStyle name="Normal 5 3 2 3 3 4" xfId="45130"/>
    <cellStyle name="Normal 5 3 2 3 3 4 2" xfId="45131"/>
    <cellStyle name="Normal 5 3 2 3 3 4 2 2" xfId="45132"/>
    <cellStyle name="Normal 5 3 2 3 3 4 3" xfId="45133"/>
    <cellStyle name="Normal 5 3 2 3 3 4 3 2" xfId="45134"/>
    <cellStyle name="Normal 5 3 2 3 3 4 3 2 2" xfId="45135"/>
    <cellStyle name="Normal 5 3 2 3 3 4 3 3" xfId="45136"/>
    <cellStyle name="Normal 5 3 2 3 3 4 4" xfId="45137"/>
    <cellStyle name="Normal 5 3 2 3 3 5" xfId="45138"/>
    <cellStyle name="Normal 5 3 2 3 3 5 2" xfId="45139"/>
    <cellStyle name="Normal 5 3 2 3 3 6" xfId="45140"/>
    <cellStyle name="Normal 5 3 2 3 3 6 2" xfId="45141"/>
    <cellStyle name="Normal 5 3 2 3 3 6 2 2" xfId="45142"/>
    <cellStyle name="Normal 5 3 2 3 3 6 3" xfId="45143"/>
    <cellStyle name="Normal 5 3 2 3 3 7" xfId="45144"/>
    <cellStyle name="Normal 5 3 2 3 3 7 2" xfId="45145"/>
    <cellStyle name="Normal 5 3 2 3 3 8" xfId="45146"/>
    <cellStyle name="Normal 5 3 2 3 4" xfId="45147"/>
    <cellStyle name="Normal 5 3 2 3 4 2" xfId="45148"/>
    <cellStyle name="Normal 5 3 2 3 4 2 2" xfId="45149"/>
    <cellStyle name="Normal 5 3 2 3 4 2 2 2" xfId="45150"/>
    <cellStyle name="Normal 5 3 2 3 4 2 3" xfId="45151"/>
    <cellStyle name="Normal 5 3 2 3 4 2 3 2" xfId="45152"/>
    <cellStyle name="Normal 5 3 2 3 4 2 3 2 2" xfId="45153"/>
    <cellStyle name="Normal 5 3 2 3 4 2 3 3" xfId="45154"/>
    <cellStyle name="Normal 5 3 2 3 4 2 4" xfId="45155"/>
    <cellStyle name="Normal 5 3 2 3 4 3" xfId="45156"/>
    <cellStyle name="Normal 5 3 2 3 4 3 2" xfId="45157"/>
    <cellStyle name="Normal 5 3 2 3 4 4" xfId="45158"/>
    <cellStyle name="Normal 5 3 2 3 4 4 2" xfId="45159"/>
    <cellStyle name="Normal 5 3 2 3 4 4 2 2" xfId="45160"/>
    <cellStyle name="Normal 5 3 2 3 4 4 3" xfId="45161"/>
    <cellStyle name="Normal 5 3 2 3 4 5" xfId="45162"/>
    <cellStyle name="Normal 5 3 2 3 5" xfId="45163"/>
    <cellStyle name="Normal 5 3 2 3 5 2" xfId="45164"/>
    <cellStyle name="Normal 5 3 2 3 5 2 2" xfId="45165"/>
    <cellStyle name="Normal 5 3 2 3 5 3" xfId="45166"/>
    <cellStyle name="Normal 5 3 2 3 5 3 2" xfId="45167"/>
    <cellStyle name="Normal 5 3 2 3 5 3 2 2" xfId="45168"/>
    <cellStyle name="Normal 5 3 2 3 5 3 3" xfId="45169"/>
    <cellStyle name="Normal 5 3 2 3 5 4" xfId="45170"/>
    <cellStyle name="Normal 5 3 2 3 6" xfId="45171"/>
    <cellStyle name="Normal 5 3 2 3 6 2" xfId="45172"/>
    <cellStyle name="Normal 5 3 2 3 6 2 2" xfId="45173"/>
    <cellStyle name="Normal 5 3 2 3 6 3" xfId="45174"/>
    <cellStyle name="Normal 5 3 2 3 6 3 2" xfId="45175"/>
    <cellStyle name="Normal 5 3 2 3 6 3 2 2" xfId="45176"/>
    <cellStyle name="Normal 5 3 2 3 6 3 3" xfId="45177"/>
    <cellStyle name="Normal 5 3 2 3 6 4" xfId="45178"/>
    <cellStyle name="Normal 5 3 2 3 7" xfId="45179"/>
    <cellStyle name="Normal 5 3 2 3 7 2" xfId="45180"/>
    <cellStyle name="Normal 5 3 2 3 8" xfId="45181"/>
    <cellStyle name="Normal 5 3 2 3 8 2" xfId="45182"/>
    <cellStyle name="Normal 5 3 2 3 8 2 2" xfId="45183"/>
    <cellStyle name="Normal 5 3 2 3 8 3" xfId="45184"/>
    <cellStyle name="Normal 5 3 2 3 9" xfId="45185"/>
    <cellStyle name="Normal 5 3 2 3 9 2" xfId="45186"/>
    <cellStyle name="Normal 5 3 2 4" xfId="45187"/>
    <cellStyle name="Normal 5 3 2 4 10" xfId="45188"/>
    <cellStyle name="Normal 5 3 2 4 11" xfId="45189"/>
    <cellStyle name="Normal 5 3 2 4 2" xfId="45190"/>
    <cellStyle name="Normal 5 3 2 4 2 10" xfId="45191"/>
    <cellStyle name="Normal 5 3 2 4 2 2" xfId="45192"/>
    <cellStyle name="Normal 5 3 2 4 2 2 2" xfId="45193"/>
    <cellStyle name="Normal 5 3 2 4 2 2 2 2" xfId="45194"/>
    <cellStyle name="Normal 5 3 2 4 2 2 2 2 2" xfId="45195"/>
    <cellStyle name="Normal 5 3 2 4 2 2 2 2 2 2" xfId="45196"/>
    <cellStyle name="Normal 5 3 2 4 2 2 2 2 3" xfId="45197"/>
    <cellStyle name="Normal 5 3 2 4 2 2 2 2 3 2" xfId="45198"/>
    <cellStyle name="Normal 5 3 2 4 2 2 2 2 3 2 2" xfId="45199"/>
    <cellStyle name="Normal 5 3 2 4 2 2 2 2 3 3" xfId="45200"/>
    <cellStyle name="Normal 5 3 2 4 2 2 2 2 4" xfId="45201"/>
    <cellStyle name="Normal 5 3 2 4 2 2 2 3" xfId="45202"/>
    <cellStyle name="Normal 5 3 2 4 2 2 2 3 2" xfId="45203"/>
    <cellStyle name="Normal 5 3 2 4 2 2 2 4" xfId="45204"/>
    <cellStyle name="Normal 5 3 2 4 2 2 2 4 2" xfId="45205"/>
    <cellStyle name="Normal 5 3 2 4 2 2 2 4 2 2" xfId="45206"/>
    <cellStyle name="Normal 5 3 2 4 2 2 2 4 3" xfId="45207"/>
    <cellStyle name="Normal 5 3 2 4 2 2 2 5" xfId="45208"/>
    <cellStyle name="Normal 5 3 2 4 2 2 3" xfId="45209"/>
    <cellStyle name="Normal 5 3 2 4 2 2 3 2" xfId="45210"/>
    <cellStyle name="Normal 5 3 2 4 2 2 3 2 2" xfId="45211"/>
    <cellStyle name="Normal 5 3 2 4 2 2 3 3" xfId="45212"/>
    <cellStyle name="Normal 5 3 2 4 2 2 3 3 2" xfId="45213"/>
    <cellStyle name="Normal 5 3 2 4 2 2 3 3 2 2" xfId="45214"/>
    <cellStyle name="Normal 5 3 2 4 2 2 3 3 3" xfId="45215"/>
    <cellStyle name="Normal 5 3 2 4 2 2 3 4" xfId="45216"/>
    <cellStyle name="Normal 5 3 2 4 2 2 4" xfId="45217"/>
    <cellStyle name="Normal 5 3 2 4 2 2 4 2" xfId="45218"/>
    <cellStyle name="Normal 5 3 2 4 2 2 4 2 2" xfId="45219"/>
    <cellStyle name="Normal 5 3 2 4 2 2 4 3" xfId="45220"/>
    <cellStyle name="Normal 5 3 2 4 2 2 4 3 2" xfId="45221"/>
    <cellStyle name="Normal 5 3 2 4 2 2 4 3 2 2" xfId="45222"/>
    <cellStyle name="Normal 5 3 2 4 2 2 4 3 3" xfId="45223"/>
    <cellStyle name="Normal 5 3 2 4 2 2 4 4" xfId="45224"/>
    <cellStyle name="Normal 5 3 2 4 2 2 5" xfId="45225"/>
    <cellStyle name="Normal 5 3 2 4 2 2 5 2" xfId="45226"/>
    <cellStyle name="Normal 5 3 2 4 2 2 6" xfId="45227"/>
    <cellStyle name="Normal 5 3 2 4 2 2 6 2" xfId="45228"/>
    <cellStyle name="Normal 5 3 2 4 2 2 6 2 2" xfId="45229"/>
    <cellStyle name="Normal 5 3 2 4 2 2 6 3" xfId="45230"/>
    <cellStyle name="Normal 5 3 2 4 2 2 7" xfId="45231"/>
    <cellStyle name="Normal 5 3 2 4 2 2 7 2" xfId="45232"/>
    <cellStyle name="Normal 5 3 2 4 2 2 8" xfId="45233"/>
    <cellStyle name="Normal 5 3 2 4 2 3" xfId="45234"/>
    <cellStyle name="Normal 5 3 2 4 2 3 2" xfId="45235"/>
    <cellStyle name="Normal 5 3 2 4 2 3 2 2" xfId="45236"/>
    <cellStyle name="Normal 5 3 2 4 2 3 2 2 2" xfId="45237"/>
    <cellStyle name="Normal 5 3 2 4 2 3 2 3" xfId="45238"/>
    <cellStyle name="Normal 5 3 2 4 2 3 2 3 2" xfId="45239"/>
    <cellStyle name="Normal 5 3 2 4 2 3 2 3 2 2" xfId="45240"/>
    <cellStyle name="Normal 5 3 2 4 2 3 2 3 3" xfId="45241"/>
    <cellStyle name="Normal 5 3 2 4 2 3 2 4" xfId="45242"/>
    <cellStyle name="Normal 5 3 2 4 2 3 3" xfId="45243"/>
    <cellStyle name="Normal 5 3 2 4 2 3 3 2" xfId="45244"/>
    <cellStyle name="Normal 5 3 2 4 2 3 4" xfId="45245"/>
    <cellStyle name="Normal 5 3 2 4 2 3 4 2" xfId="45246"/>
    <cellStyle name="Normal 5 3 2 4 2 3 4 2 2" xfId="45247"/>
    <cellStyle name="Normal 5 3 2 4 2 3 4 3" xfId="45248"/>
    <cellStyle name="Normal 5 3 2 4 2 3 5" xfId="45249"/>
    <cellStyle name="Normal 5 3 2 4 2 4" xfId="45250"/>
    <cellStyle name="Normal 5 3 2 4 2 4 2" xfId="45251"/>
    <cellStyle name="Normal 5 3 2 4 2 4 2 2" xfId="45252"/>
    <cellStyle name="Normal 5 3 2 4 2 4 3" xfId="45253"/>
    <cellStyle name="Normal 5 3 2 4 2 4 3 2" xfId="45254"/>
    <cellStyle name="Normal 5 3 2 4 2 4 3 2 2" xfId="45255"/>
    <cellStyle name="Normal 5 3 2 4 2 4 3 3" xfId="45256"/>
    <cellStyle name="Normal 5 3 2 4 2 4 4" xfId="45257"/>
    <cellStyle name="Normal 5 3 2 4 2 5" xfId="45258"/>
    <cellStyle name="Normal 5 3 2 4 2 5 2" xfId="45259"/>
    <cellStyle name="Normal 5 3 2 4 2 5 2 2" xfId="45260"/>
    <cellStyle name="Normal 5 3 2 4 2 5 3" xfId="45261"/>
    <cellStyle name="Normal 5 3 2 4 2 5 3 2" xfId="45262"/>
    <cellStyle name="Normal 5 3 2 4 2 5 3 2 2" xfId="45263"/>
    <cellStyle name="Normal 5 3 2 4 2 5 3 3" xfId="45264"/>
    <cellStyle name="Normal 5 3 2 4 2 5 4" xfId="45265"/>
    <cellStyle name="Normal 5 3 2 4 2 6" xfId="45266"/>
    <cellStyle name="Normal 5 3 2 4 2 6 2" xfId="45267"/>
    <cellStyle name="Normal 5 3 2 4 2 7" xfId="45268"/>
    <cellStyle name="Normal 5 3 2 4 2 7 2" xfId="45269"/>
    <cellStyle name="Normal 5 3 2 4 2 7 2 2" xfId="45270"/>
    <cellStyle name="Normal 5 3 2 4 2 7 3" xfId="45271"/>
    <cellStyle name="Normal 5 3 2 4 2 8" xfId="45272"/>
    <cellStyle name="Normal 5 3 2 4 2 8 2" xfId="45273"/>
    <cellStyle name="Normal 5 3 2 4 2 9" xfId="45274"/>
    <cellStyle name="Normal 5 3 2 4 3" xfId="45275"/>
    <cellStyle name="Normal 5 3 2 4 3 2" xfId="45276"/>
    <cellStyle name="Normal 5 3 2 4 3 2 2" xfId="45277"/>
    <cellStyle name="Normal 5 3 2 4 3 2 2 2" xfId="45278"/>
    <cellStyle name="Normal 5 3 2 4 3 2 2 2 2" xfId="45279"/>
    <cellStyle name="Normal 5 3 2 4 3 2 2 3" xfId="45280"/>
    <cellStyle name="Normal 5 3 2 4 3 2 2 3 2" xfId="45281"/>
    <cellStyle name="Normal 5 3 2 4 3 2 2 3 2 2" xfId="45282"/>
    <cellStyle name="Normal 5 3 2 4 3 2 2 3 3" xfId="45283"/>
    <cellStyle name="Normal 5 3 2 4 3 2 2 4" xfId="45284"/>
    <cellStyle name="Normal 5 3 2 4 3 2 3" xfId="45285"/>
    <cellStyle name="Normal 5 3 2 4 3 2 3 2" xfId="45286"/>
    <cellStyle name="Normal 5 3 2 4 3 2 4" xfId="45287"/>
    <cellStyle name="Normal 5 3 2 4 3 2 4 2" xfId="45288"/>
    <cellStyle name="Normal 5 3 2 4 3 2 4 2 2" xfId="45289"/>
    <cellStyle name="Normal 5 3 2 4 3 2 4 3" xfId="45290"/>
    <cellStyle name="Normal 5 3 2 4 3 2 5" xfId="45291"/>
    <cellStyle name="Normal 5 3 2 4 3 3" xfId="45292"/>
    <cellStyle name="Normal 5 3 2 4 3 3 2" xfId="45293"/>
    <cellStyle name="Normal 5 3 2 4 3 3 2 2" xfId="45294"/>
    <cellStyle name="Normal 5 3 2 4 3 3 3" xfId="45295"/>
    <cellStyle name="Normal 5 3 2 4 3 3 3 2" xfId="45296"/>
    <cellStyle name="Normal 5 3 2 4 3 3 3 2 2" xfId="45297"/>
    <cellStyle name="Normal 5 3 2 4 3 3 3 3" xfId="45298"/>
    <cellStyle name="Normal 5 3 2 4 3 3 4" xfId="45299"/>
    <cellStyle name="Normal 5 3 2 4 3 4" xfId="45300"/>
    <cellStyle name="Normal 5 3 2 4 3 4 2" xfId="45301"/>
    <cellStyle name="Normal 5 3 2 4 3 4 2 2" xfId="45302"/>
    <cellStyle name="Normal 5 3 2 4 3 4 3" xfId="45303"/>
    <cellStyle name="Normal 5 3 2 4 3 4 3 2" xfId="45304"/>
    <cellStyle name="Normal 5 3 2 4 3 4 3 2 2" xfId="45305"/>
    <cellStyle name="Normal 5 3 2 4 3 4 3 3" xfId="45306"/>
    <cellStyle name="Normal 5 3 2 4 3 4 4" xfId="45307"/>
    <cellStyle name="Normal 5 3 2 4 3 5" xfId="45308"/>
    <cellStyle name="Normal 5 3 2 4 3 5 2" xfId="45309"/>
    <cellStyle name="Normal 5 3 2 4 3 6" xfId="45310"/>
    <cellStyle name="Normal 5 3 2 4 3 6 2" xfId="45311"/>
    <cellStyle name="Normal 5 3 2 4 3 6 2 2" xfId="45312"/>
    <cellStyle name="Normal 5 3 2 4 3 6 3" xfId="45313"/>
    <cellStyle name="Normal 5 3 2 4 3 7" xfId="45314"/>
    <cellStyle name="Normal 5 3 2 4 3 7 2" xfId="45315"/>
    <cellStyle name="Normal 5 3 2 4 3 8" xfId="45316"/>
    <cellStyle name="Normal 5 3 2 4 4" xfId="45317"/>
    <cellStyle name="Normal 5 3 2 4 4 2" xfId="45318"/>
    <cellStyle name="Normal 5 3 2 4 4 2 2" xfId="45319"/>
    <cellStyle name="Normal 5 3 2 4 4 2 2 2" xfId="45320"/>
    <cellStyle name="Normal 5 3 2 4 4 2 3" xfId="45321"/>
    <cellStyle name="Normal 5 3 2 4 4 2 3 2" xfId="45322"/>
    <cellStyle name="Normal 5 3 2 4 4 2 3 2 2" xfId="45323"/>
    <cellStyle name="Normal 5 3 2 4 4 2 3 3" xfId="45324"/>
    <cellStyle name="Normal 5 3 2 4 4 2 4" xfId="45325"/>
    <cellStyle name="Normal 5 3 2 4 4 3" xfId="45326"/>
    <cellStyle name="Normal 5 3 2 4 4 3 2" xfId="45327"/>
    <cellStyle name="Normal 5 3 2 4 4 4" xfId="45328"/>
    <cellStyle name="Normal 5 3 2 4 4 4 2" xfId="45329"/>
    <cellStyle name="Normal 5 3 2 4 4 4 2 2" xfId="45330"/>
    <cellStyle name="Normal 5 3 2 4 4 4 3" xfId="45331"/>
    <cellStyle name="Normal 5 3 2 4 4 5" xfId="45332"/>
    <cellStyle name="Normal 5 3 2 4 5" xfId="45333"/>
    <cellStyle name="Normal 5 3 2 4 5 2" xfId="45334"/>
    <cellStyle name="Normal 5 3 2 4 5 2 2" xfId="45335"/>
    <cellStyle name="Normal 5 3 2 4 5 3" xfId="45336"/>
    <cellStyle name="Normal 5 3 2 4 5 3 2" xfId="45337"/>
    <cellStyle name="Normal 5 3 2 4 5 3 2 2" xfId="45338"/>
    <cellStyle name="Normal 5 3 2 4 5 3 3" xfId="45339"/>
    <cellStyle name="Normal 5 3 2 4 5 4" xfId="45340"/>
    <cellStyle name="Normal 5 3 2 4 6" xfId="45341"/>
    <cellStyle name="Normal 5 3 2 4 6 2" xfId="45342"/>
    <cellStyle name="Normal 5 3 2 4 6 2 2" xfId="45343"/>
    <cellStyle name="Normal 5 3 2 4 6 3" xfId="45344"/>
    <cellStyle name="Normal 5 3 2 4 6 3 2" xfId="45345"/>
    <cellStyle name="Normal 5 3 2 4 6 3 2 2" xfId="45346"/>
    <cellStyle name="Normal 5 3 2 4 6 3 3" xfId="45347"/>
    <cellStyle name="Normal 5 3 2 4 6 4" xfId="45348"/>
    <cellStyle name="Normal 5 3 2 4 7" xfId="45349"/>
    <cellStyle name="Normal 5 3 2 4 7 2" xfId="45350"/>
    <cellStyle name="Normal 5 3 2 4 8" xfId="45351"/>
    <cellStyle name="Normal 5 3 2 4 8 2" xfId="45352"/>
    <cellStyle name="Normal 5 3 2 4 8 2 2" xfId="45353"/>
    <cellStyle name="Normal 5 3 2 4 8 3" xfId="45354"/>
    <cellStyle name="Normal 5 3 2 4 9" xfId="45355"/>
    <cellStyle name="Normal 5 3 2 4 9 2" xfId="45356"/>
    <cellStyle name="Normal 5 3 2 5" xfId="45357"/>
    <cellStyle name="Normal 5 3 2 5 10" xfId="45358"/>
    <cellStyle name="Normal 5 3 2 5 11" xfId="45359"/>
    <cellStyle name="Normal 5 3 2 5 2" xfId="45360"/>
    <cellStyle name="Normal 5 3 2 5 2 2" xfId="45361"/>
    <cellStyle name="Normal 5 3 2 5 2 2 2" xfId="45362"/>
    <cellStyle name="Normal 5 3 2 5 2 2 2 2" xfId="45363"/>
    <cellStyle name="Normal 5 3 2 5 2 2 2 2 2" xfId="45364"/>
    <cellStyle name="Normal 5 3 2 5 2 2 2 2 2 2" xfId="45365"/>
    <cellStyle name="Normal 5 3 2 5 2 2 2 2 3" xfId="45366"/>
    <cellStyle name="Normal 5 3 2 5 2 2 2 2 3 2" xfId="45367"/>
    <cellStyle name="Normal 5 3 2 5 2 2 2 2 3 2 2" xfId="45368"/>
    <cellStyle name="Normal 5 3 2 5 2 2 2 2 3 3" xfId="45369"/>
    <cellStyle name="Normal 5 3 2 5 2 2 2 2 4" xfId="45370"/>
    <cellStyle name="Normal 5 3 2 5 2 2 2 3" xfId="45371"/>
    <cellStyle name="Normal 5 3 2 5 2 2 2 3 2" xfId="45372"/>
    <cellStyle name="Normal 5 3 2 5 2 2 2 4" xfId="45373"/>
    <cellStyle name="Normal 5 3 2 5 2 2 2 4 2" xfId="45374"/>
    <cellStyle name="Normal 5 3 2 5 2 2 2 4 2 2" xfId="45375"/>
    <cellStyle name="Normal 5 3 2 5 2 2 2 4 3" xfId="45376"/>
    <cellStyle name="Normal 5 3 2 5 2 2 2 5" xfId="45377"/>
    <cellStyle name="Normal 5 3 2 5 2 2 3" xfId="45378"/>
    <cellStyle name="Normal 5 3 2 5 2 2 3 2" xfId="45379"/>
    <cellStyle name="Normal 5 3 2 5 2 2 3 2 2" xfId="45380"/>
    <cellStyle name="Normal 5 3 2 5 2 2 3 3" xfId="45381"/>
    <cellStyle name="Normal 5 3 2 5 2 2 3 3 2" xfId="45382"/>
    <cellStyle name="Normal 5 3 2 5 2 2 3 3 2 2" xfId="45383"/>
    <cellStyle name="Normal 5 3 2 5 2 2 3 3 3" xfId="45384"/>
    <cellStyle name="Normal 5 3 2 5 2 2 3 4" xfId="45385"/>
    <cellStyle name="Normal 5 3 2 5 2 2 4" xfId="45386"/>
    <cellStyle name="Normal 5 3 2 5 2 2 4 2" xfId="45387"/>
    <cellStyle name="Normal 5 3 2 5 2 2 4 2 2" xfId="45388"/>
    <cellStyle name="Normal 5 3 2 5 2 2 4 3" xfId="45389"/>
    <cellStyle name="Normal 5 3 2 5 2 2 4 3 2" xfId="45390"/>
    <cellStyle name="Normal 5 3 2 5 2 2 4 3 2 2" xfId="45391"/>
    <cellStyle name="Normal 5 3 2 5 2 2 4 3 3" xfId="45392"/>
    <cellStyle name="Normal 5 3 2 5 2 2 4 4" xfId="45393"/>
    <cellStyle name="Normal 5 3 2 5 2 2 5" xfId="45394"/>
    <cellStyle name="Normal 5 3 2 5 2 2 5 2" xfId="45395"/>
    <cellStyle name="Normal 5 3 2 5 2 2 6" xfId="45396"/>
    <cellStyle name="Normal 5 3 2 5 2 2 6 2" xfId="45397"/>
    <cellStyle name="Normal 5 3 2 5 2 2 6 2 2" xfId="45398"/>
    <cellStyle name="Normal 5 3 2 5 2 2 6 3" xfId="45399"/>
    <cellStyle name="Normal 5 3 2 5 2 2 7" xfId="45400"/>
    <cellStyle name="Normal 5 3 2 5 2 2 7 2" xfId="45401"/>
    <cellStyle name="Normal 5 3 2 5 2 2 8" xfId="45402"/>
    <cellStyle name="Normal 5 3 2 5 2 3" xfId="45403"/>
    <cellStyle name="Normal 5 3 2 5 2 3 2" xfId="45404"/>
    <cellStyle name="Normal 5 3 2 5 2 3 2 2" xfId="45405"/>
    <cellStyle name="Normal 5 3 2 5 2 3 2 2 2" xfId="45406"/>
    <cellStyle name="Normal 5 3 2 5 2 3 2 3" xfId="45407"/>
    <cellStyle name="Normal 5 3 2 5 2 3 2 3 2" xfId="45408"/>
    <cellStyle name="Normal 5 3 2 5 2 3 2 3 2 2" xfId="45409"/>
    <cellStyle name="Normal 5 3 2 5 2 3 2 3 3" xfId="45410"/>
    <cellStyle name="Normal 5 3 2 5 2 3 2 4" xfId="45411"/>
    <cellStyle name="Normal 5 3 2 5 2 3 3" xfId="45412"/>
    <cellStyle name="Normal 5 3 2 5 2 3 3 2" xfId="45413"/>
    <cellStyle name="Normal 5 3 2 5 2 3 4" xfId="45414"/>
    <cellStyle name="Normal 5 3 2 5 2 3 4 2" xfId="45415"/>
    <cellStyle name="Normal 5 3 2 5 2 3 4 2 2" xfId="45416"/>
    <cellStyle name="Normal 5 3 2 5 2 3 4 3" xfId="45417"/>
    <cellStyle name="Normal 5 3 2 5 2 3 5" xfId="45418"/>
    <cellStyle name="Normal 5 3 2 5 2 4" xfId="45419"/>
    <cellStyle name="Normal 5 3 2 5 2 4 2" xfId="45420"/>
    <cellStyle name="Normal 5 3 2 5 2 4 2 2" xfId="45421"/>
    <cellStyle name="Normal 5 3 2 5 2 4 3" xfId="45422"/>
    <cellStyle name="Normal 5 3 2 5 2 4 3 2" xfId="45423"/>
    <cellStyle name="Normal 5 3 2 5 2 4 3 2 2" xfId="45424"/>
    <cellStyle name="Normal 5 3 2 5 2 4 3 3" xfId="45425"/>
    <cellStyle name="Normal 5 3 2 5 2 4 4" xfId="45426"/>
    <cellStyle name="Normal 5 3 2 5 2 5" xfId="45427"/>
    <cellStyle name="Normal 5 3 2 5 2 5 2" xfId="45428"/>
    <cellStyle name="Normal 5 3 2 5 2 5 2 2" xfId="45429"/>
    <cellStyle name="Normal 5 3 2 5 2 5 3" xfId="45430"/>
    <cellStyle name="Normal 5 3 2 5 2 5 3 2" xfId="45431"/>
    <cellStyle name="Normal 5 3 2 5 2 5 3 2 2" xfId="45432"/>
    <cellStyle name="Normal 5 3 2 5 2 5 3 3" xfId="45433"/>
    <cellStyle name="Normal 5 3 2 5 2 5 4" xfId="45434"/>
    <cellStyle name="Normal 5 3 2 5 2 6" xfId="45435"/>
    <cellStyle name="Normal 5 3 2 5 2 6 2" xfId="45436"/>
    <cellStyle name="Normal 5 3 2 5 2 7" xfId="45437"/>
    <cellStyle name="Normal 5 3 2 5 2 7 2" xfId="45438"/>
    <cellStyle name="Normal 5 3 2 5 2 7 2 2" xfId="45439"/>
    <cellStyle name="Normal 5 3 2 5 2 7 3" xfId="45440"/>
    <cellStyle name="Normal 5 3 2 5 2 8" xfId="45441"/>
    <cellStyle name="Normal 5 3 2 5 2 8 2" xfId="45442"/>
    <cellStyle name="Normal 5 3 2 5 2 9" xfId="45443"/>
    <cellStyle name="Normal 5 3 2 5 3" xfId="45444"/>
    <cellStyle name="Normal 5 3 2 5 3 2" xfId="45445"/>
    <cellStyle name="Normal 5 3 2 5 3 2 2" xfId="45446"/>
    <cellStyle name="Normal 5 3 2 5 3 2 2 2" xfId="45447"/>
    <cellStyle name="Normal 5 3 2 5 3 2 2 2 2" xfId="45448"/>
    <cellStyle name="Normal 5 3 2 5 3 2 2 3" xfId="45449"/>
    <cellStyle name="Normal 5 3 2 5 3 2 2 3 2" xfId="45450"/>
    <cellStyle name="Normal 5 3 2 5 3 2 2 3 2 2" xfId="45451"/>
    <cellStyle name="Normal 5 3 2 5 3 2 2 3 3" xfId="45452"/>
    <cellStyle name="Normal 5 3 2 5 3 2 2 4" xfId="45453"/>
    <cellStyle name="Normal 5 3 2 5 3 2 3" xfId="45454"/>
    <cellStyle name="Normal 5 3 2 5 3 2 3 2" xfId="45455"/>
    <cellStyle name="Normal 5 3 2 5 3 2 4" xfId="45456"/>
    <cellStyle name="Normal 5 3 2 5 3 2 4 2" xfId="45457"/>
    <cellStyle name="Normal 5 3 2 5 3 2 4 2 2" xfId="45458"/>
    <cellStyle name="Normal 5 3 2 5 3 2 4 3" xfId="45459"/>
    <cellStyle name="Normal 5 3 2 5 3 2 5" xfId="45460"/>
    <cellStyle name="Normal 5 3 2 5 3 3" xfId="45461"/>
    <cellStyle name="Normal 5 3 2 5 3 3 2" xfId="45462"/>
    <cellStyle name="Normal 5 3 2 5 3 3 2 2" xfId="45463"/>
    <cellStyle name="Normal 5 3 2 5 3 3 3" xfId="45464"/>
    <cellStyle name="Normal 5 3 2 5 3 3 3 2" xfId="45465"/>
    <cellStyle name="Normal 5 3 2 5 3 3 3 2 2" xfId="45466"/>
    <cellStyle name="Normal 5 3 2 5 3 3 3 3" xfId="45467"/>
    <cellStyle name="Normal 5 3 2 5 3 3 4" xfId="45468"/>
    <cellStyle name="Normal 5 3 2 5 3 4" xfId="45469"/>
    <cellStyle name="Normal 5 3 2 5 3 4 2" xfId="45470"/>
    <cellStyle name="Normal 5 3 2 5 3 4 2 2" xfId="45471"/>
    <cellStyle name="Normal 5 3 2 5 3 4 3" xfId="45472"/>
    <cellStyle name="Normal 5 3 2 5 3 4 3 2" xfId="45473"/>
    <cellStyle name="Normal 5 3 2 5 3 4 3 2 2" xfId="45474"/>
    <cellStyle name="Normal 5 3 2 5 3 4 3 3" xfId="45475"/>
    <cellStyle name="Normal 5 3 2 5 3 4 4" xfId="45476"/>
    <cellStyle name="Normal 5 3 2 5 3 5" xfId="45477"/>
    <cellStyle name="Normal 5 3 2 5 3 5 2" xfId="45478"/>
    <cellStyle name="Normal 5 3 2 5 3 6" xfId="45479"/>
    <cellStyle name="Normal 5 3 2 5 3 6 2" xfId="45480"/>
    <cellStyle name="Normal 5 3 2 5 3 6 2 2" xfId="45481"/>
    <cellStyle name="Normal 5 3 2 5 3 6 3" xfId="45482"/>
    <cellStyle name="Normal 5 3 2 5 3 7" xfId="45483"/>
    <cellStyle name="Normal 5 3 2 5 3 7 2" xfId="45484"/>
    <cellStyle name="Normal 5 3 2 5 3 8" xfId="45485"/>
    <cellStyle name="Normal 5 3 2 5 4" xfId="45486"/>
    <cellStyle name="Normal 5 3 2 5 4 2" xfId="45487"/>
    <cellStyle name="Normal 5 3 2 5 4 2 2" xfId="45488"/>
    <cellStyle name="Normal 5 3 2 5 4 2 2 2" xfId="45489"/>
    <cellStyle name="Normal 5 3 2 5 4 2 3" xfId="45490"/>
    <cellStyle name="Normal 5 3 2 5 4 2 3 2" xfId="45491"/>
    <cellStyle name="Normal 5 3 2 5 4 2 3 2 2" xfId="45492"/>
    <cellStyle name="Normal 5 3 2 5 4 2 3 3" xfId="45493"/>
    <cellStyle name="Normal 5 3 2 5 4 2 4" xfId="45494"/>
    <cellStyle name="Normal 5 3 2 5 4 3" xfId="45495"/>
    <cellStyle name="Normal 5 3 2 5 4 3 2" xfId="45496"/>
    <cellStyle name="Normal 5 3 2 5 4 4" xfId="45497"/>
    <cellStyle name="Normal 5 3 2 5 4 4 2" xfId="45498"/>
    <cellStyle name="Normal 5 3 2 5 4 4 2 2" xfId="45499"/>
    <cellStyle name="Normal 5 3 2 5 4 4 3" xfId="45500"/>
    <cellStyle name="Normal 5 3 2 5 4 5" xfId="45501"/>
    <cellStyle name="Normal 5 3 2 5 5" xfId="45502"/>
    <cellStyle name="Normal 5 3 2 5 5 2" xfId="45503"/>
    <cellStyle name="Normal 5 3 2 5 5 2 2" xfId="45504"/>
    <cellStyle name="Normal 5 3 2 5 5 3" xfId="45505"/>
    <cellStyle name="Normal 5 3 2 5 5 3 2" xfId="45506"/>
    <cellStyle name="Normal 5 3 2 5 5 3 2 2" xfId="45507"/>
    <cellStyle name="Normal 5 3 2 5 5 3 3" xfId="45508"/>
    <cellStyle name="Normal 5 3 2 5 5 4" xfId="45509"/>
    <cellStyle name="Normal 5 3 2 5 6" xfId="45510"/>
    <cellStyle name="Normal 5 3 2 5 6 2" xfId="45511"/>
    <cellStyle name="Normal 5 3 2 5 6 2 2" xfId="45512"/>
    <cellStyle name="Normal 5 3 2 5 6 3" xfId="45513"/>
    <cellStyle name="Normal 5 3 2 5 6 3 2" xfId="45514"/>
    <cellStyle name="Normal 5 3 2 5 6 3 2 2" xfId="45515"/>
    <cellStyle name="Normal 5 3 2 5 6 3 3" xfId="45516"/>
    <cellStyle name="Normal 5 3 2 5 6 4" xfId="45517"/>
    <cellStyle name="Normal 5 3 2 5 7" xfId="45518"/>
    <cellStyle name="Normal 5 3 2 5 7 2" xfId="45519"/>
    <cellStyle name="Normal 5 3 2 5 8" xfId="45520"/>
    <cellStyle name="Normal 5 3 2 5 8 2" xfId="45521"/>
    <cellStyle name="Normal 5 3 2 5 8 2 2" xfId="45522"/>
    <cellStyle name="Normal 5 3 2 5 8 3" xfId="45523"/>
    <cellStyle name="Normal 5 3 2 5 9" xfId="45524"/>
    <cellStyle name="Normal 5 3 2 5 9 2" xfId="45525"/>
    <cellStyle name="Normal 5 3 2 6" xfId="45526"/>
    <cellStyle name="Normal 5 3 2 6 2" xfId="45527"/>
    <cellStyle name="Normal 5 3 2 6 2 2" xfId="45528"/>
    <cellStyle name="Normal 5 3 2 6 2 2 2" xfId="45529"/>
    <cellStyle name="Normal 5 3 2 6 2 2 2 2" xfId="45530"/>
    <cellStyle name="Normal 5 3 2 6 2 2 2 2 2" xfId="45531"/>
    <cellStyle name="Normal 5 3 2 6 2 2 2 3" xfId="45532"/>
    <cellStyle name="Normal 5 3 2 6 2 2 2 3 2" xfId="45533"/>
    <cellStyle name="Normal 5 3 2 6 2 2 2 3 2 2" xfId="45534"/>
    <cellStyle name="Normal 5 3 2 6 2 2 2 3 3" xfId="45535"/>
    <cellStyle name="Normal 5 3 2 6 2 2 2 4" xfId="45536"/>
    <cellStyle name="Normal 5 3 2 6 2 2 3" xfId="45537"/>
    <cellStyle name="Normal 5 3 2 6 2 2 3 2" xfId="45538"/>
    <cellStyle name="Normal 5 3 2 6 2 2 4" xfId="45539"/>
    <cellStyle name="Normal 5 3 2 6 2 2 4 2" xfId="45540"/>
    <cellStyle name="Normal 5 3 2 6 2 2 4 2 2" xfId="45541"/>
    <cellStyle name="Normal 5 3 2 6 2 2 4 3" xfId="45542"/>
    <cellStyle name="Normal 5 3 2 6 2 2 5" xfId="45543"/>
    <cellStyle name="Normal 5 3 2 6 2 3" xfId="45544"/>
    <cellStyle name="Normal 5 3 2 6 2 3 2" xfId="45545"/>
    <cellStyle name="Normal 5 3 2 6 2 3 2 2" xfId="45546"/>
    <cellStyle name="Normal 5 3 2 6 2 3 3" xfId="45547"/>
    <cellStyle name="Normal 5 3 2 6 2 3 3 2" xfId="45548"/>
    <cellStyle name="Normal 5 3 2 6 2 3 3 2 2" xfId="45549"/>
    <cellStyle name="Normal 5 3 2 6 2 3 3 3" xfId="45550"/>
    <cellStyle name="Normal 5 3 2 6 2 3 4" xfId="45551"/>
    <cellStyle name="Normal 5 3 2 6 2 4" xfId="45552"/>
    <cellStyle name="Normal 5 3 2 6 2 4 2" xfId="45553"/>
    <cellStyle name="Normal 5 3 2 6 2 4 2 2" xfId="45554"/>
    <cellStyle name="Normal 5 3 2 6 2 4 3" xfId="45555"/>
    <cellStyle name="Normal 5 3 2 6 2 4 3 2" xfId="45556"/>
    <cellStyle name="Normal 5 3 2 6 2 4 3 2 2" xfId="45557"/>
    <cellStyle name="Normal 5 3 2 6 2 4 3 3" xfId="45558"/>
    <cellStyle name="Normal 5 3 2 6 2 4 4" xfId="45559"/>
    <cellStyle name="Normal 5 3 2 6 2 5" xfId="45560"/>
    <cellStyle name="Normal 5 3 2 6 2 5 2" xfId="45561"/>
    <cellStyle name="Normal 5 3 2 6 2 6" xfId="45562"/>
    <cellStyle name="Normal 5 3 2 6 2 6 2" xfId="45563"/>
    <cellStyle name="Normal 5 3 2 6 2 6 2 2" xfId="45564"/>
    <cellStyle name="Normal 5 3 2 6 2 6 3" xfId="45565"/>
    <cellStyle name="Normal 5 3 2 6 2 7" xfId="45566"/>
    <cellStyle name="Normal 5 3 2 6 2 7 2" xfId="45567"/>
    <cellStyle name="Normal 5 3 2 6 2 8" xfId="45568"/>
    <cellStyle name="Normal 5 3 2 6 3" xfId="45569"/>
    <cellStyle name="Normal 5 3 2 6 3 2" xfId="45570"/>
    <cellStyle name="Normal 5 3 2 6 3 2 2" xfId="45571"/>
    <cellStyle name="Normal 5 3 2 6 3 2 2 2" xfId="45572"/>
    <cellStyle name="Normal 5 3 2 6 3 2 3" xfId="45573"/>
    <cellStyle name="Normal 5 3 2 6 3 2 3 2" xfId="45574"/>
    <cellStyle name="Normal 5 3 2 6 3 2 3 2 2" xfId="45575"/>
    <cellStyle name="Normal 5 3 2 6 3 2 3 3" xfId="45576"/>
    <cellStyle name="Normal 5 3 2 6 3 2 4" xfId="45577"/>
    <cellStyle name="Normal 5 3 2 6 3 3" xfId="45578"/>
    <cellStyle name="Normal 5 3 2 6 3 3 2" xfId="45579"/>
    <cellStyle name="Normal 5 3 2 6 3 4" xfId="45580"/>
    <cellStyle name="Normal 5 3 2 6 3 4 2" xfId="45581"/>
    <cellStyle name="Normal 5 3 2 6 3 4 2 2" xfId="45582"/>
    <cellStyle name="Normal 5 3 2 6 3 4 3" xfId="45583"/>
    <cellStyle name="Normal 5 3 2 6 3 5" xfId="45584"/>
    <cellStyle name="Normal 5 3 2 6 4" xfId="45585"/>
    <cellStyle name="Normal 5 3 2 6 4 2" xfId="45586"/>
    <cellStyle name="Normal 5 3 2 6 4 2 2" xfId="45587"/>
    <cellStyle name="Normal 5 3 2 6 4 3" xfId="45588"/>
    <cellStyle name="Normal 5 3 2 6 4 3 2" xfId="45589"/>
    <cellStyle name="Normal 5 3 2 6 4 3 2 2" xfId="45590"/>
    <cellStyle name="Normal 5 3 2 6 4 3 3" xfId="45591"/>
    <cellStyle name="Normal 5 3 2 6 4 4" xfId="45592"/>
    <cellStyle name="Normal 5 3 2 6 5" xfId="45593"/>
    <cellStyle name="Normal 5 3 2 6 5 2" xfId="45594"/>
    <cellStyle name="Normal 5 3 2 6 5 2 2" xfId="45595"/>
    <cellStyle name="Normal 5 3 2 6 5 3" xfId="45596"/>
    <cellStyle name="Normal 5 3 2 6 5 3 2" xfId="45597"/>
    <cellStyle name="Normal 5 3 2 6 5 3 2 2" xfId="45598"/>
    <cellStyle name="Normal 5 3 2 6 5 3 3" xfId="45599"/>
    <cellStyle name="Normal 5 3 2 6 5 4" xfId="45600"/>
    <cellStyle name="Normal 5 3 2 6 6" xfId="45601"/>
    <cellStyle name="Normal 5 3 2 6 6 2" xfId="45602"/>
    <cellStyle name="Normal 5 3 2 6 7" xfId="45603"/>
    <cellStyle name="Normal 5 3 2 6 7 2" xfId="45604"/>
    <cellStyle name="Normal 5 3 2 6 7 2 2" xfId="45605"/>
    <cellStyle name="Normal 5 3 2 6 7 3" xfId="45606"/>
    <cellStyle name="Normal 5 3 2 6 8" xfId="45607"/>
    <cellStyle name="Normal 5 3 2 6 8 2" xfId="45608"/>
    <cellStyle name="Normal 5 3 2 6 9" xfId="45609"/>
    <cellStyle name="Normal 5 3 2 7" xfId="45610"/>
    <cellStyle name="Normal 5 3 2 7 2" xfId="45611"/>
    <cellStyle name="Normal 5 3 2 7 2 2" xfId="45612"/>
    <cellStyle name="Normal 5 3 2 7 2 2 2" xfId="45613"/>
    <cellStyle name="Normal 5 3 2 7 2 2 2 2" xfId="45614"/>
    <cellStyle name="Normal 5 3 2 7 2 2 3" xfId="45615"/>
    <cellStyle name="Normal 5 3 2 7 2 2 3 2" xfId="45616"/>
    <cellStyle name="Normal 5 3 2 7 2 2 3 2 2" xfId="45617"/>
    <cellStyle name="Normal 5 3 2 7 2 2 3 3" xfId="45618"/>
    <cellStyle name="Normal 5 3 2 7 2 2 4" xfId="45619"/>
    <cellStyle name="Normal 5 3 2 7 2 3" xfId="45620"/>
    <cellStyle name="Normal 5 3 2 7 2 3 2" xfId="45621"/>
    <cellStyle name="Normal 5 3 2 7 2 4" xfId="45622"/>
    <cellStyle name="Normal 5 3 2 7 2 4 2" xfId="45623"/>
    <cellStyle name="Normal 5 3 2 7 2 4 2 2" xfId="45624"/>
    <cellStyle name="Normal 5 3 2 7 2 4 3" xfId="45625"/>
    <cellStyle name="Normal 5 3 2 7 2 5" xfId="45626"/>
    <cellStyle name="Normal 5 3 2 7 3" xfId="45627"/>
    <cellStyle name="Normal 5 3 2 7 3 2" xfId="45628"/>
    <cellStyle name="Normal 5 3 2 7 3 2 2" xfId="45629"/>
    <cellStyle name="Normal 5 3 2 7 3 3" xfId="45630"/>
    <cellStyle name="Normal 5 3 2 7 3 3 2" xfId="45631"/>
    <cellStyle name="Normal 5 3 2 7 3 3 2 2" xfId="45632"/>
    <cellStyle name="Normal 5 3 2 7 3 3 3" xfId="45633"/>
    <cellStyle name="Normal 5 3 2 7 3 4" xfId="45634"/>
    <cellStyle name="Normal 5 3 2 7 4" xfId="45635"/>
    <cellStyle name="Normal 5 3 2 7 4 2" xfId="45636"/>
    <cellStyle name="Normal 5 3 2 7 4 2 2" xfId="45637"/>
    <cellStyle name="Normal 5 3 2 7 4 3" xfId="45638"/>
    <cellStyle name="Normal 5 3 2 7 4 3 2" xfId="45639"/>
    <cellStyle name="Normal 5 3 2 7 4 3 2 2" xfId="45640"/>
    <cellStyle name="Normal 5 3 2 7 4 3 3" xfId="45641"/>
    <cellStyle name="Normal 5 3 2 7 4 4" xfId="45642"/>
    <cellStyle name="Normal 5 3 2 7 5" xfId="45643"/>
    <cellStyle name="Normal 5 3 2 7 5 2" xfId="45644"/>
    <cellStyle name="Normal 5 3 2 7 6" xfId="45645"/>
    <cellStyle name="Normal 5 3 2 7 6 2" xfId="45646"/>
    <cellStyle name="Normal 5 3 2 7 6 2 2" xfId="45647"/>
    <cellStyle name="Normal 5 3 2 7 6 3" xfId="45648"/>
    <cellStyle name="Normal 5 3 2 7 7" xfId="45649"/>
    <cellStyle name="Normal 5 3 2 7 7 2" xfId="45650"/>
    <cellStyle name="Normal 5 3 2 7 8" xfId="45651"/>
    <cellStyle name="Normal 5 3 2 8" xfId="45652"/>
    <cellStyle name="Normal 5 3 2 8 2" xfId="45653"/>
    <cellStyle name="Normal 5 3 2 8 2 2" xfId="45654"/>
    <cellStyle name="Normal 5 3 2 8 2 2 2" xfId="45655"/>
    <cellStyle name="Normal 5 3 2 8 2 2 2 2" xfId="45656"/>
    <cellStyle name="Normal 5 3 2 8 2 2 3" xfId="45657"/>
    <cellStyle name="Normal 5 3 2 8 2 2 3 2" xfId="45658"/>
    <cellStyle name="Normal 5 3 2 8 2 2 3 2 2" xfId="45659"/>
    <cellStyle name="Normal 5 3 2 8 2 2 3 3" xfId="45660"/>
    <cellStyle name="Normal 5 3 2 8 2 2 4" xfId="45661"/>
    <cellStyle name="Normal 5 3 2 8 2 3" xfId="45662"/>
    <cellStyle name="Normal 5 3 2 8 2 3 2" xfId="45663"/>
    <cellStyle name="Normal 5 3 2 8 2 4" xfId="45664"/>
    <cellStyle name="Normal 5 3 2 8 2 4 2" xfId="45665"/>
    <cellStyle name="Normal 5 3 2 8 2 4 2 2" xfId="45666"/>
    <cellStyle name="Normal 5 3 2 8 2 4 3" xfId="45667"/>
    <cellStyle name="Normal 5 3 2 8 2 5" xfId="45668"/>
    <cellStyle name="Normal 5 3 2 8 3" xfId="45669"/>
    <cellStyle name="Normal 5 3 2 8 3 2" xfId="45670"/>
    <cellStyle name="Normal 5 3 2 8 3 2 2" xfId="45671"/>
    <cellStyle name="Normal 5 3 2 8 3 3" xfId="45672"/>
    <cellStyle name="Normal 5 3 2 8 3 3 2" xfId="45673"/>
    <cellStyle name="Normal 5 3 2 8 3 3 2 2" xfId="45674"/>
    <cellStyle name="Normal 5 3 2 8 3 3 3" xfId="45675"/>
    <cellStyle name="Normal 5 3 2 8 3 4" xfId="45676"/>
    <cellStyle name="Normal 5 3 2 8 4" xfId="45677"/>
    <cellStyle name="Normal 5 3 2 8 4 2" xfId="45678"/>
    <cellStyle name="Normal 5 3 2 8 4 2 2" xfId="45679"/>
    <cellStyle name="Normal 5 3 2 8 4 3" xfId="45680"/>
    <cellStyle name="Normal 5 3 2 8 4 3 2" xfId="45681"/>
    <cellStyle name="Normal 5 3 2 8 4 3 2 2" xfId="45682"/>
    <cellStyle name="Normal 5 3 2 8 4 3 3" xfId="45683"/>
    <cellStyle name="Normal 5 3 2 8 4 4" xfId="45684"/>
    <cellStyle name="Normal 5 3 2 8 5" xfId="45685"/>
    <cellStyle name="Normal 5 3 2 8 5 2" xfId="45686"/>
    <cellStyle name="Normal 5 3 2 8 6" xfId="45687"/>
    <cellStyle name="Normal 5 3 2 8 6 2" xfId="45688"/>
    <cellStyle name="Normal 5 3 2 8 6 2 2" xfId="45689"/>
    <cellStyle name="Normal 5 3 2 8 6 3" xfId="45690"/>
    <cellStyle name="Normal 5 3 2 8 7" xfId="45691"/>
    <cellStyle name="Normal 5 3 2 8 7 2" xfId="45692"/>
    <cellStyle name="Normal 5 3 2 8 8" xfId="45693"/>
    <cellStyle name="Normal 5 3 2 9" xfId="45694"/>
    <cellStyle name="Normal 5 3 2 9 2" xfId="45695"/>
    <cellStyle name="Normal 5 3 2 9 2 2" xfId="45696"/>
    <cellStyle name="Normal 5 3 2 9 2 2 2" xfId="45697"/>
    <cellStyle name="Normal 5 3 2 9 2 2 2 2" xfId="45698"/>
    <cellStyle name="Normal 5 3 2 9 2 2 3" xfId="45699"/>
    <cellStyle name="Normal 5 3 2 9 2 2 3 2" xfId="45700"/>
    <cellStyle name="Normal 5 3 2 9 2 2 3 2 2" xfId="45701"/>
    <cellStyle name="Normal 5 3 2 9 2 2 3 3" xfId="45702"/>
    <cellStyle name="Normal 5 3 2 9 2 2 4" xfId="45703"/>
    <cellStyle name="Normal 5 3 2 9 2 3" xfId="45704"/>
    <cellStyle name="Normal 5 3 2 9 2 3 2" xfId="45705"/>
    <cellStyle name="Normal 5 3 2 9 2 4" xfId="45706"/>
    <cellStyle name="Normal 5 3 2 9 2 4 2" xfId="45707"/>
    <cellStyle name="Normal 5 3 2 9 2 4 2 2" xfId="45708"/>
    <cellStyle name="Normal 5 3 2 9 2 4 3" xfId="45709"/>
    <cellStyle name="Normal 5 3 2 9 2 5" xfId="45710"/>
    <cellStyle name="Normal 5 3 2 9 3" xfId="45711"/>
    <cellStyle name="Normal 5 3 2 9 3 2" xfId="45712"/>
    <cellStyle name="Normal 5 3 2 9 3 2 2" xfId="45713"/>
    <cellStyle name="Normal 5 3 2 9 3 3" xfId="45714"/>
    <cellStyle name="Normal 5 3 2 9 3 3 2" xfId="45715"/>
    <cellStyle name="Normal 5 3 2 9 3 3 2 2" xfId="45716"/>
    <cellStyle name="Normal 5 3 2 9 3 3 3" xfId="45717"/>
    <cellStyle name="Normal 5 3 2 9 3 4" xfId="45718"/>
    <cellStyle name="Normal 5 3 2 9 4" xfId="45719"/>
    <cellStyle name="Normal 5 3 2 9 4 2" xfId="45720"/>
    <cellStyle name="Normal 5 3 2 9 5" xfId="45721"/>
    <cellStyle name="Normal 5 3 2 9 5 2" xfId="45722"/>
    <cellStyle name="Normal 5 3 2 9 5 2 2" xfId="45723"/>
    <cellStyle name="Normal 5 3 2 9 5 3" xfId="45724"/>
    <cellStyle name="Normal 5 3 2 9 6" xfId="45725"/>
    <cellStyle name="Normal 5 3 2_T-straight with PEDs adjustor" xfId="45726"/>
    <cellStyle name="Normal 5 3 20" xfId="45727"/>
    <cellStyle name="Normal 5 3 3" xfId="1367"/>
    <cellStyle name="Normal 5 3 3 10" xfId="45728"/>
    <cellStyle name="Normal 5 3 3 10 2" xfId="45729"/>
    <cellStyle name="Normal 5 3 3 10 2 2" xfId="45730"/>
    <cellStyle name="Normal 5 3 3 10 3" xfId="45731"/>
    <cellStyle name="Normal 5 3 3 10 3 2" xfId="45732"/>
    <cellStyle name="Normal 5 3 3 10 3 2 2" xfId="45733"/>
    <cellStyle name="Normal 5 3 3 10 3 3" xfId="45734"/>
    <cellStyle name="Normal 5 3 3 10 4" xfId="45735"/>
    <cellStyle name="Normal 5 3 3 11" xfId="45736"/>
    <cellStyle name="Normal 5 3 3 11 2" xfId="45737"/>
    <cellStyle name="Normal 5 3 3 11 2 2" xfId="45738"/>
    <cellStyle name="Normal 5 3 3 11 3" xfId="45739"/>
    <cellStyle name="Normal 5 3 3 11 3 2" xfId="45740"/>
    <cellStyle name="Normal 5 3 3 11 3 2 2" xfId="45741"/>
    <cellStyle name="Normal 5 3 3 11 3 3" xfId="45742"/>
    <cellStyle name="Normal 5 3 3 11 4" xfId="45743"/>
    <cellStyle name="Normal 5 3 3 12" xfId="45744"/>
    <cellStyle name="Normal 5 3 3 12 2" xfId="45745"/>
    <cellStyle name="Normal 5 3 3 12 2 2" xfId="45746"/>
    <cellStyle name="Normal 5 3 3 12 3" xfId="45747"/>
    <cellStyle name="Normal 5 3 3 12 3 2" xfId="45748"/>
    <cellStyle name="Normal 5 3 3 12 3 2 2" xfId="45749"/>
    <cellStyle name="Normal 5 3 3 12 3 3" xfId="45750"/>
    <cellStyle name="Normal 5 3 3 12 4" xfId="45751"/>
    <cellStyle name="Normal 5 3 3 13" xfId="45752"/>
    <cellStyle name="Normal 5 3 3 13 2" xfId="45753"/>
    <cellStyle name="Normal 5 3 3 13 2 2" xfId="45754"/>
    <cellStyle name="Normal 5 3 3 13 3" xfId="45755"/>
    <cellStyle name="Normal 5 3 3 14" xfId="45756"/>
    <cellStyle name="Normal 5 3 3 14 2" xfId="45757"/>
    <cellStyle name="Normal 5 3 3 15" xfId="45758"/>
    <cellStyle name="Normal 5 3 3 15 2" xfId="45759"/>
    <cellStyle name="Normal 5 3 3 16" xfId="45760"/>
    <cellStyle name="Normal 5 3 3 17" xfId="45761"/>
    <cellStyle name="Normal 5 3 3 2" xfId="1368"/>
    <cellStyle name="Normal 5 3 3 2 10" xfId="45762"/>
    <cellStyle name="Normal 5 3 3 2 11" xfId="45763"/>
    <cellStyle name="Normal 5 3 3 2 2" xfId="45764"/>
    <cellStyle name="Normal 5 3 3 2 2 10" xfId="45765"/>
    <cellStyle name="Normal 5 3 3 2 2 2" xfId="45766"/>
    <cellStyle name="Normal 5 3 3 2 2 2 2" xfId="45767"/>
    <cellStyle name="Normal 5 3 3 2 2 2 2 2" xfId="45768"/>
    <cellStyle name="Normal 5 3 3 2 2 2 2 2 2" xfId="45769"/>
    <cellStyle name="Normal 5 3 3 2 2 2 2 2 2 2" xfId="45770"/>
    <cellStyle name="Normal 5 3 3 2 2 2 2 2 3" xfId="45771"/>
    <cellStyle name="Normal 5 3 3 2 2 2 2 2 3 2" xfId="45772"/>
    <cellStyle name="Normal 5 3 3 2 2 2 2 2 3 2 2" xfId="45773"/>
    <cellStyle name="Normal 5 3 3 2 2 2 2 2 3 3" xfId="45774"/>
    <cellStyle name="Normal 5 3 3 2 2 2 2 2 4" xfId="45775"/>
    <cellStyle name="Normal 5 3 3 2 2 2 2 3" xfId="45776"/>
    <cellStyle name="Normal 5 3 3 2 2 2 2 3 2" xfId="45777"/>
    <cellStyle name="Normal 5 3 3 2 2 2 2 4" xfId="45778"/>
    <cellStyle name="Normal 5 3 3 2 2 2 2 4 2" xfId="45779"/>
    <cellStyle name="Normal 5 3 3 2 2 2 2 4 2 2" xfId="45780"/>
    <cellStyle name="Normal 5 3 3 2 2 2 2 4 3" xfId="45781"/>
    <cellStyle name="Normal 5 3 3 2 2 2 2 5" xfId="45782"/>
    <cellStyle name="Normal 5 3 3 2 2 2 3" xfId="45783"/>
    <cellStyle name="Normal 5 3 3 2 2 2 3 2" xfId="45784"/>
    <cellStyle name="Normal 5 3 3 2 2 2 3 2 2" xfId="45785"/>
    <cellStyle name="Normal 5 3 3 2 2 2 3 3" xfId="45786"/>
    <cellStyle name="Normal 5 3 3 2 2 2 3 3 2" xfId="45787"/>
    <cellStyle name="Normal 5 3 3 2 2 2 3 3 2 2" xfId="45788"/>
    <cellStyle name="Normal 5 3 3 2 2 2 3 3 3" xfId="45789"/>
    <cellStyle name="Normal 5 3 3 2 2 2 3 4" xfId="45790"/>
    <cellStyle name="Normal 5 3 3 2 2 2 4" xfId="45791"/>
    <cellStyle name="Normal 5 3 3 2 2 2 4 2" xfId="45792"/>
    <cellStyle name="Normal 5 3 3 2 2 2 4 2 2" xfId="45793"/>
    <cellStyle name="Normal 5 3 3 2 2 2 4 3" xfId="45794"/>
    <cellStyle name="Normal 5 3 3 2 2 2 4 3 2" xfId="45795"/>
    <cellStyle name="Normal 5 3 3 2 2 2 4 3 2 2" xfId="45796"/>
    <cellStyle name="Normal 5 3 3 2 2 2 4 3 3" xfId="45797"/>
    <cellStyle name="Normal 5 3 3 2 2 2 4 4" xfId="45798"/>
    <cellStyle name="Normal 5 3 3 2 2 2 5" xfId="45799"/>
    <cellStyle name="Normal 5 3 3 2 2 2 5 2" xfId="45800"/>
    <cellStyle name="Normal 5 3 3 2 2 2 6" xfId="45801"/>
    <cellStyle name="Normal 5 3 3 2 2 2 6 2" xfId="45802"/>
    <cellStyle name="Normal 5 3 3 2 2 2 6 2 2" xfId="45803"/>
    <cellStyle name="Normal 5 3 3 2 2 2 6 3" xfId="45804"/>
    <cellStyle name="Normal 5 3 3 2 2 2 7" xfId="45805"/>
    <cellStyle name="Normal 5 3 3 2 2 2 7 2" xfId="45806"/>
    <cellStyle name="Normal 5 3 3 2 2 2 8" xfId="45807"/>
    <cellStyle name="Normal 5 3 3 2 2 3" xfId="45808"/>
    <cellStyle name="Normal 5 3 3 2 2 3 2" xfId="45809"/>
    <cellStyle name="Normal 5 3 3 2 2 3 2 2" xfId="45810"/>
    <cellStyle name="Normal 5 3 3 2 2 3 2 2 2" xfId="45811"/>
    <cellStyle name="Normal 5 3 3 2 2 3 2 3" xfId="45812"/>
    <cellStyle name="Normal 5 3 3 2 2 3 2 3 2" xfId="45813"/>
    <cellStyle name="Normal 5 3 3 2 2 3 2 3 2 2" xfId="45814"/>
    <cellStyle name="Normal 5 3 3 2 2 3 2 3 3" xfId="45815"/>
    <cellStyle name="Normal 5 3 3 2 2 3 2 4" xfId="45816"/>
    <cellStyle name="Normal 5 3 3 2 2 3 3" xfId="45817"/>
    <cellStyle name="Normal 5 3 3 2 2 3 3 2" xfId="45818"/>
    <cellStyle name="Normal 5 3 3 2 2 3 4" xfId="45819"/>
    <cellStyle name="Normal 5 3 3 2 2 3 4 2" xfId="45820"/>
    <cellStyle name="Normal 5 3 3 2 2 3 4 2 2" xfId="45821"/>
    <cellStyle name="Normal 5 3 3 2 2 3 4 3" xfId="45822"/>
    <cellStyle name="Normal 5 3 3 2 2 3 5" xfId="45823"/>
    <cellStyle name="Normal 5 3 3 2 2 4" xfId="45824"/>
    <cellStyle name="Normal 5 3 3 2 2 4 2" xfId="45825"/>
    <cellStyle name="Normal 5 3 3 2 2 4 2 2" xfId="45826"/>
    <cellStyle name="Normal 5 3 3 2 2 4 3" xfId="45827"/>
    <cellStyle name="Normal 5 3 3 2 2 4 3 2" xfId="45828"/>
    <cellStyle name="Normal 5 3 3 2 2 4 3 2 2" xfId="45829"/>
    <cellStyle name="Normal 5 3 3 2 2 4 3 3" xfId="45830"/>
    <cellStyle name="Normal 5 3 3 2 2 4 4" xfId="45831"/>
    <cellStyle name="Normal 5 3 3 2 2 5" xfId="45832"/>
    <cellStyle name="Normal 5 3 3 2 2 5 2" xfId="45833"/>
    <cellStyle name="Normal 5 3 3 2 2 5 2 2" xfId="45834"/>
    <cellStyle name="Normal 5 3 3 2 2 5 3" xfId="45835"/>
    <cellStyle name="Normal 5 3 3 2 2 5 3 2" xfId="45836"/>
    <cellStyle name="Normal 5 3 3 2 2 5 3 2 2" xfId="45837"/>
    <cellStyle name="Normal 5 3 3 2 2 5 3 3" xfId="45838"/>
    <cellStyle name="Normal 5 3 3 2 2 5 4" xfId="45839"/>
    <cellStyle name="Normal 5 3 3 2 2 6" xfId="45840"/>
    <cellStyle name="Normal 5 3 3 2 2 6 2" xfId="45841"/>
    <cellStyle name="Normal 5 3 3 2 2 7" xfId="45842"/>
    <cellStyle name="Normal 5 3 3 2 2 7 2" xfId="45843"/>
    <cellStyle name="Normal 5 3 3 2 2 7 2 2" xfId="45844"/>
    <cellStyle name="Normal 5 3 3 2 2 7 3" xfId="45845"/>
    <cellStyle name="Normal 5 3 3 2 2 8" xfId="45846"/>
    <cellStyle name="Normal 5 3 3 2 2 8 2" xfId="45847"/>
    <cellStyle name="Normal 5 3 3 2 2 9" xfId="45848"/>
    <cellStyle name="Normal 5 3 3 2 3" xfId="45849"/>
    <cellStyle name="Normal 5 3 3 2 3 2" xfId="45850"/>
    <cellStyle name="Normal 5 3 3 2 3 2 2" xfId="45851"/>
    <cellStyle name="Normal 5 3 3 2 3 2 2 2" xfId="45852"/>
    <cellStyle name="Normal 5 3 3 2 3 2 2 2 2" xfId="45853"/>
    <cellStyle name="Normal 5 3 3 2 3 2 2 3" xfId="45854"/>
    <cellStyle name="Normal 5 3 3 2 3 2 2 3 2" xfId="45855"/>
    <cellStyle name="Normal 5 3 3 2 3 2 2 3 2 2" xfId="45856"/>
    <cellStyle name="Normal 5 3 3 2 3 2 2 3 3" xfId="45857"/>
    <cellStyle name="Normal 5 3 3 2 3 2 2 4" xfId="45858"/>
    <cellStyle name="Normal 5 3 3 2 3 2 3" xfId="45859"/>
    <cellStyle name="Normal 5 3 3 2 3 2 3 2" xfId="45860"/>
    <cellStyle name="Normal 5 3 3 2 3 2 4" xfId="45861"/>
    <cellStyle name="Normal 5 3 3 2 3 2 4 2" xfId="45862"/>
    <cellStyle name="Normal 5 3 3 2 3 2 4 2 2" xfId="45863"/>
    <cellStyle name="Normal 5 3 3 2 3 2 4 3" xfId="45864"/>
    <cellStyle name="Normal 5 3 3 2 3 2 5" xfId="45865"/>
    <cellStyle name="Normal 5 3 3 2 3 3" xfId="45866"/>
    <cellStyle name="Normal 5 3 3 2 3 3 2" xfId="45867"/>
    <cellStyle name="Normal 5 3 3 2 3 3 2 2" xfId="45868"/>
    <cellStyle name="Normal 5 3 3 2 3 3 3" xfId="45869"/>
    <cellStyle name="Normal 5 3 3 2 3 3 3 2" xfId="45870"/>
    <cellStyle name="Normal 5 3 3 2 3 3 3 2 2" xfId="45871"/>
    <cellStyle name="Normal 5 3 3 2 3 3 3 3" xfId="45872"/>
    <cellStyle name="Normal 5 3 3 2 3 3 4" xfId="45873"/>
    <cellStyle name="Normal 5 3 3 2 3 4" xfId="45874"/>
    <cellStyle name="Normal 5 3 3 2 3 4 2" xfId="45875"/>
    <cellStyle name="Normal 5 3 3 2 3 4 2 2" xfId="45876"/>
    <cellStyle name="Normal 5 3 3 2 3 4 3" xfId="45877"/>
    <cellStyle name="Normal 5 3 3 2 3 4 3 2" xfId="45878"/>
    <cellStyle name="Normal 5 3 3 2 3 4 3 2 2" xfId="45879"/>
    <cellStyle name="Normal 5 3 3 2 3 4 3 3" xfId="45880"/>
    <cellStyle name="Normal 5 3 3 2 3 4 4" xfId="45881"/>
    <cellStyle name="Normal 5 3 3 2 3 5" xfId="45882"/>
    <cellStyle name="Normal 5 3 3 2 3 5 2" xfId="45883"/>
    <cellStyle name="Normal 5 3 3 2 3 6" xfId="45884"/>
    <cellStyle name="Normal 5 3 3 2 3 6 2" xfId="45885"/>
    <cellStyle name="Normal 5 3 3 2 3 6 2 2" xfId="45886"/>
    <cellStyle name="Normal 5 3 3 2 3 6 3" xfId="45887"/>
    <cellStyle name="Normal 5 3 3 2 3 7" xfId="45888"/>
    <cellStyle name="Normal 5 3 3 2 3 7 2" xfId="45889"/>
    <cellStyle name="Normal 5 3 3 2 3 8" xfId="45890"/>
    <cellStyle name="Normal 5 3 3 2 4" xfId="45891"/>
    <cellStyle name="Normal 5 3 3 2 4 2" xfId="45892"/>
    <cellStyle name="Normal 5 3 3 2 4 2 2" xfId="45893"/>
    <cellStyle name="Normal 5 3 3 2 4 2 2 2" xfId="45894"/>
    <cellStyle name="Normal 5 3 3 2 4 2 3" xfId="45895"/>
    <cellStyle name="Normal 5 3 3 2 4 2 3 2" xfId="45896"/>
    <cellStyle name="Normal 5 3 3 2 4 2 3 2 2" xfId="45897"/>
    <cellStyle name="Normal 5 3 3 2 4 2 3 3" xfId="45898"/>
    <cellStyle name="Normal 5 3 3 2 4 2 4" xfId="45899"/>
    <cellStyle name="Normal 5 3 3 2 4 3" xfId="45900"/>
    <cellStyle name="Normal 5 3 3 2 4 3 2" xfId="45901"/>
    <cellStyle name="Normal 5 3 3 2 4 4" xfId="45902"/>
    <cellStyle name="Normal 5 3 3 2 4 4 2" xfId="45903"/>
    <cellStyle name="Normal 5 3 3 2 4 4 2 2" xfId="45904"/>
    <cellStyle name="Normal 5 3 3 2 4 4 3" xfId="45905"/>
    <cellStyle name="Normal 5 3 3 2 4 5" xfId="45906"/>
    <cellStyle name="Normal 5 3 3 2 5" xfId="45907"/>
    <cellStyle name="Normal 5 3 3 2 5 2" xfId="45908"/>
    <cellStyle name="Normal 5 3 3 2 5 2 2" xfId="45909"/>
    <cellStyle name="Normal 5 3 3 2 5 3" xfId="45910"/>
    <cellStyle name="Normal 5 3 3 2 5 3 2" xfId="45911"/>
    <cellStyle name="Normal 5 3 3 2 5 3 2 2" xfId="45912"/>
    <cellStyle name="Normal 5 3 3 2 5 3 3" xfId="45913"/>
    <cellStyle name="Normal 5 3 3 2 5 4" xfId="45914"/>
    <cellStyle name="Normal 5 3 3 2 6" xfId="45915"/>
    <cellStyle name="Normal 5 3 3 2 6 2" xfId="45916"/>
    <cellStyle name="Normal 5 3 3 2 6 2 2" xfId="45917"/>
    <cellStyle name="Normal 5 3 3 2 6 3" xfId="45918"/>
    <cellStyle name="Normal 5 3 3 2 6 3 2" xfId="45919"/>
    <cellStyle name="Normal 5 3 3 2 6 3 2 2" xfId="45920"/>
    <cellStyle name="Normal 5 3 3 2 6 3 3" xfId="45921"/>
    <cellStyle name="Normal 5 3 3 2 6 4" xfId="45922"/>
    <cellStyle name="Normal 5 3 3 2 7" xfId="45923"/>
    <cellStyle name="Normal 5 3 3 2 7 2" xfId="45924"/>
    <cellStyle name="Normal 5 3 3 2 8" xfId="45925"/>
    <cellStyle name="Normal 5 3 3 2 8 2" xfId="45926"/>
    <cellStyle name="Normal 5 3 3 2 8 2 2" xfId="45927"/>
    <cellStyle name="Normal 5 3 3 2 8 3" xfId="45928"/>
    <cellStyle name="Normal 5 3 3 2 9" xfId="45929"/>
    <cellStyle name="Normal 5 3 3 2 9 2" xfId="45930"/>
    <cellStyle name="Normal 5 3 3 3" xfId="45931"/>
    <cellStyle name="Normal 5 3 3 3 10" xfId="45932"/>
    <cellStyle name="Normal 5 3 3 3 11" xfId="45933"/>
    <cellStyle name="Normal 5 3 3 3 2" xfId="45934"/>
    <cellStyle name="Normal 5 3 3 3 2 10" xfId="45935"/>
    <cellStyle name="Normal 5 3 3 3 2 2" xfId="45936"/>
    <cellStyle name="Normal 5 3 3 3 2 2 2" xfId="45937"/>
    <cellStyle name="Normal 5 3 3 3 2 2 2 2" xfId="45938"/>
    <cellStyle name="Normal 5 3 3 3 2 2 2 2 2" xfId="45939"/>
    <cellStyle name="Normal 5 3 3 3 2 2 2 2 2 2" xfId="45940"/>
    <cellStyle name="Normal 5 3 3 3 2 2 2 2 3" xfId="45941"/>
    <cellStyle name="Normal 5 3 3 3 2 2 2 2 3 2" xfId="45942"/>
    <cellStyle name="Normal 5 3 3 3 2 2 2 2 3 2 2" xfId="45943"/>
    <cellStyle name="Normal 5 3 3 3 2 2 2 2 3 3" xfId="45944"/>
    <cellStyle name="Normal 5 3 3 3 2 2 2 2 4" xfId="45945"/>
    <cellStyle name="Normal 5 3 3 3 2 2 2 3" xfId="45946"/>
    <cellStyle name="Normal 5 3 3 3 2 2 2 3 2" xfId="45947"/>
    <cellStyle name="Normal 5 3 3 3 2 2 2 4" xfId="45948"/>
    <cellStyle name="Normal 5 3 3 3 2 2 2 4 2" xfId="45949"/>
    <cellStyle name="Normal 5 3 3 3 2 2 2 4 2 2" xfId="45950"/>
    <cellStyle name="Normal 5 3 3 3 2 2 2 4 3" xfId="45951"/>
    <cellStyle name="Normal 5 3 3 3 2 2 2 5" xfId="45952"/>
    <cellStyle name="Normal 5 3 3 3 2 2 3" xfId="45953"/>
    <cellStyle name="Normal 5 3 3 3 2 2 3 2" xfId="45954"/>
    <cellStyle name="Normal 5 3 3 3 2 2 3 2 2" xfId="45955"/>
    <cellStyle name="Normal 5 3 3 3 2 2 3 3" xfId="45956"/>
    <cellStyle name="Normal 5 3 3 3 2 2 3 3 2" xfId="45957"/>
    <cellStyle name="Normal 5 3 3 3 2 2 3 3 2 2" xfId="45958"/>
    <cellStyle name="Normal 5 3 3 3 2 2 3 3 3" xfId="45959"/>
    <cellStyle name="Normal 5 3 3 3 2 2 3 4" xfId="45960"/>
    <cellStyle name="Normal 5 3 3 3 2 2 4" xfId="45961"/>
    <cellStyle name="Normal 5 3 3 3 2 2 4 2" xfId="45962"/>
    <cellStyle name="Normal 5 3 3 3 2 2 4 2 2" xfId="45963"/>
    <cellStyle name="Normal 5 3 3 3 2 2 4 3" xfId="45964"/>
    <cellStyle name="Normal 5 3 3 3 2 2 4 3 2" xfId="45965"/>
    <cellStyle name="Normal 5 3 3 3 2 2 4 3 2 2" xfId="45966"/>
    <cellStyle name="Normal 5 3 3 3 2 2 4 3 3" xfId="45967"/>
    <cellStyle name="Normal 5 3 3 3 2 2 4 4" xfId="45968"/>
    <cellStyle name="Normal 5 3 3 3 2 2 5" xfId="45969"/>
    <cellStyle name="Normal 5 3 3 3 2 2 5 2" xfId="45970"/>
    <cellStyle name="Normal 5 3 3 3 2 2 6" xfId="45971"/>
    <cellStyle name="Normal 5 3 3 3 2 2 6 2" xfId="45972"/>
    <cellStyle name="Normal 5 3 3 3 2 2 6 2 2" xfId="45973"/>
    <cellStyle name="Normal 5 3 3 3 2 2 6 3" xfId="45974"/>
    <cellStyle name="Normal 5 3 3 3 2 2 7" xfId="45975"/>
    <cellStyle name="Normal 5 3 3 3 2 2 7 2" xfId="45976"/>
    <cellStyle name="Normal 5 3 3 3 2 2 8" xfId="45977"/>
    <cellStyle name="Normal 5 3 3 3 2 3" xfId="45978"/>
    <cellStyle name="Normal 5 3 3 3 2 3 2" xfId="45979"/>
    <cellStyle name="Normal 5 3 3 3 2 3 2 2" xfId="45980"/>
    <cellStyle name="Normal 5 3 3 3 2 3 2 2 2" xfId="45981"/>
    <cellStyle name="Normal 5 3 3 3 2 3 2 3" xfId="45982"/>
    <cellStyle name="Normal 5 3 3 3 2 3 2 3 2" xfId="45983"/>
    <cellStyle name="Normal 5 3 3 3 2 3 2 3 2 2" xfId="45984"/>
    <cellStyle name="Normal 5 3 3 3 2 3 2 3 3" xfId="45985"/>
    <cellStyle name="Normal 5 3 3 3 2 3 2 4" xfId="45986"/>
    <cellStyle name="Normal 5 3 3 3 2 3 3" xfId="45987"/>
    <cellStyle name="Normal 5 3 3 3 2 3 3 2" xfId="45988"/>
    <cellStyle name="Normal 5 3 3 3 2 3 4" xfId="45989"/>
    <cellStyle name="Normal 5 3 3 3 2 3 4 2" xfId="45990"/>
    <cellStyle name="Normal 5 3 3 3 2 3 4 2 2" xfId="45991"/>
    <cellStyle name="Normal 5 3 3 3 2 3 4 3" xfId="45992"/>
    <cellStyle name="Normal 5 3 3 3 2 3 5" xfId="45993"/>
    <cellStyle name="Normal 5 3 3 3 2 4" xfId="45994"/>
    <cellStyle name="Normal 5 3 3 3 2 4 2" xfId="45995"/>
    <cellStyle name="Normal 5 3 3 3 2 4 2 2" xfId="45996"/>
    <cellStyle name="Normal 5 3 3 3 2 4 3" xfId="45997"/>
    <cellStyle name="Normal 5 3 3 3 2 4 3 2" xfId="45998"/>
    <cellStyle name="Normal 5 3 3 3 2 4 3 2 2" xfId="45999"/>
    <cellStyle name="Normal 5 3 3 3 2 4 3 3" xfId="46000"/>
    <cellStyle name="Normal 5 3 3 3 2 4 4" xfId="46001"/>
    <cellStyle name="Normal 5 3 3 3 2 5" xfId="46002"/>
    <cellStyle name="Normal 5 3 3 3 2 5 2" xfId="46003"/>
    <cellStyle name="Normal 5 3 3 3 2 5 2 2" xfId="46004"/>
    <cellStyle name="Normal 5 3 3 3 2 5 3" xfId="46005"/>
    <cellStyle name="Normal 5 3 3 3 2 5 3 2" xfId="46006"/>
    <cellStyle name="Normal 5 3 3 3 2 5 3 2 2" xfId="46007"/>
    <cellStyle name="Normal 5 3 3 3 2 5 3 3" xfId="46008"/>
    <cellStyle name="Normal 5 3 3 3 2 5 4" xfId="46009"/>
    <cellStyle name="Normal 5 3 3 3 2 6" xfId="46010"/>
    <cellStyle name="Normal 5 3 3 3 2 6 2" xfId="46011"/>
    <cellStyle name="Normal 5 3 3 3 2 7" xfId="46012"/>
    <cellStyle name="Normal 5 3 3 3 2 7 2" xfId="46013"/>
    <cellStyle name="Normal 5 3 3 3 2 7 2 2" xfId="46014"/>
    <cellStyle name="Normal 5 3 3 3 2 7 3" xfId="46015"/>
    <cellStyle name="Normal 5 3 3 3 2 8" xfId="46016"/>
    <cellStyle name="Normal 5 3 3 3 2 8 2" xfId="46017"/>
    <cellStyle name="Normal 5 3 3 3 2 9" xfId="46018"/>
    <cellStyle name="Normal 5 3 3 3 3" xfId="46019"/>
    <cellStyle name="Normal 5 3 3 3 3 2" xfId="46020"/>
    <cellStyle name="Normal 5 3 3 3 3 2 2" xfId="46021"/>
    <cellStyle name="Normal 5 3 3 3 3 2 2 2" xfId="46022"/>
    <cellStyle name="Normal 5 3 3 3 3 2 2 2 2" xfId="46023"/>
    <cellStyle name="Normal 5 3 3 3 3 2 2 3" xfId="46024"/>
    <cellStyle name="Normal 5 3 3 3 3 2 2 3 2" xfId="46025"/>
    <cellStyle name="Normal 5 3 3 3 3 2 2 3 2 2" xfId="46026"/>
    <cellStyle name="Normal 5 3 3 3 3 2 2 3 3" xfId="46027"/>
    <cellStyle name="Normal 5 3 3 3 3 2 2 4" xfId="46028"/>
    <cellStyle name="Normal 5 3 3 3 3 2 3" xfId="46029"/>
    <cellStyle name="Normal 5 3 3 3 3 2 3 2" xfId="46030"/>
    <cellStyle name="Normal 5 3 3 3 3 2 4" xfId="46031"/>
    <cellStyle name="Normal 5 3 3 3 3 2 4 2" xfId="46032"/>
    <cellStyle name="Normal 5 3 3 3 3 2 4 2 2" xfId="46033"/>
    <cellStyle name="Normal 5 3 3 3 3 2 4 3" xfId="46034"/>
    <cellStyle name="Normal 5 3 3 3 3 2 5" xfId="46035"/>
    <cellStyle name="Normal 5 3 3 3 3 3" xfId="46036"/>
    <cellStyle name="Normal 5 3 3 3 3 3 2" xfId="46037"/>
    <cellStyle name="Normal 5 3 3 3 3 3 2 2" xfId="46038"/>
    <cellStyle name="Normal 5 3 3 3 3 3 3" xfId="46039"/>
    <cellStyle name="Normal 5 3 3 3 3 3 3 2" xfId="46040"/>
    <cellStyle name="Normal 5 3 3 3 3 3 3 2 2" xfId="46041"/>
    <cellStyle name="Normal 5 3 3 3 3 3 3 3" xfId="46042"/>
    <cellStyle name="Normal 5 3 3 3 3 3 4" xfId="46043"/>
    <cellStyle name="Normal 5 3 3 3 3 4" xfId="46044"/>
    <cellStyle name="Normal 5 3 3 3 3 4 2" xfId="46045"/>
    <cellStyle name="Normal 5 3 3 3 3 4 2 2" xfId="46046"/>
    <cellStyle name="Normal 5 3 3 3 3 4 3" xfId="46047"/>
    <cellStyle name="Normal 5 3 3 3 3 4 3 2" xfId="46048"/>
    <cellStyle name="Normal 5 3 3 3 3 4 3 2 2" xfId="46049"/>
    <cellStyle name="Normal 5 3 3 3 3 4 3 3" xfId="46050"/>
    <cellStyle name="Normal 5 3 3 3 3 4 4" xfId="46051"/>
    <cellStyle name="Normal 5 3 3 3 3 5" xfId="46052"/>
    <cellStyle name="Normal 5 3 3 3 3 5 2" xfId="46053"/>
    <cellStyle name="Normal 5 3 3 3 3 6" xfId="46054"/>
    <cellStyle name="Normal 5 3 3 3 3 6 2" xfId="46055"/>
    <cellStyle name="Normal 5 3 3 3 3 6 2 2" xfId="46056"/>
    <cellStyle name="Normal 5 3 3 3 3 6 3" xfId="46057"/>
    <cellStyle name="Normal 5 3 3 3 3 7" xfId="46058"/>
    <cellStyle name="Normal 5 3 3 3 3 7 2" xfId="46059"/>
    <cellStyle name="Normal 5 3 3 3 3 8" xfId="46060"/>
    <cellStyle name="Normal 5 3 3 3 4" xfId="46061"/>
    <cellStyle name="Normal 5 3 3 3 4 2" xfId="46062"/>
    <cellStyle name="Normal 5 3 3 3 4 2 2" xfId="46063"/>
    <cellStyle name="Normal 5 3 3 3 4 2 2 2" xfId="46064"/>
    <cellStyle name="Normal 5 3 3 3 4 2 3" xfId="46065"/>
    <cellStyle name="Normal 5 3 3 3 4 2 3 2" xfId="46066"/>
    <cellStyle name="Normal 5 3 3 3 4 2 3 2 2" xfId="46067"/>
    <cellStyle name="Normal 5 3 3 3 4 2 3 3" xfId="46068"/>
    <cellStyle name="Normal 5 3 3 3 4 2 4" xfId="46069"/>
    <cellStyle name="Normal 5 3 3 3 4 3" xfId="46070"/>
    <cellStyle name="Normal 5 3 3 3 4 3 2" xfId="46071"/>
    <cellStyle name="Normal 5 3 3 3 4 4" xfId="46072"/>
    <cellStyle name="Normal 5 3 3 3 4 4 2" xfId="46073"/>
    <cellStyle name="Normal 5 3 3 3 4 4 2 2" xfId="46074"/>
    <cellStyle name="Normal 5 3 3 3 4 4 3" xfId="46075"/>
    <cellStyle name="Normal 5 3 3 3 4 5" xfId="46076"/>
    <cellStyle name="Normal 5 3 3 3 5" xfId="46077"/>
    <cellStyle name="Normal 5 3 3 3 5 2" xfId="46078"/>
    <cellStyle name="Normal 5 3 3 3 5 2 2" xfId="46079"/>
    <cellStyle name="Normal 5 3 3 3 5 3" xfId="46080"/>
    <cellStyle name="Normal 5 3 3 3 5 3 2" xfId="46081"/>
    <cellStyle name="Normal 5 3 3 3 5 3 2 2" xfId="46082"/>
    <cellStyle name="Normal 5 3 3 3 5 3 3" xfId="46083"/>
    <cellStyle name="Normal 5 3 3 3 5 4" xfId="46084"/>
    <cellStyle name="Normal 5 3 3 3 6" xfId="46085"/>
    <cellStyle name="Normal 5 3 3 3 6 2" xfId="46086"/>
    <cellStyle name="Normal 5 3 3 3 6 2 2" xfId="46087"/>
    <cellStyle name="Normal 5 3 3 3 6 3" xfId="46088"/>
    <cellStyle name="Normal 5 3 3 3 6 3 2" xfId="46089"/>
    <cellStyle name="Normal 5 3 3 3 6 3 2 2" xfId="46090"/>
    <cellStyle name="Normal 5 3 3 3 6 3 3" xfId="46091"/>
    <cellStyle name="Normal 5 3 3 3 6 4" xfId="46092"/>
    <cellStyle name="Normal 5 3 3 3 7" xfId="46093"/>
    <cellStyle name="Normal 5 3 3 3 7 2" xfId="46094"/>
    <cellStyle name="Normal 5 3 3 3 8" xfId="46095"/>
    <cellStyle name="Normal 5 3 3 3 8 2" xfId="46096"/>
    <cellStyle name="Normal 5 3 3 3 8 2 2" xfId="46097"/>
    <cellStyle name="Normal 5 3 3 3 8 3" xfId="46098"/>
    <cellStyle name="Normal 5 3 3 3 9" xfId="46099"/>
    <cellStyle name="Normal 5 3 3 3 9 2" xfId="46100"/>
    <cellStyle name="Normal 5 3 3 4" xfId="46101"/>
    <cellStyle name="Normal 5 3 3 4 10" xfId="46102"/>
    <cellStyle name="Normal 5 3 3 4 11" xfId="46103"/>
    <cellStyle name="Normal 5 3 3 4 2" xfId="46104"/>
    <cellStyle name="Normal 5 3 3 4 2 2" xfId="46105"/>
    <cellStyle name="Normal 5 3 3 4 2 2 2" xfId="46106"/>
    <cellStyle name="Normal 5 3 3 4 2 2 2 2" xfId="46107"/>
    <cellStyle name="Normal 5 3 3 4 2 2 2 2 2" xfId="46108"/>
    <cellStyle name="Normal 5 3 3 4 2 2 2 2 2 2" xfId="46109"/>
    <cellStyle name="Normal 5 3 3 4 2 2 2 2 3" xfId="46110"/>
    <cellStyle name="Normal 5 3 3 4 2 2 2 2 3 2" xfId="46111"/>
    <cellStyle name="Normal 5 3 3 4 2 2 2 2 3 2 2" xfId="46112"/>
    <cellStyle name="Normal 5 3 3 4 2 2 2 2 3 3" xfId="46113"/>
    <cellStyle name="Normal 5 3 3 4 2 2 2 2 4" xfId="46114"/>
    <cellStyle name="Normal 5 3 3 4 2 2 2 3" xfId="46115"/>
    <cellStyle name="Normal 5 3 3 4 2 2 2 3 2" xfId="46116"/>
    <cellStyle name="Normal 5 3 3 4 2 2 2 4" xfId="46117"/>
    <cellStyle name="Normal 5 3 3 4 2 2 2 4 2" xfId="46118"/>
    <cellStyle name="Normal 5 3 3 4 2 2 2 4 2 2" xfId="46119"/>
    <cellStyle name="Normal 5 3 3 4 2 2 2 4 3" xfId="46120"/>
    <cellStyle name="Normal 5 3 3 4 2 2 2 5" xfId="46121"/>
    <cellStyle name="Normal 5 3 3 4 2 2 3" xfId="46122"/>
    <cellStyle name="Normal 5 3 3 4 2 2 3 2" xfId="46123"/>
    <cellStyle name="Normal 5 3 3 4 2 2 3 2 2" xfId="46124"/>
    <cellStyle name="Normal 5 3 3 4 2 2 3 3" xfId="46125"/>
    <cellStyle name="Normal 5 3 3 4 2 2 3 3 2" xfId="46126"/>
    <cellStyle name="Normal 5 3 3 4 2 2 3 3 2 2" xfId="46127"/>
    <cellStyle name="Normal 5 3 3 4 2 2 3 3 3" xfId="46128"/>
    <cellStyle name="Normal 5 3 3 4 2 2 3 4" xfId="46129"/>
    <cellStyle name="Normal 5 3 3 4 2 2 4" xfId="46130"/>
    <cellStyle name="Normal 5 3 3 4 2 2 4 2" xfId="46131"/>
    <cellStyle name="Normal 5 3 3 4 2 2 4 2 2" xfId="46132"/>
    <cellStyle name="Normal 5 3 3 4 2 2 4 3" xfId="46133"/>
    <cellStyle name="Normal 5 3 3 4 2 2 4 3 2" xfId="46134"/>
    <cellStyle name="Normal 5 3 3 4 2 2 4 3 2 2" xfId="46135"/>
    <cellStyle name="Normal 5 3 3 4 2 2 4 3 3" xfId="46136"/>
    <cellStyle name="Normal 5 3 3 4 2 2 4 4" xfId="46137"/>
    <cellStyle name="Normal 5 3 3 4 2 2 5" xfId="46138"/>
    <cellStyle name="Normal 5 3 3 4 2 2 5 2" xfId="46139"/>
    <cellStyle name="Normal 5 3 3 4 2 2 6" xfId="46140"/>
    <cellStyle name="Normal 5 3 3 4 2 2 6 2" xfId="46141"/>
    <cellStyle name="Normal 5 3 3 4 2 2 6 2 2" xfId="46142"/>
    <cellStyle name="Normal 5 3 3 4 2 2 6 3" xfId="46143"/>
    <cellStyle name="Normal 5 3 3 4 2 2 7" xfId="46144"/>
    <cellStyle name="Normal 5 3 3 4 2 2 7 2" xfId="46145"/>
    <cellStyle name="Normal 5 3 3 4 2 2 8" xfId="46146"/>
    <cellStyle name="Normal 5 3 3 4 2 3" xfId="46147"/>
    <cellStyle name="Normal 5 3 3 4 2 3 2" xfId="46148"/>
    <cellStyle name="Normal 5 3 3 4 2 3 2 2" xfId="46149"/>
    <cellStyle name="Normal 5 3 3 4 2 3 2 2 2" xfId="46150"/>
    <cellStyle name="Normal 5 3 3 4 2 3 2 3" xfId="46151"/>
    <cellStyle name="Normal 5 3 3 4 2 3 2 3 2" xfId="46152"/>
    <cellStyle name="Normal 5 3 3 4 2 3 2 3 2 2" xfId="46153"/>
    <cellStyle name="Normal 5 3 3 4 2 3 2 3 3" xfId="46154"/>
    <cellStyle name="Normal 5 3 3 4 2 3 2 4" xfId="46155"/>
    <cellStyle name="Normal 5 3 3 4 2 3 3" xfId="46156"/>
    <cellStyle name="Normal 5 3 3 4 2 3 3 2" xfId="46157"/>
    <cellStyle name="Normal 5 3 3 4 2 3 4" xfId="46158"/>
    <cellStyle name="Normal 5 3 3 4 2 3 4 2" xfId="46159"/>
    <cellStyle name="Normal 5 3 3 4 2 3 4 2 2" xfId="46160"/>
    <cellStyle name="Normal 5 3 3 4 2 3 4 3" xfId="46161"/>
    <cellStyle name="Normal 5 3 3 4 2 3 5" xfId="46162"/>
    <cellStyle name="Normal 5 3 3 4 2 4" xfId="46163"/>
    <cellStyle name="Normal 5 3 3 4 2 4 2" xfId="46164"/>
    <cellStyle name="Normal 5 3 3 4 2 4 2 2" xfId="46165"/>
    <cellStyle name="Normal 5 3 3 4 2 4 3" xfId="46166"/>
    <cellStyle name="Normal 5 3 3 4 2 4 3 2" xfId="46167"/>
    <cellStyle name="Normal 5 3 3 4 2 4 3 2 2" xfId="46168"/>
    <cellStyle name="Normal 5 3 3 4 2 4 3 3" xfId="46169"/>
    <cellStyle name="Normal 5 3 3 4 2 4 4" xfId="46170"/>
    <cellStyle name="Normal 5 3 3 4 2 5" xfId="46171"/>
    <cellStyle name="Normal 5 3 3 4 2 5 2" xfId="46172"/>
    <cellStyle name="Normal 5 3 3 4 2 5 2 2" xfId="46173"/>
    <cellStyle name="Normal 5 3 3 4 2 5 3" xfId="46174"/>
    <cellStyle name="Normal 5 3 3 4 2 5 3 2" xfId="46175"/>
    <cellStyle name="Normal 5 3 3 4 2 5 3 2 2" xfId="46176"/>
    <cellStyle name="Normal 5 3 3 4 2 5 3 3" xfId="46177"/>
    <cellStyle name="Normal 5 3 3 4 2 5 4" xfId="46178"/>
    <cellStyle name="Normal 5 3 3 4 2 6" xfId="46179"/>
    <cellStyle name="Normal 5 3 3 4 2 6 2" xfId="46180"/>
    <cellStyle name="Normal 5 3 3 4 2 7" xfId="46181"/>
    <cellStyle name="Normal 5 3 3 4 2 7 2" xfId="46182"/>
    <cellStyle name="Normal 5 3 3 4 2 7 2 2" xfId="46183"/>
    <cellStyle name="Normal 5 3 3 4 2 7 3" xfId="46184"/>
    <cellStyle name="Normal 5 3 3 4 2 8" xfId="46185"/>
    <cellStyle name="Normal 5 3 3 4 2 8 2" xfId="46186"/>
    <cellStyle name="Normal 5 3 3 4 2 9" xfId="46187"/>
    <cellStyle name="Normal 5 3 3 4 3" xfId="46188"/>
    <cellStyle name="Normal 5 3 3 4 3 2" xfId="46189"/>
    <cellStyle name="Normal 5 3 3 4 3 2 2" xfId="46190"/>
    <cellStyle name="Normal 5 3 3 4 3 2 2 2" xfId="46191"/>
    <cellStyle name="Normal 5 3 3 4 3 2 2 2 2" xfId="46192"/>
    <cellStyle name="Normal 5 3 3 4 3 2 2 3" xfId="46193"/>
    <cellStyle name="Normal 5 3 3 4 3 2 2 3 2" xfId="46194"/>
    <cellStyle name="Normal 5 3 3 4 3 2 2 3 2 2" xfId="46195"/>
    <cellStyle name="Normal 5 3 3 4 3 2 2 3 3" xfId="46196"/>
    <cellStyle name="Normal 5 3 3 4 3 2 2 4" xfId="46197"/>
    <cellStyle name="Normal 5 3 3 4 3 2 3" xfId="46198"/>
    <cellStyle name="Normal 5 3 3 4 3 2 3 2" xfId="46199"/>
    <cellStyle name="Normal 5 3 3 4 3 2 4" xfId="46200"/>
    <cellStyle name="Normal 5 3 3 4 3 2 4 2" xfId="46201"/>
    <cellStyle name="Normal 5 3 3 4 3 2 4 2 2" xfId="46202"/>
    <cellStyle name="Normal 5 3 3 4 3 2 4 3" xfId="46203"/>
    <cellStyle name="Normal 5 3 3 4 3 2 5" xfId="46204"/>
    <cellStyle name="Normal 5 3 3 4 3 3" xfId="46205"/>
    <cellStyle name="Normal 5 3 3 4 3 3 2" xfId="46206"/>
    <cellStyle name="Normal 5 3 3 4 3 3 2 2" xfId="46207"/>
    <cellStyle name="Normal 5 3 3 4 3 3 3" xfId="46208"/>
    <cellStyle name="Normal 5 3 3 4 3 3 3 2" xfId="46209"/>
    <cellStyle name="Normal 5 3 3 4 3 3 3 2 2" xfId="46210"/>
    <cellStyle name="Normal 5 3 3 4 3 3 3 3" xfId="46211"/>
    <cellStyle name="Normal 5 3 3 4 3 3 4" xfId="46212"/>
    <cellStyle name="Normal 5 3 3 4 3 4" xfId="46213"/>
    <cellStyle name="Normal 5 3 3 4 3 4 2" xfId="46214"/>
    <cellStyle name="Normal 5 3 3 4 3 4 2 2" xfId="46215"/>
    <cellStyle name="Normal 5 3 3 4 3 4 3" xfId="46216"/>
    <cellStyle name="Normal 5 3 3 4 3 4 3 2" xfId="46217"/>
    <cellStyle name="Normal 5 3 3 4 3 4 3 2 2" xfId="46218"/>
    <cellStyle name="Normal 5 3 3 4 3 4 3 3" xfId="46219"/>
    <cellStyle name="Normal 5 3 3 4 3 4 4" xfId="46220"/>
    <cellStyle name="Normal 5 3 3 4 3 5" xfId="46221"/>
    <cellStyle name="Normal 5 3 3 4 3 5 2" xfId="46222"/>
    <cellStyle name="Normal 5 3 3 4 3 6" xfId="46223"/>
    <cellStyle name="Normal 5 3 3 4 3 6 2" xfId="46224"/>
    <cellStyle name="Normal 5 3 3 4 3 6 2 2" xfId="46225"/>
    <cellStyle name="Normal 5 3 3 4 3 6 3" xfId="46226"/>
    <cellStyle name="Normal 5 3 3 4 3 7" xfId="46227"/>
    <cellStyle name="Normal 5 3 3 4 3 7 2" xfId="46228"/>
    <cellStyle name="Normal 5 3 3 4 3 8" xfId="46229"/>
    <cellStyle name="Normal 5 3 3 4 4" xfId="46230"/>
    <cellStyle name="Normal 5 3 3 4 4 2" xfId="46231"/>
    <cellStyle name="Normal 5 3 3 4 4 2 2" xfId="46232"/>
    <cellStyle name="Normal 5 3 3 4 4 2 2 2" xfId="46233"/>
    <cellStyle name="Normal 5 3 3 4 4 2 3" xfId="46234"/>
    <cellStyle name="Normal 5 3 3 4 4 2 3 2" xfId="46235"/>
    <cellStyle name="Normal 5 3 3 4 4 2 3 2 2" xfId="46236"/>
    <cellStyle name="Normal 5 3 3 4 4 2 3 3" xfId="46237"/>
    <cellStyle name="Normal 5 3 3 4 4 2 4" xfId="46238"/>
    <cellStyle name="Normal 5 3 3 4 4 3" xfId="46239"/>
    <cellStyle name="Normal 5 3 3 4 4 3 2" xfId="46240"/>
    <cellStyle name="Normal 5 3 3 4 4 4" xfId="46241"/>
    <cellStyle name="Normal 5 3 3 4 4 4 2" xfId="46242"/>
    <cellStyle name="Normal 5 3 3 4 4 4 2 2" xfId="46243"/>
    <cellStyle name="Normal 5 3 3 4 4 4 3" xfId="46244"/>
    <cellStyle name="Normal 5 3 3 4 4 5" xfId="46245"/>
    <cellStyle name="Normal 5 3 3 4 5" xfId="46246"/>
    <cellStyle name="Normal 5 3 3 4 5 2" xfId="46247"/>
    <cellStyle name="Normal 5 3 3 4 5 2 2" xfId="46248"/>
    <cellStyle name="Normal 5 3 3 4 5 3" xfId="46249"/>
    <cellStyle name="Normal 5 3 3 4 5 3 2" xfId="46250"/>
    <cellStyle name="Normal 5 3 3 4 5 3 2 2" xfId="46251"/>
    <cellStyle name="Normal 5 3 3 4 5 3 3" xfId="46252"/>
    <cellStyle name="Normal 5 3 3 4 5 4" xfId="46253"/>
    <cellStyle name="Normal 5 3 3 4 6" xfId="46254"/>
    <cellStyle name="Normal 5 3 3 4 6 2" xfId="46255"/>
    <cellStyle name="Normal 5 3 3 4 6 2 2" xfId="46256"/>
    <cellStyle name="Normal 5 3 3 4 6 3" xfId="46257"/>
    <cellStyle name="Normal 5 3 3 4 6 3 2" xfId="46258"/>
    <cellStyle name="Normal 5 3 3 4 6 3 2 2" xfId="46259"/>
    <cellStyle name="Normal 5 3 3 4 6 3 3" xfId="46260"/>
    <cellStyle name="Normal 5 3 3 4 6 4" xfId="46261"/>
    <cellStyle name="Normal 5 3 3 4 7" xfId="46262"/>
    <cellStyle name="Normal 5 3 3 4 7 2" xfId="46263"/>
    <cellStyle name="Normal 5 3 3 4 8" xfId="46264"/>
    <cellStyle name="Normal 5 3 3 4 8 2" xfId="46265"/>
    <cellStyle name="Normal 5 3 3 4 8 2 2" xfId="46266"/>
    <cellStyle name="Normal 5 3 3 4 8 3" xfId="46267"/>
    <cellStyle name="Normal 5 3 3 4 9" xfId="46268"/>
    <cellStyle name="Normal 5 3 3 4 9 2" xfId="46269"/>
    <cellStyle name="Normal 5 3 3 5" xfId="46270"/>
    <cellStyle name="Normal 5 3 3 5 2" xfId="46271"/>
    <cellStyle name="Normal 5 3 3 5 2 2" xfId="46272"/>
    <cellStyle name="Normal 5 3 3 5 2 2 2" xfId="46273"/>
    <cellStyle name="Normal 5 3 3 5 2 2 2 2" xfId="46274"/>
    <cellStyle name="Normal 5 3 3 5 2 2 2 2 2" xfId="46275"/>
    <cellStyle name="Normal 5 3 3 5 2 2 2 3" xfId="46276"/>
    <cellStyle name="Normal 5 3 3 5 2 2 2 3 2" xfId="46277"/>
    <cellStyle name="Normal 5 3 3 5 2 2 2 3 2 2" xfId="46278"/>
    <cellStyle name="Normal 5 3 3 5 2 2 2 3 3" xfId="46279"/>
    <cellStyle name="Normal 5 3 3 5 2 2 2 4" xfId="46280"/>
    <cellStyle name="Normal 5 3 3 5 2 2 3" xfId="46281"/>
    <cellStyle name="Normal 5 3 3 5 2 2 3 2" xfId="46282"/>
    <cellStyle name="Normal 5 3 3 5 2 2 4" xfId="46283"/>
    <cellStyle name="Normal 5 3 3 5 2 2 4 2" xfId="46284"/>
    <cellStyle name="Normal 5 3 3 5 2 2 4 2 2" xfId="46285"/>
    <cellStyle name="Normal 5 3 3 5 2 2 4 3" xfId="46286"/>
    <cellStyle name="Normal 5 3 3 5 2 2 5" xfId="46287"/>
    <cellStyle name="Normal 5 3 3 5 2 3" xfId="46288"/>
    <cellStyle name="Normal 5 3 3 5 2 3 2" xfId="46289"/>
    <cellStyle name="Normal 5 3 3 5 2 3 2 2" xfId="46290"/>
    <cellStyle name="Normal 5 3 3 5 2 3 3" xfId="46291"/>
    <cellStyle name="Normal 5 3 3 5 2 3 3 2" xfId="46292"/>
    <cellStyle name="Normal 5 3 3 5 2 3 3 2 2" xfId="46293"/>
    <cellStyle name="Normal 5 3 3 5 2 3 3 3" xfId="46294"/>
    <cellStyle name="Normal 5 3 3 5 2 3 4" xfId="46295"/>
    <cellStyle name="Normal 5 3 3 5 2 4" xfId="46296"/>
    <cellStyle name="Normal 5 3 3 5 2 4 2" xfId="46297"/>
    <cellStyle name="Normal 5 3 3 5 2 4 2 2" xfId="46298"/>
    <cellStyle name="Normal 5 3 3 5 2 4 3" xfId="46299"/>
    <cellStyle name="Normal 5 3 3 5 2 4 3 2" xfId="46300"/>
    <cellStyle name="Normal 5 3 3 5 2 4 3 2 2" xfId="46301"/>
    <cellStyle name="Normal 5 3 3 5 2 4 3 3" xfId="46302"/>
    <cellStyle name="Normal 5 3 3 5 2 4 4" xfId="46303"/>
    <cellStyle name="Normal 5 3 3 5 2 5" xfId="46304"/>
    <cellStyle name="Normal 5 3 3 5 2 5 2" xfId="46305"/>
    <cellStyle name="Normal 5 3 3 5 2 6" xfId="46306"/>
    <cellStyle name="Normal 5 3 3 5 2 6 2" xfId="46307"/>
    <cellStyle name="Normal 5 3 3 5 2 6 2 2" xfId="46308"/>
    <cellStyle name="Normal 5 3 3 5 2 6 3" xfId="46309"/>
    <cellStyle name="Normal 5 3 3 5 2 7" xfId="46310"/>
    <cellStyle name="Normal 5 3 3 5 2 7 2" xfId="46311"/>
    <cellStyle name="Normal 5 3 3 5 2 8" xfId="46312"/>
    <cellStyle name="Normal 5 3 3 5 3" xfId="46313"/>
    <cellStyle name="Normal 5 3 3 5 3 2" xfId="46314"/>
    <cellStyle name="Normal 5 3 3 5 3 2 2" xfId="46315"/>
    <cellStyle name="Normal 5 3 3 5 3 2 2 2" xfId="46316"/>
    <cellStyle name="Normal 5 3 3 5 3 2 3" xfId="46317"/>
    <cellStyle name="Normal 5 3 3 5 3 2 3 2" xfId="46318"/>
    <cellStyle name="Normal 5 3 3 5 3 2 3 2 2" xfId="46319"/>
    <cellStyle name="Normal 5 3 3 5 3 2 3 3" xfId="46320"/>
    <cellStyle name="Normal 5 3 3 5 3 2 4" xfId="46321"/>
    <cellStyle name="Normal 5 3 3 5 3 3" xfId="46322"/>
    <cellStyle name="Normal 5 3 3 5 3 3 2" xfId="46323"/>
    <cellStyle name="Normal 5 3 3 5 3 4" xfId="46324"/>
    <cellStyle name="Normal 5 3 3 5 3 4 2" xfId="46325"/>
    <cellStyle name="Normal 5 3 3 5 3 4 2 2" xfId="46326"/>
    <cellStyle name="Normal 5 3 3 5 3 4 3" xfId="46327"/>
    <cellStyle name="Normal 5 3 3 5 3 5" xfId="46328"/>
    <cellStyle name="Normal 5 3 3 5 4" xfId="46329"/>
    <cellStyle name="Normal 5 3 3 5 4 2" xfId="46330"/>
    <cellStyle name="Normal 5 3 3 5 4 2 2" xfId="46331"/>
    <cellStyle name="Normal 5 3 3 5 4 3" xfId="46332"/>
    <cellStyle name="Normal 5 3 3 5 4 3 2" xfId="46333"/>
    <cellStyle name="Normal 5 3 3 5 4 3 2 2" xfId="46334"/>
    <cellStyle name="Normal 5 3 3 5 4 3 3" xfId="46335"/>
    <cellStyle name="Normal 5 3 3 5 4 4" xfId="46336"/>
    <cellStyle name="Normal 5 3 3 5 5" xfId="46337"/>
    <cellStyle name="Normal 5 3 3 5 5 2" xfId="46338"/>
    <cellStyle name="Normal 5 3 3 5 5 2 2" xfId="46339"/>
    <cellStyle name="Normal 5 3 3 5 5 3" xfId="46340"/>
    <cellStyle name="Normal 5 3 3 5 5 3 2" xfId="46341"/>
    <cellStyle name="Normal 5 3 3 5 5 3 2 2" xfId="46342"/>
    <cellStyle name="Normal 5 3 3 5 5 3 3" xfId="46343"/>
    <cellStyle name="Normal 5 3 3 5 5 4" xfId="46344"/>
    <cellStyle name="Normal 5 3 3 5 6" xfId="46345"/>
    <cellStyle name="Normal 5 3 3 5 6 2" xfId="46346"/>
    <cellStyle name="Normal 5 3 3 5 7" xfId="46347"/>
    <cellStyle name="Normal 5 3 3 5 7 2" xfId="46348"/>
    <cellStyle name="Normal 5 3 3 5 7 2 2" xfId="46349"/>
    <cellStyle name="Normal 5 3 3 5 7 3" xfId="46350"/>
    <cellStyle name="Normal 5 3 3 5 8" xfId="46351"/>
    <cellStyle name="Normal 5 3 3 5 8 2" xfId="46352"/>
    <cellStyle name="Normal 5 3 3 5 9" xfId="46353"/>
    <cellStyle name="Normal 5 3 3 6" xfId="46354"/>
    <cellStyle name="Normal 5 3 3 6 2" xfId="46355"/>
    <cellStyle name="Normal 5 3 3 6 2 2" xfId="46356"/>
    <cellStyle name="Normal 5 3 3 6 2 2 2" xfId="46357"/>
    <cellStyle name="Normal 5 3 3 6 2 2 2 2" xfId="46358"/>
    <cellStyle name="Normal 5 3 3 6 2 2 3" xfId="46359"/>
    <cellStyle name="Normal 5 3 3 6 2 2 3 2" xfId="46360"/>
    <cellStyle name="Normal 5 3 3 6 2 2 3 2 2" xfId="46361"/>
    <cellStyle name="Normal 5 3 3 6 2 2 3 3" xfId="46362"/>
    <cellStyle name="Normal 5 3 3 6 2 2 4" xfId="46363"/>
    <cellStyle name="Normal 5 3 3 6 2 3" xfId="46364"/>
    <cellStyle name="Normal 5 3 3 6 2 3 2" xfId="46365"/>
    <cellStyle name="Normal 5 3 3 6 2 4" xfId="46366"/>
    <cellStyle name="Normal 5 3 3 6 2 4 2" xfId="46367"/>
    <cellStyle name="Normal 5 3 3 6 2 4 2 2" xfId="46368"/>
    <cellStyle name="Normal 5 3 3 6 2 4 3" xfId="46369"/>
    <cellStyle name="Normal 5 3 3 6 2 5" xfId="46370"/>
    <cellStyle name="Normal 5 3 3 6 3" xfId="46371"/>
    <cellStyle name="Normal 5 3 3 6 3 2" xfId="46372"/>
    <cellStyle name="Normal 5 3 3 6 3 2 2" xfId="46373"/>
    <cellStyle name="Normal 5 3 3 6 3 3" xfId="46374"/>
    <cellStyle name="Normal 5 3 3 6 3 3 2" xfId="46375"/>
    <cellStyle name="Normal 5 3 3 6 3 3 2 2" xfId="46376"/>
    <cellStyle name="Normal 5 3 3 6 3 3 3" xfId="46377"/>
    <cellStyle name="Normal 5 3 3 6 3 4" xfId="46378"/>
    <cellStyle name="Normal 5 3 3 6 4" xfId="46379"/>
    <cellStyle name="Normal 5 3 3 6 4 2" xfId="46380"/>
    <cellStyle name="Normal 5 3 3 6 4 2 2" xfId="46381"/>
    <cellStyle name="Normal 5 3 3 6 4 3" xfId="46382"/>
    <cellStyle name="Normal 5 3 3 6 4 3 2" xfId="46383"/>
    <cellStyle name="Normal 5 3 3 6 4 3 2 2" xfId="46384"/>
    <cellStyle name="Normal 5 3 3 6 4 3 3" xfId="46385"/>
    <cellStyle name="Normal 5 3 3 6 4 4" xfId="46386"/>
    <cellStyle name="Normal 5 3 3 6 5" xfId="46387"/>
    <cellStyle name="Normal 5 3 3 6 5 2" xfId="46388"/>
    <cellStyle name="Normal 5 3 3 6 6" xfId="46389"/>
    <cellStyle name="Normal 5 3 3 6 6 2" xfId="46390"/>
    <cellStyle name="Normal 5 3 3 6 6 2 2" xfId="46391"/>
    <cellStyle name="Normal 5 3 3 6 6 3" xfId="46392"/>
    <cellStyle name="Normal 5 3 3 6 7" xfId="46393"/>
    <cellStyle name="Normal 5 3 3 6 7 2" xfId="46394"/>
    <cellStyle name="Normal 5 3 3 6 8" xfId="46395"/>
    <cellStyle name="Normal 5 3 3 7" xfId="46396"/>
    <cellStyle name="Normal 5 3 3 7 2" xfId="46397"/>
    <cellStyle name="Normal 5 3 3 7 2 2" xfId="46398"/>
    <cellStyle name="Normal 5 3 3 7 2 2 2" xfId="46399"/>
    <cellStyle name="Normal 5 3 3 7 2 2 2 2" xfId="46400"/>
    <cellStyle name="Normal 5 3 3 7 2 2 3" xfId="46401"/>
    <cellStyle name="Normal 5 3 3 7 2 2 3 2" xfId="46402"/>
    <cellStyle name="Normal 5 3 3 7 2 2 3 2 2" xfId="46403"/>
    <cellStyle name="Normal 5 3 3 7 2 2 3 3" xfId="46404"/>
    <cellStyle name="Normal 5 3 3 7 2 2 4" xfId="46405"/>
    <cellStyle name="Normal 5 3 3 7 2 3" xfId="46406"/>
    <cellStyle name="Normal 5 3 3 7 2 3 2" xfId="46407"/>
    <cellStyle name="Normal 5 3 3 7 2 4" xfId="46408"/>
    <cellStyle name="Normal 5 3 3 7 2 4 2" xfId="46409"/>
    <cellStyle name="Normal 5 3 3 7 2 4 2 2" xfId="46410"/>
    <cellStyle name="Normal 5 3 3 7 2 4 3" xfId="46411"/>
    <cellStyle name="Normal 5 3 3 7 2 5" xfId="46412"/>
    <cellStyle name="Normal 5 3 3 7 3" xfId="46413"/>
    <cellStyle name="Normal 5 3 3 7 3 2" xfId="46414"/>
    <cellStyle name="Normal 5 3 3 7 3 2 2" xfId="46415"/>
    <cellStyle name="Normal 5 3 3 7 3 3" xfId="46416"/>
    <cellStyle name="Normal 5 3 3 7 3 3 2" xfId="46417"/>
    <cellStyle name="Normal 5 3 3 7 3 3 2 2" xfId="46418"/>
    <cellStyle name="Normal 5 3 3 7 3 3 3" xfId="46419"/>
    <cellStyle name="Normal 5 3 3 7 3 4" xfId="46420"/>
    <cellStyle name="Normal 5 3 3 7 4" xfId="46421"/>
    <cellStyle name="Normal 5 3 3 7 4 2" xfId="46422"/>
    <cellStyle name="Normal 5 3 3 7 5" xfId="46423"/>
    <cellStyle name="Normal 5 3 3 7 5 2" xfId="46424"/>
    <cellStyle name="Normal 5 3 3 7 5 2 2" xfId="46425"/>
    <cellStyle name="Normal 5 3 3 7 5 3" xfId="46426"/>
    <cellStyle name="Normal 5 3 3 7 6" xfId="46427"/>
    <cellStyle name="Normal 5 3 3 8" xfId="46428"/>
    <cellStyle name="Normal 5 3 3 8 2" xfId="46429"/>
    <cellStyle name="Normal 5 3 3 8 2 2" xfId="46430"/>
    <cellStyle name="Normal 5 3 3 8 2 2 2" xfId="46431"/>
    <cellStyle name="Normal 5 3 3 8 2 2 2 2" xfId="46432"/>
    <cellStyle name="Normal 5 3 3 8 2 2 3" xfId="46433"/>
    <cellStyle name="Normal 5 3 3 8 2 2 3 2" xfId="46434"/>
    <cellStyle name="Normal 5 3 3 8 2 2 3 2 2" xfId="46435"/>
    <cellStyle name="Normal 5 3 3 8 2 2 3 3" xfId="46436"/>
    <cellStyle name="Normal 5 3 3 8 2 2 4" xfId="46437"/>
    <cellStyle name="Normal 5 3 3 8 2 3" xfId="46438"/>
    <cellStyle name="Normal 5 3 3 8 2 3 2" xfId="46439"/>
    <cellStyle name="Normal 5 3 3 8 2 4" xfId="46440"/>
    <cellStyle name="Normal 5 3 3 8 2 4 2" xfId="46441"/>
    <cellStyle name="Normal 5 3 3 8 2 4 2 2" xfId="46442"/>
    <cellStyle name="Normal 5 3 3 8 2 4 3" xfId="46443"/>
    <cellStyle name="Normal 5 3 3 8 2 5" xfId="46444"/>
    <cellStyle name="Normal 5 3 3 8 3" xfId="46445"/>
    <cellStyle name="Normal 5 3 3 8 3 2" xfId="46446"/>
    <cellStyle name="Normal 5 3 3 8 3 2 2" xfId="46447"/>
    <cellStyle name="Normal 5 3 3 8 3 3" xfId="46448"/>
    <cellStyle name="Normal 5 3 3 8 3 3 2" xfId="46449"/>
    <cellStyle name="Normal 5 3 3 8 3 3 2 2" xfId="46450"/>
    <cellStyle name="Normal 5 3 3 8 3 3 3" xfId="46451"/>
    <cellStyle name="Normal 5 3 3 8 3 4" xfId="46452"/>
    <cellStyle name="Normal 5 3 3 8 4" xfId="46453"/>
    <cellStyle name="Normal 5 3 3 8 4 2" xfId="46454"/>
    <cellStyle name="Normal 5 3 3 8 5" xfId="46455"/>
    <cellStyle name="Normal 5 3 3 8 5 2" xfId="46456"/>
    <cellStyle name="Normal 5 3 3 8 5 2 2" xfId="46457"/>
    <cellStyle name="Normal 5 3 3 8 5 3" xfId="46458"/>
    <cellStyle name="Normal 5 3 3 8 6" xfId="46459"/>
    <cellStyle name="Normal 5 3 3 9" xfId="46460"/>
    <cellStyle name="Normal 5 3 3 9 2" xfId="46461"/>
    <cellStyle name="Normal 5 3 3 9 2 2" xfId="46462"/>
    <cellStyle name="Normal 5 3 3 9 2 2 2" xfId="46463"/>
    <cellStyle name="Normal 5 3 3 9 2 3" xfId="46464"/>
    <cellStyle name="Normal 5 3 3 9 2 3 2" xfId="46465"/>
    <cellStyle name="Normal 5 3 3 9 2 3 2 2" xfId="46466"/>
    <cellStyle name="Normal 5 3 3 9 2 3 3" xfId="46467"/>
    <cellStyle name="Normal 5 3 3 9 2 4" xfId="46468"/>
    <cellStyle name="Normal 5 3 3 9 3" xfId="46469"/>
    <cellStyle name="Normal 5 3 3 9 3 2" xfId="46470"/>
    <cellStyle name="Normal 5 3 3 9 4" xfId="46471"/>
    <cellStyle name="Normal 5 3 3 9 4 2" xfId="46472"/>
    <cellStyle name="Normal 5 3 3 9 4 2 2" xfId="46473"/>
    <cellStyle name="Normal 5 3 3 9 4 3" xfId="46474"/>
    <cellStyle name="Normal 5 3 3 9 5" xfId="46475"/>
    <cellStyle name="Normal 5 3 3_T-straight with PEDs adjustor" xfId="46476"/>
    <cellStyle name="Normal 5 3 4" xfId="1369"/>
    <cellStyle name="Normal 5 3 4 10" xfId="46477"/>
    <cellStyle name="Normal 5 3 4 11" xfId="46478"/>
    <cellStyle name="Normal 5 3 4 2" xfId="46479"/>
    <cellStyle name="Normal 5 3 4 2 10" xfId="46480"/>
    <cellStyle name="Normal 5 3 4 2 2" xfId="46481"/>
    <cellStyle name="Normal 5 3 4 2 2 2" xfId="46482"/>
    <cellStyle name="Normal 5 3 4 2 2 2 2" xfId="46483"/>
    <cellStyle name="Normal 5 3 4 2 2 2 2 2" xfId="46484"/>
    <cellStyle name="Normal 5 3 4 2 2 2 2 2 2" xfId="46485"/>
    <cellStyle name="Normal 5 3 4 2 2 2 2 3" xfId="46486"/>
    <cellStyle name="Normal 5 3 4 2 2 2 2 3 2" xfId="46487"/>
    <cellStyle name="Normal 5 3 4 2 2 2 2 3 2 2" xfId="46488"/>
    <cellStyle name="Normal 5 3 4 2 2 2 2 3 3" xfId="46489"/>
    <cellStyle name="Normal 5 3 4 2 2 2 2 4" xfId="46490"/>
    <cellStyle name="Normal 5 3 4 2 2 2 3" xfId="46491"/>
    <cellStyle name="Normal 5 3 4 2 2 2 3 2" xfId="46492"/>
    <cellStyle name="Normal 5 3 4 2 2 2 4" xfId="46493"/>
    <cellStyle name="Normal 5 3 4 2 2 2 4 2" xfId="46494"/>
    <cellStyle name="Normal 5 3 4 2 2 2 4 2 2" xfId="46495"/>
    <cellStyle name="Normal 5 3 4 2 2 2 4 3" xfId="46496"/>
    <cellStyle name="Normal 5 3 4 2 2 2 5" xfId="46497"/>
    <cellStyle name="Normal 5 3 4 2 2 3" xfId="46498"/>
    <cellStyle name="Normal 5 3 4 2 2 3 2" xfId="46499"/>
    <cellStyle name="Normal 5 3 4 2 2 3 2 2" xfId="46500"/>
    <cellStyle name="Normal 5 3 4 2 2 3 3" xfId="46501"/>
    <cellStyle name="Normal 5 3 4 2 2 3 3 2" xfId="46502"/>
    <cellStyle name="Normal 5 3 4 2 2 3 3 2 2" xfId="46503"/>
    <cellStyle name="Normal 5 3 4 2 2 3 3 3" xfId="46504"/>
    <cellStyle name="Normal 5 3 4 2 2 3 4" xfId="46505"/>
    <cellStyle name="Normal 5 3 4 2 2 4" xfId="46506"/>
    <cellStyle name="Normal 5 3 4 2 2 4 2" xfId="46507"/>
    <cellStyle name="Normal 5 3 4 2 2 4 2 2" xfId="46508"/>
    <cellStyle name="Normal 5 3 4 2 2 4 3" xfId="46509"/>
    <cellStyle name="Normal 5 3 4 2 2 4 3 2" xfId="46510"/>
    <cellStyle name="Normal 5 3 4 2 2 4 3 2 2" xfId="46511"/>
    <cellStyle name="Normal 5 3 4 2 2 4 3 3" xfId="46512"/>
    <cellStyle name="Normal 5 3 4 2 2 4 4" xfId="46513"/>
    <cellStyle name="Normal 5 3 4 2 2 5" xfId="46514"/>
    <cellStyle name="Normal 5 3 4 2 2 5 2" xfId="46515"/>
    <cellStyle name="Normal 5 3 4 2 2 6" xfId="46516"/>
    <cellStyle name="Normal 5 3 4 2 2 6 2" xfId="46517"/>
    <cellStyle name="Normal 5 3 4 2 2 6 2 2" xfId="46518"/>
    <cellStyle name="Normal 5 3 4 2 2 6 3" xfId="46519"/>
    <cellStyle name="Normal 5 3 4 2 2 7" xfId="46520"/>
    <cellStyle name="Normal 5 3 4 2 2 7 2" xfId="46521"/>
    <cellStyle name="Normal 5 3 4 2 2 8" xfId="46522"/>
    <cellStyle name="Normal 5 3 4 2 3" xfId="46523"/>
    <cellStyle name="Normal 5 3 4 2 3 2" xfId="46524"/>
    <cellStyle name="Normal 5 3 4 2 3 2 2" xfId="46525"/>
    <cellStyle name="Normal 5 3 4 2 3 2 2 2" xfId="46526"/>
    <cellStyle name="Normal 5 3 4 2 3 2 3" xfId="46527"/>
    <cellStyle name="Normal 5 3 4 2 3 2 3 2" xfId="46528"/>
    <cellStyle name="Normal 5 3 4 2 3 2 3 2 2" xfId="46529"/>
    <cellStyle name="Normal 5 3 4 2 3 2 3 3" xfId="46530"/>
    <cellStyle name="Normal 5 3 4 2 3 2 4" xfId="46531"/>
    <cellStyle name="Normal 5 3 4 2 3 3" xfId="46532"/>
    <cellStyle name="Normal 5 3 4 2 3 3 2" xfId="46533"/>
    <cellStyle name="Normal 5 3 4 2 3 4" xfId="46534"/>
    <cellStyle name="Normal 5 3 4 2 3 4 2" xfId="46535"/>
    <cellStyle name="Normal 5 3 4 2 3 4 2 2" xfId="46536"/>
    <cellStyle name="Normal 5 3 4 2 3 4 3" xfId="46537"/>
    <cellStyle name="Normal 5 3 4 2 3 5" xfId="46538"/>
    <cellStyle name="Normal 5 3 4 2 4" xfId="46539"/>
    <cellStyle name="Normal 5 3 4 2 4 2" xfId="46540"/>
    <cellStyle name="Normal 5 3 4 2 4 2 2" xfId="46541"/>
    <cellStyle name="Normal 5 3 4 2 4 3" xfId="46542"/>
    <cellStyle name="Normal 5 3 4 2 4 3 2" xfId="46543"/>
    <cellStyle name="Normal 5 3 4 2 4 3 2 2" xfId="46544"/>
    <cellStyle name="Normal 5 3 4 2 4 3 3" xfId="46545"/>
    <cellStyle name="Normal 5 3 4 2 4 4" xfId="46546"/>
    <cellStyle name="Normal 5 3 4 2 5" xfId="46547"/>
    <cellStyle name="Normal 5 3 4 2 5 2" xfId="46548"/>
    <cellStyle name="Normal 5 3 4 2 5 2 2" xfId="46549"/>
    <cellStyle name="Normal 5 3 4 2 5 3" xfId="46550"/>
    <cellStyle name="Normal 5 3 4 2 5 3 2" xfId="46551"/>
    <cellStyle name="Normal 5 3 4 2 5 3 2 2" xfId="46552"/>
    <cellStyle name="Normal 5 3 4 2 5 3 3" xfId="46553"/>
    <cellStyle name="Normal 5 3 4 2 5 4" xfId="46554"/>
    <cellStyle name="Normal 5 3 4 2 6" xfId="46555"/>
    <cellStyle name="Normal 5 3 4 2 6 2" xfId="46556"/>
    <cellStyle name="Normal 5 3 4 2 7" xfId="46557"/>
    <cellStyle name="Normal 5 3 4 2 7 2" xfId="46558"/>
    <cellStyle name="Normal 5 3 4 2 7 2 2" xfId="46559"/>
    <cellStyle name="Normal 5 3 4 2 7 3" xfId="46560"/>
    <cellStyle name="Normal 5 3 4 2 8" xfId="46561"/>
    <cellStyle name="Normal 5 3 4 2 8 2" xfId="46562"/>
    <cellStyle name="Normal 5 3 4 2 9" xfId="46563"/>
    <cellStyle name="Normal 5 3 4 3" xfId="46564"/>
    <cellStyle name="Normal 5 3 4 3 2" xfId="46565"/>
    <cellStyle name="Normal 5 3 4 3 2 2" xfId="46566"/>
    <cellStyle name="Normal 5 3 4 3 2 2 2" xfId="46567"/>
    <cellStyle name="Normal 5 3 4 3 2 2 2 2" xfId="46568"/>
    <cellStyle name="Normal 5 3 4 3 2 2 3" xfId="46569"/>
    <cellStyle name="Normal 5 3 4 3 2 2 3 2" xfId="46570"/>
    <cellStyle name="Normal 5 3 4 3 2 2 3 2 2" xfId="46571"/>
    <cellStyle name="Normal 5 3 4 3 2 2 3 3" xfId="46572"/>
    <cellStyle name="Normal 5 3 4 3 2 2 4" xfId="46573"/>
    <cellStyle name="Normal 5 3 4 3 2 3" xfId="46574"/>
    <cellStyle name="Normal 5 3 4 3 2 3 2" xfId="46575"/>
    <cellStyle name="Normal 5 3 4 3 2 4" xfId="46576"/>
    <cellStyle name="Normal 5 3 4 3 2 4 2" xfId="46577"/>
    <cellStyle name="Normal 5 3 4 3 2 4 2 2" xfId="46578"/>
    <cellStyle name="Normal 5 3 4 3 2 4 3" xfId="46579"/>
    <cellStyle name="Normal 5 3 4 3 2 5" xfId="46580"/>
    <cellStyle name="Normal 5 3 4 3 3" xfId="46581"/>
    <cellStyle name="Normal 5 3 4 3 3 2" xfId="46582"/>
    <cellStyle name="Normal 5 3 4 3 3 2 2" xfId="46583"/>
    <cellStyle name="Normal 5 3 4 3 3 3" xfId="46584"/>
    <cellStyle name="Normal 5 3 4 3 3 3 2" xfId="46585"/>
    <cellStyle name="Normal 5 3 4 3 3 3 2 2" xfId="46586"/>
    <cellStyle name="Normal 5 3 4 3 3 3 3" xfId="46587"/>
    <cellStyle name="Normal 5 3 4 3 3 4" xfId="46588"/>
    <cellStyle name="Normal 5 3 4 3 4" xfId="46589"/>
    <cellStyle name="Normal 5 3 4 3 4 2" xfId="46590"/>
    <cellStyle name="Normal 5 3 4 3 4 2 2" xfId="46591"/>
    <cellStyle name="Normal 5 3 4 3 4 3" xfId="46592"/>
    <cellStyle name="Normal 5 3 4 3 4 3 2" xfId="46593"/>
    <cellStyle name="Normal 5 3 4 3 4 3 2 2" xfId="46594"/>
    <cellStyle name="Normal 5 3 4 3 4 3 3" xfId="46595"/>
    <cellStyle name="Normal 5 3 4 3 4 4" xfId="46596"/>
    <cellStyle name="Normal 5 3 4 3 5" xfId="46597"/>
    <cellStyle name="Normal 5 3 4 3 5 2" xfId="46598"/>
    <cellStyle name="Normal 5 3 4 3 6" xfId="46599"/>
    <cellStyle name="Normal 5 3 4 3 6 2" xfId="46600"/>
    <cellStyle name="Normal 5 3 4 3 6 2 2" xfId="46601"/>
    <cellStyle name="Normal 5 3 4 3 6 3" xfId="46602"/>
    <cellStyle name="Normal 5 3 4 3 7" xfId="46603"/>
    <cellStyle name="Normal 5 3 4 3 7 2" xfId="46604"/>
    <cellStyle name="Normal 5 3 4 3 8" xfId="46605"/>
    <cellStyle name="Normal 5 3 4 4" xfId="46606"/>
    <cellStyle name="Normal 5 3 4 4 2" xfId="46607"/>
    <cellStyle name="Normal 5 3 4 4 2 2" xfId="46608"/>
    <cellStyle name="Normal 5 3 4 4 2 2 2" xfId="46609"/>
    <cellStyle name="Normal 5 3 4 4 2 3" xfId="46610"/>
    <cellStyle name="Normal 5 3 4 4 2 3 2" xfId="46611"/>
    <cellStyle name="Normal 5 3 4 4 2 3 2 2" xfId="46612"/>
    <cellStyle name="Normal 5 3 4 4 2 3 3" xfId="46613"/>
    <cellStyle name="Normal 5 3 4 4 2 4" xfId="46614"/>
    <cellStyle name="Normal 5 3 4 4 3" xfId="46615"/>
    <cellStyle name="Normal 5 3 4 4 3 2" xfId="46616"/>
    <cellStyle name="Normal 5 3 4 4 4" xfId="46617"/>
    <cellStyle name="Normal 5 3 4 4 4 2" xfId="46618"/>
    <cellStyle name="Normal 5 3 4 4 4 2 2" xfId="46619"/>
    <cellStyle name="Normal 5 3 4 4 4 3" xfId="46620"/>
    <cellStyle name="Normal 5 3 4 4 5" xfId="46621"/>
    <cellStyle name="Normal 5 3 4 5" xfId="46622"/>
    <cellStyle name="Normal 5 3 4 5 2" xfId="46623"/>
    <cellStyle name="Normal 5 3 4 5 2 2" xfId="46624"/>
    <cellStyle name="Normal 5 3 4 5 3" xfId="46625"/>
    <cellStyle name="Normal 5 3 4 5 3 2" xfId="46626"/>
    <cellStyle name="Normal 5 3 4 5 3 2 2" xfId="46627"/>
    <cellStyle name="Normal 5 3 4 5 3 3" xfId="46628"/>
    <cellStyle name="Normal 5 3 4 5 4" xfId="46629"/>
    <cellStyle name="Normal 5 3 4 6" xfId="46630"/>
    <cellStyle name="Normal 5 3 4 6 2" xfId="46631"/>
    <cellStyle name="Normal 5 3 4 6 2 2" xfId="46632"/>
    <cellStyle name="Normal 5 3 4 6 3" xfId="46633"/>
    <cellStyle name="Normal 5 3 4 6 3 2" xfId="46634"/>
    <cellStyle name="Normal 5 3 4 6 3 2 2" xfId="46635"/>
    <cellStyle name="Normal 5 3 4 6 3 3" xfId="46636"/>
    <cellStyle name="Normal 5 3 4 6 4" xfId="46637"/>
    <cellStyle name="Normal 5 3 4 7" xfId="46638"/>
    <cellStyle name="Normal 5 3 4 7 2" xfId="46639"/>
    <cellStyle name="Normal 5 3 4 8" xfId="46640"/>
    <cellStyle name="Normal 5 3 4 8 2" xfId="46641"/>
    <cellStyle name="Normal 5 3 4 8 2 2" xfId="46642"/>
    <cellStyle name="Normal 5 3 4 8 3" xfId="46643"/>
    <cellStyle name="Normal 5 3 4 9" xfId="46644"/>
    <cellStyle name="Normal 5 3 4 9 2" xfId="46645"/>
    <cellStyle name="Normal 5 3 5" xfId="46646"/>
    <cellStyle name="Normal 5 3 5 10" xfId="46647"/>
    <cellStyle name="Normal 5 3 5 11" xfId="46648"/>
    <cellStyle name="Normal 5 3 5 2" xfId="46649"/>
    <cellStyle name="Normal 5 3 5 2 10" xfId="46650"/>
    <cellStyle name="Normal 5 3 5 2 2" xfId="46651"/>
    <cellStyle name="Normal 5 3 5 2 2 2" xfId="46652"/>
    <cellStyle name="Normal 5 3 5 2 2 2 2" xfId="46653"/>
    <cellStyle name="Normal 5 3 5 2 2 2 2 2" xfId="46654"/>
    <cellStyle name="Normal 5 3 5 2 2 2 2 2 2" xfId="46655"/>
    <cellStyle name="Normal 5 3 5 2 2 2 2 3" xfId="46656"/>
    <cellStyle name="Normal 5 3 5 2 2 2 2 3 2" xfId="46657"/>
    <cellStyle name="Normal 5 3 5 2 2 2 2 3 2 2" xfId="46658"/>
    <cellStyle name="Normal 5 3 5 2 2 2 2 3 3" xfId="46659"/>
    <cellStyle name="Normal 5 3 5 2 2 2 2 4" xfId="46660"/>
    <cellStyle name="Normal 5 3 5 2 2 2 3" xfId="46661"/>
    <cellStyle name="Normal 5 3 5 2 2 2 3 2" xfId="46662"/>
    <cellStyle name="Normal 5 3 5 2 2 2 4" xfId="46663"/>
    <cellStyle name="Normal 5 3 5 2 2 2 4 2" xfId="46664"/>
    <cellStyle name="Normal 5 3 5 2 2 2 4 2 2" xfId="46665"/>
    <cellStyle name="Normal 5 3 5 2 2 2 4 3" xfId="46666"/>
    <cellStyle name="Normal 5 3 5 2 2 2 5" xfId="46667"/>
    <cellStyle name="Normal 5 3 5 2 2 3" xfId="46668"/>
    <cellStyle name="Normal 5 3 5 2 2 3 2" xfId="46669"/>
    <cellStyle name="Normal 5 3 5 2 2 3 2 2" xfId="46670"/>
    <cellStyle name="Normal 5 3 5 2 2 3 3" xfId="46671"/>
    <cellStyle name="Normal 5 3 5 2 2 3 3 2" xfId="46672"/>
    <cellStyle name="Normal 5 3 5 2 2 3 3 2 2" xfId="46673"/>
    <cellStyle name="Normal 5 3 5 2 2 3 3 3" xfId="46674"/>
    <cellStyle name="Normal 5 3 5 2 2 3 4" xfId="46675"/>
    <cellStyle name="Normal 5 3 5 2 2 4" xfId="46676"/>
    <cellStyle name="Normal 5 3 5 2 2 4 2" xfId="46677"/>
    <cellStyle name="Normal 5 3 5 2 2 4 2 2" xfId="46678"/>
    <cellStyle name="Normal 5 3 5 2 2 4 3" xfId="46679"/>
    <cellStyle name="Normal 5 3 5 2 2 4 3 2" xfId="46680"/>
    <cellStyle name="Normal 5 3 5 2 2 4 3 2 2" xfId="46681"/>
    <cellStyle name="Normal 5 3 5 2 2 4 3 3" xfId="46682"/>
    <cellStyle name="Normal 5 3 5 2 2 4 4" xfId="46683"/>
    <cellStyle name="Normal 5 3 5 2 2 5" xfId="46684"/>
    <cellStyle name="Normal 5 3 5 2 2 5 2" xfId="46685"/>
    <cellStyle name="Normal 5 3 5 2 2 6" xfId="46686"/>
    <cellStyle name="Normal 5 3 5 2 2 6 2" xfId="46687"/>
    <cellStyle name="Normal 5 3 5 2 2 6 2 2" xfId="46688"/>
    <cellStyle name="Normal 5 3 5 2 2 6 3" xfId="46689"/>
    <cellStyle name="Normal 5 3 5 2 2 7" xfId="46690"/>
    <cellStyle name="Normal 5 3 5 2 2 7 2" xfId="46691"/>
    <cellStyle name="Normal 5 3 5 2 2 8" xfId="46692"/>
    <cellStyle name="Normal 5 3 5 2 3" xfId="46693"/>
    <cellStyle name="Normal 5 3 5 2 3 2" xfId="46694"/>
    <cellStyle name="Normal 5 3 5 2 3 2 2" xfId="46695"/>
    <cellStyle name="Normal 5 3 5 2 3 2 2 2" xfId="46696"/>
    <cellStyle name="Normal 5 3 5 2 3 2 3" xfId="46697"/>
    <cellStyle name="Normal 5 3 5 2 3 2 3 2" xfId="46698"/>
    <cellStyle name="Normal 5 3 5 2 3 2 3 2 2" xfId="46699"/>
    <cellStyle name="Normal 5 3 5 2 3 2 3 3" xfId="46700"/>
    <cellStyle name="Normal 5 3 5 2 3 2 4" xfId="46701"/>
    <cellStyle name="Normal 5 3 5 2 3 3" xfId="46702"/>
    <cellStyle name="Normal 5 3 5 2 3 3 2" xfId="46703"/>
    <cellStyle name="Normal 5 3 5 2 3 4" xfId="46704"/>
    <cellStyle name="Normal 5 3 5 2 3 4 2" xfId="46705"/>
    <cellStyle name="Normal 5 3 5 2 3 4 2 2" xfId="46706"/>
    <cellStyle name="Normal 5 3 5 2 3 4 3" xfId="46707"/>
    <cellStyle name="Normal 5 3 5 2 3 5" xfId="46708"/>
    <cellStyle name="Normal 5 3 5 2 4" xfId="46709"/>
    <cellStyle name="Normal 5 3 5 2 4 2" xfId="46710"/>
    <cellStyle name="Normal 5 3 5 2 4 2 2" xfId="46711"/>
    <cellStyle name="Normal 5 3 5 2 4 3" xfId="46712"/>
    <cellStyle name="Normal 5 3 5 2 4 3 2" xfId="46713"/>
    <cellStyle name="Normal 5 3 5 2 4 3 2 2" xfId="46714"/>
    <cellStyle name="Normal 5 3 5 2 4 3 3" xfId="46715"/>
    <cellStyle name="Normal 5 3 5 2 4 4" xfId="46716"/>
    <cellStyle name="Normal 5 3 5 2 5" xfId="46717"/>
    <cellStyle name="Normal 5 3 5 2 5 2" xfId="46718"/>
    <cellStyle name="Normal 5 3 5 2 5 2 2" xfId="46719"/>
    <cellStyle name="Normal 5 3 5 2 5 3" xfId="46720"/>
    <cellStyle name="Normal 5 3 5 2 5 3 2" xfId="46721"/>
    <cellStyle name="Normal 5 3 5 2 5 3 2 2" xfId="46722"/>
    <cellStyle name="Normal 5 3 5 2 5 3 3" xfId="46723"/>
    <cellStyle name="Normal 5 3 5 2 5 4" xfId="46724"/>
    <cellStyle name="Normal 5 3 5 2 6" xfId="46725"/>
    <cellStyle name="Normal 5 3 5 2 6 2" xfId="46726"/>
    <cellStyle name="Normal 5 3 5 2 7" xfId="46727"/>
    <cellStyle name="Normal 5 3 5 2 7 2" xfId="46728"/>
    <cellStyle name="Normal 5 3 5 2 7 2 2" xfId="46729"/>
    <cellStyle name="Normal 5 3 5 2 7 3" xfId="46730"/>
    <cellStyle name="Normal 5 3 5 2 8" xfId="46731"/>
    <cellStyle name="Normal 5 3 5 2 8 2" xfId="46732"/>
    <cellStyle name="Normal 5 3 5 2 9" xfId="46733"/>
    <cellStyle name="Normal 5 3 5 3" xfId="46734"/>
    <cellStyle name="Normal 5 3 5 3 2" xfId="46735"/>
    <cellStyle name="Normal 5 3 5 3 2 2" xfId="46736"/>
    <cellStyle name="Normal 5 3 5 3 2 2 2" xfId="46737"/>
    <cellStyle name="Normal 5 3 5 3 2 2 2 2" xfId="46738"/>
    <cellStyle name="Normal 5 3 5 3 2 2 3" xfId="46739"/>
    <cellStyle name="Normal 5 3 5 3 2 2 3 2" xfId="46740"/>
    <cellStyle name="Normal 5 3 5 3 2 2 3 2 2" xfId="46741"/>
    <cellStyle name="Normal 5 3 5 3 2 2 3 3" xfId="46742"/>
    <cellStyle name="Normal 5 3 5 3 2 2 4" xfId="46743"/>
    <cellStyle name="Normal 5 3 5 3 2 3" xfId="46744"/>
    <cellStyle name="Normal 5 3 5 3 2 3 2" xfId="46745"/>
    <cellStyle name="Normal 5 3 5 3 2 4" xfId="46746"/>
    <cellStyle name="Normal 5 3 5 3 2 4 2" xfId="46747"/>
    <cellStyle name="Normal 5 3 5 3 2 4 2 2" xfId="46748"/>
    <cellStyle name="Normal 5 3 5 3 2 4 3" xfId="46749"/>
    <cellStyle name="Normal 5 3 5 3 2 5" xfId="46750"/>
    <cellStyle name="Normal 5 3 5 3 3" xfId="46751"/>
    <cellStyle name="Normal 5 3 5 3 3 2" xfId="46752"/>
    <cellStyle name="Normal 5 3 5 3 3 2 2" xfId="46753"/>
    <cellStyle name="Normal 5 3 5 3 3 3" xfId="46754"/>
    <cellStyle name="Normal 5 3 5 3 3 3 2" xfId="46755"/>
    <cellStyle name="Normal 5 3 5 3 3 3 2 2" xfId="46756"/>
    <cellStyle name="Normal 5 3 5 3 3 3 3" xfId="46757"/>
    <cellStyle name="Normal 5 3 5 3 3 4" xfId="46758"/>
    <cellStyle name="Normal 5 3 5 3 4" xfId="46759"/>
    <cellStyle name="Normal 5 3 5 3 4 2" xfId="46760"/>
    <cellStyle name="Normal 5 3 5 3 4 2 2" xfId="46761"/>
    <cellStyle name="Normal 5 3 5 3 4 3" xfId="46762"/>
    <cellStyle name="Normal 5 3 5 3 4 3 2" xfId="46763"/>
    <cellStyle name="Normal 5 3 5 3 4 3 2 2" xfId="46764"/>
    <cellStyle name="Normal 5 3 5 3 4 3 3" xfId="46765"/>
    <cellStyle name="Normal 5 3 5 3 4 4" xfId="46766"/>
    <cellStyle name="Normal 5 3 5 3 5" xfId="46767"/>
    <cellStyle name="Normal 5 3 5 3 5 2" xfId="46768"/>
    <cellStyle name="Normal 5 3 5 3 6" xfId="46769"/>
    <cellStyle name="Normal 5 3 5 3 6 2" xfId="46770"/>
    <cellStyle name="Normal 5 3 5 3 6 2 2" xfId="46771"/>
    <cellStyle name="Normal 5 3 5 3 6 3" xfId="46772"/>
    <cellStyle name="Normal 5 3 5 3 7" xfId="46773"/>
    <cellStyle name="Normal 5 3 5 3 7 2" xfId="46774"/>
    <cellStyle name="Normal 5 3 5 3 8" xfId="46775"/>
    <cellStyle name="Normal 5 3 5 4" xfId="46776"/>
    <cellStyle name="Normal 5 3 5 4 2" xfId="46777"/>
    <cellStyle name="Normal 5 3 5 4 2 2" xfId="46778"/>
    <cellStyle name="Normal 5 3 5 4 2 2 2" xfId="46779"/>
    <cellStyle name="Normal 5 3 5 4 2 3" xfId="46780"/>
    <cellStyle name="Normal 5 3 5 4 2 3 2" xfId="46781"/>
    <cellStyle name="Normal 5 3 5 4 2 3 2 2" xfId="46782"/>
    <cellStyle name="Normal 5 3 5 4 2 3 3" xfId="46783"/>
    <cellStyle name="Normal 5 3 5 4 2 4" xfId="46784"/>
    <cellStyle name="Normal 5 3 5 4 3" xfId="46785"/>
    <cellStyle name="Normal 5 3 5 4 3 2" xfId="46786"/>
    <cellStyle name="Normal 5 3 5 4 4" xfId="46787"/>
    <cellStyle name="Normal 5 3 5 4 4 2" xfId="46788"/>
    <cellStyle name="Normal 5 3 5 4 4 2 2" xfId="46789"/>
    <cellStyle name="Normal 5 3 5 4 4 3" xfId="46790"/>
    <cellStyle name="Normal 5 3 5 4 5" xfId="46791"/>
    <cellStyle name="Normal 5 3 5 5" xfId="46792"/>
    <cellStyle name="Normal 5 3 5 5 2" xfId="46793"/>
    <cellStyle name="Normal 5 3 5 5 2 2" xfId="46794"/>
    <cellStyle name="Normal 5 3 5 5 3" xfId="46795"/>
    <cellStyle name="Normal 5 3 5 5 3 2" xfId="46796"/>
    <cellStyle name="Normal 5 3 5 5 3 2 2" xfId="46797"/>
    <cellStyle name="Normal 5 3 5 5 3 3" xfId="46798"/>
    <cellStyle name="Normal 5 3 5 5 4" xfId="46799"/>
    <cellStyle name="Normal 5 3 5 6" xfId="46800"/>
    <cellStyle name="Normal 5 3 5 6 2" xfId="46801"/>
    <cellStyle name="Normal 5 3 5 6 2 2" xfId="46802"/>
    <cellStyle name="Normal 5 3 5 6 3" xfId="46803"/>
    <cellStyle name="Normal 5 3 5 6 3 2" xfId="46804"/>
    <cellStyle name="Normal 5 3 5 6 3 2 2" xfId="46805"/>
    <cellStyle name="Normal 5 3 5 6 3 3" xfId="46806"/>
    <cellStyle name="Normal 5 3 5 6 4" xfId="46807"/>
    <cellStyle name="Normal 5 3 5 7" xfId="46808"/>
    <cellStyle name="Normal 5 3 5 7 2" xfId="46809"/>
    <cellStyle name="Normal 5 3 5 8" xfId="46810"/>
    <cellStyle name="Normal 5 3 5 8 2" xfId="46811"/>
    <cellStyle name="Normal 5 3 5 8 2 2" xfId="46812"/>
    <cellStyle name="Normal 5 3 5 8 3" xfId="46813"/>
    <cellStyle name="Normal 5 3 5 9" xfId="46814"/>
    <cellStyle name="Normal 5 3 5 9 2" xfId="46815"/>
    <cellStyle name="Normal 5 3 6" xfId="46816"/>
    <cellStyle name="Normal 5 3 6 10" xfId="46817"/>
    <cellStyle name="Normal 5 3 6 11" xfId="46818"/>
    <cellStyle name="Normal 5 3 6 2" xfId="46819"/>
    <cellStyle name="Normal 5 3 6 2 2" xfId="46820"/>
    <cellStyle name="Normal 5 3 6 2 2 2" xfId="46821"/>
    <cellStyle name="Normal 5 3 6 2 2 2 2" xfId="46822"/>
    <cellStyle name="Normal 5 3 6 2 2 2 2 2" xfId="46823"/>
    <cellStyle name="Normal 5 3 6 2 2 2 2 2 2" xfId="46824"/>
    <cellStyle name="Normal 5 3 6 2 2 2 2 3" xfId="46825"/>
    <cellStyle name="Normal 5 3 6 2 2 2 2 3 2" xfId="46826"/>
    <cellStyle name="Normal 5 3 6 2 2 2 2 3 2 2" xfId="46827"/>
    <cellStyle name="Normal 5 3 6 2 2 2 2 3 3" xfId="46828"/>
    <cellStyle name="Normal 5 3 6 2 2 2 2 4" xfId="46829"/>
    <cellStyle name="Normal 5 3 6 2 2 2 3" xfId="46830"/>
    <cellStyle name="Normal 5 3 6 2 2 2 3 2" xfId="46831"/>
    <cellStyle name="Normal 5 3 6 2 2 2 4" xfId="46832"/>
    <cellStyle name="Normal 5 3 6 2 2 2 4 2" xfId="46833"/>
    <cellStyle name="Normal 5 3 6 2 2 2 4 2 2" xfId="46834"/>
    <cellStyle name="Normal 5 3 6 2 2 2 4 3" xfId="46835"/>
    <cellStyle name="Normal 5 3 6 2 2 2 5" xfId="46836"/>
    <cellStyle name="Normal 5 3 6 2 2 3" xfId="46837"/>
    <cellStyle name="Normal 5 3 6 2 2 3 2" xfId="46838"/>
    <cellStyle name="Normal 5 3 6 2 2 3 2 2" xfId="46839"/>
    <cellStyle name="Normal 5 3 6 2 2 3 3" xfId="46840"/>
    <cellStyle name="Normal 5 3 6 2 2 3 3 2" xfId="46841"/>
    <cellStyle name="Normal 5 3 6 2 2 3 3 2 2" xfId="46842"/>
    <cellStyle name="Normal 5 3 6 2 2 3 3 3" xfId="46843"/>
    <cellStyle name="Normal 5 3 6 2 2 3 4" xfId="46844"/>
    <cellStyle name="Normal 5 3 6 2 2 4" xfId="46845"/>
    <cellStyle name="Normal 5 3 6 2 2 4 2" xfId="46846"/>
    <cellStyle name="Normal 5 3 6 2 2 4 2 2" xfId="46847"/>
    <cellStyle name="Normal 5 3 6 2 2 4 3" xfId="46848"/>
    <cellStyle name="Normal 5 3 6 2 2 4 3 2" xfId="46849"/>
    <cellStyle name="Normal 5 3 6 2 2 4 3 2 2" xfId="46850"/>
    <cellStyle name="Normal 5 3 6 2 2 4 3 3" xfId="46851"/>
    <cellStyle name="Normal 5 3 6 2 2 4 4" xfId="46852"/>
    <cellStyle name="Normal 5 3 6 2 2 5" xfId="46853"/>
    <cellStyle name="Normal 5 3 6 2 2 5 2" xfId="46854"/>
    <cellStyle name="Normal 5 3 6 2 2 6" xfId="46855"/>
    <cellStyle name="Normal 5 3 6 2 2 6 2" xfId="46856"/>
    <cellStyle name="Normal 5 3 6 2 2 6 2 2" xfId="46857"/>
    <cellStyle name="Normal 5 3 6 2 2 6 3" xfId="46858"/>
    <cellStyle name="Normal 5 3 6 2 2 7" xfId="46859"/>
    <cellStyle name="Normal 5 3 6 2 2 7 2" xfId="46860"/>
    <cellStyle name="Normal 5 3 6 2 2 8" xfId="46861"/>
    <cellStyle name="Normal 5 3 6 2 3" xfId="46862"/>
    <cellStyle name="Normal 5 3 6 2 3 2" xfId="46863"/>
    <cellStyle name="Normal 5 3 6 2 3 2 2" xfId="46864"/>
    <cellStyle name="Normal 5 3 6 2 3 2 2 2" xfId="46865"/>
    <cellStyle name="Normal 5 3 6 2 3 2 3" xfId="46866"/>
    <cellStyle name="Normal 5 3 6 2 3 2 3 2" xfId="46867"/>
    <cellStyle name="Normal 5 3 6 2 3 2 3 2 2" xfId="46868"/>
    <cellStyle name="Normal 5 3 6 2 3 2 3 3" xfId="46869"/>
    <cellStyle name="Normal 5 3 6 2 3 2 4" xfId="46870"/>
    <cellStyle name="Normal 5 3 6 2 3 3" xfId="46871"/>
    <cellStyle name="Normal 5 3 6 2 3 3 2" xfId="46872"/>
    <cellStyle name="Normal 5 3 6 2 3 4" xfId="46873"/>
    <cellStyle name="Normal 5 3 6 2 3 4 2" xfId="46874"/>
    <cellStyle name="Normal 5 3 6 2 3 4 2 2" xfId="46875"/>
    <cellStyle name="Normal 5 3 6 2 3 4 3" xfId="46876"/>
    <cellStyle name="Normal 5 3 6 2 3 5" xfId="46877"/>
    <cellStyle name="Normal 5 3 6 2 4" xfId="46878"/>
    <cellStyle name="Normal 5 3 6 2 4 2" xfId="46879"/>
    <cellStyle name="Normal 5 3 6 2 4 2 2" xfId="46880"/>
    <cellStyle name="Normal 5 3 6 2 4 3" xfId="46881"/>
    <cellStyle name="Normal 5 3 6 2 4 3 2" xfId="46882"/>
    <cellStyle name="Normal 5 3 6 2 4 3 2 2" xfId="46883"/>
    <cellStyle name="Normal 5 3 6 2 4 3 3" xfId="46884"/>
    <cellStyle name="Normal 5 3 6 2 4 4" xfId="46885"/>
    <cellStyle name="Normal 5 3 6 2 5" xfId="46886"/>
    <cellStyle name="Normal 5 3 6 2 5 2" xfId="46887"/>
    <cellStyle name="Normal 5 3 6 2 5 2 2" xfId="46888"/>
    <cellStyle name="Normal 5 3 6 2 5 3" xfId="46889"/>
    <cellStyle name="Normal 5 3 6 2 5 3 2" xfId="46890"/>
    <cellStyle name="Normal 5 3 6 2 5 3 2 2" xfId="46891"/>
    <cellStyle name="Normal 5 3 6 2 5 3 3" xfId="46892"/>
    <cellStyle name="Normal 5 3 6 2 5 4" xfId="46893"/>
    <cellStyle name="Normal 5 3 6 2 6" xfId="46894"/>
    <cellStyle name="Normal 5 3 6 2 6 2" xfId="46895"/>
    <cellStyle name="Normal 5 3 6 2 7" xfId="46896"/>
    <cellStyle name="Normal 5 3 6 2 7 2" xfId="46897"/>
    <cellStyle name="Normal 5 3 6 2 7 2 2" xfId="46898"/>
    <cellStyle name="Normal 5 3 6 2 7 3" xfId="46899"/>
    <cellStyle name="Normal 5 3 6 2 8" xfId="46900"/>
    <cellStyle name="Normal 5 3 6 2 8 2" xfId="46901"/>
    <cellStyle name="Normal 5 3 6 2 9" xfId="46902"/>
    <cellStyle name="Normal 5 3 6 3" xfId="46903"/>
    <cellStyle name="Normal 5 3 6 3 2" xfId="46904"/>
    <cellStyle name="Normal 5 3 6 3 2 2" xfId="46905"/>
    <cellStyle name="Normal 5 3 6 3 2 2 2" xfId="46906"/>
    <cellStyle name="Normal 5 3 6 3 2 2 2 2" xfId="46907"/>
    <cellStyle name="Normal 5 3 6 3 2 2 3" xfId="46908"/>
    <cellStyle name="Normal 5 3 6 3 2 2 3 2" xfId="46909"/>
    <cellStyle name="Normal 5 3 6 3 2 2 3 2 2" xfId="46910"/>
    <cellStyle name="Normal 5 3 6 3 2 2 3 3" xfId="46911"/>
    <cellStyle name="Normal 5 3 6 3 2 2 4" xfId="46912"/>
    <cellStyle name="Normal 5 3 6 3 2 3" xfId="46913"/>
    <cellStyle name="Normal 5 3 6 3 2 3 2" xfId="46914"/>
    <cellStyle name="Normal 5 3 6 3 2 4" xfId="46915"/>
    <cellStyle name="Normal 5 3 6 3 2 4 2" xfId="46916"/>
    <cellStyle name="Normal 5 3 6 3 2 4 2 2" xfId="46917"/>
    <cellStyle name="Normal 5 3 6 3 2 4 3" xfId="46918"/>
    <cellStyle name="Normal 5 3 6 3 2 5" xfId="46919"/>
    <cellStyle name="Normal 5 3 6 3 3" xfId="46920"/>
    <cellStyle name="Normal 5 3 6 3 3 2" xfId="46921"/>
    <cellStyle name="Normal 5 3 6 3 3 2 2" xfId="46922"/>
    <cellStyle name="Normal 5 3 6 3 3 3" xfId="46923"/>
    <cellStyle name="Normal 5 3 6 3 3 3 2" xfId="46924"/>
    <cellStyle name="Normal 5 3 6 3 3 3 2 2" xfId="46925"/>
    <cellStyle name="Normal 5 3 6 3 3 3 3" xfId="46926"/>
    <cellStyle name="Normal 5 3 6 3 3 4" xfId="46927"/>
    <cellStyle name="Normal 5 3 6 3 4" xfId="46928"/>
    <cellStyle name="Normal 5 3 6 3 4 2" xfId="46929"/>
    <cellStyle name="Normal 5 3 6 3 4 2 2" xfId="46930"/>
    <cellStyle name="Normal 5 3 6 3 4 3" xfId="46931"/>
    <cellStyle name="Normal 5 3 6 3 4 3 2" xfId="46932"/>
    <cellStyle name="Normal 5 3 6 3 4 3 2 2" xfId="46933"/>
    <cellStyle name="Normal 5 3 6 3 4 3 3" xfId="46934"/>
    <cellStyle name="Normal 5 3 6 3 4 4" xfId="46935"/>
    <cellStyle name="Normal 5 3 6 3 5" xfId="46936"/>
    <cellStyle name="Normal 5 3 6 3 5 2" xfId="46937"/>
    <cellStyle name="Normal 5 3 6 3 6" xfId="46938"/>
    <cellStyle name="Normal 5 3 6 3 6 2" xfId="46939"/>
    <cellStyle name="Normal 5 3 6 3 6 2 2" xfId="46940"/>
    <cellStyle name="Normal 5 3 6 3 6 3" xfId="46941"/>
    <cellStyle name="Normal 5 3 6 3 7" xfId="46942"/>
    <cellStyle name="Normal 5 3 6 3 7 2" xfId="46943"/>
    <cellStyle name="Normal 5 3 6 3 8" xfId="46944"/>
    <cellStyle name="Normal 5 3 6 4" xfId="46945"/>
    <cellStyle name="Normal 5 3 6 4 2" xfId="46946"/>
    <cellStyle name="Normal 5 3 6 4 2 2" xfId="46947"/>
    <cellStyle name="Normal 5 3 6 4 2 2 2" xfId="46948"/>
    <cellStyle name="Normal 5 3 6 4 2 3" xfId="46949"/>
    <cellStyle name="Normal 5 3 6 4 2 3 2" xfId="46950"/>
    <cellStyle name="Normal 5 3 6 4 2 3 2 2" xfId="46951"/>
    <cellStyle name="Normal 5 3 6 4 2 3 3" xfId="46952"/>
    <cellStyle name="Normal 5 3 6 4 2 4" xfId="46953"/>
    <cellStyle name="Normal 5 3 6 4 3" xfId="46954"/>
    <cellStyle name="Normal 5 3 6 4 3 2" xfId="46955"/>
    <cellStyle name="Normal 5 3 6 4 4" xfId="46956"/>
    <cellStyle name="Normal 5 3 6 4 4 2" xfId="46957"/>
    <cellStyle name="Normal 5 3 6 4 4 2 2" xfId="46958"/>
    <cellStyle name="Normal 5 3 6 4 4 3" xfId="46959"/>
    <cellStyle name="Normal 5 3 6 4 5" xfId="46960"/>
    <cellStyle name="Normal 5 3 6 5" xfId="46961"/>
    <cellStyle name="Normal 5 3 6 5 2" xfId="46962"/>
    <cellStyle name="Normal 5 3 6 5 2 2" xfId="46963"/>
    <cellStyle name="Normal 5 3 6 5 3" xfId="46964"/>
    <cellStyle name="Normal 5 3 6 5 3 2" xfId="46965"/>
    <cellStyle name="Normal 5 3 6 5 3 2 2" xfId="46966"/>
    <cellStyle name="Normal 5 3 6 5 3 3" xfId="46967"/>
    <cellStyle name="Normal 5 3 6 5 4" xfId="46968"/>
    <cellStyle name="Normal 5 3 6 6" xfId="46969"/>
    <cellStyle name="Normal 5 3 6 6 2" xfId="46970"/>
    <cellStyle name="Normal 5 3 6 6 2 2" xfId="46971"/>
    <cellStyle name="Normal 5 3 6 6 3" xfId="46972"/>
    <cellStyle name="Normal 5 3 6 6 3 2" xfId="46973"/>
    <cellStyle name="Normal 5 3 6 6 3 2 2" xfId="46974"/>
    <cellStyle name="Normal 5 3 6 6 3 3" xfId="46975"/>
    <cellStyle name="Normal 5 3 6 6 4" xfId="46976"/>
    <cellStyle name="Normal 5 3 6 7" xfId="46977"/>
    <cellStyle name="Normal 5 3 6 7 2" xfId="46978"/>
    <cellStyle name="Normal 5 3 6 8" xfId="46979"/>
    <cellStyle name="Normal 5 3 6 8 2" xfId="46980"/>
    <cellStyle name="Normal 5 3 6 8 2 2" xfId="46981"/>
    <cellStyle name="Normal 5 3 6 8 3" xfId="46982"/>
    <cellStyle name="Normal 5 3 6 9" xfId="46983"/>
    <cellStyle name="Normal 5 3 6 9 2" xfId="46984"/>
    <cellStyle name="Normal 5 3 7" xfId="46985"/>
    <cellStyle name="Normal 5 3 7 2" xfId="46986"/>
    <cellStyle name="Normal 5 3 7 2 2" xfId="46987"/>
    <cellStyle name="Normal 5 3 7 2 2 2" xfId="46988"/>
    <cellStyle name="Normal 5 3 7 2 2 2 2" xfId="46989"/>
    <cellStyle name="Normal 5 3 7 2 2 2 2 2" xfId="46990"/>
    <cellStyle name="Normal 5 3 7 2 2 2 3" xfId="46991"/>
    <cellStyle name="Normal 5 3 7 2 2 2 3 2" xfId="46992"/>
    <cellStyle name="Normal 5 3 7 2 2 2 3 2 2" xfId="46993"/>
    <cellStyle name="Normal 5 3 7 2 2 2 3 3" xfId="46994"/>
    <cellStyle name="Normal 5 3 7 2 2 2 4" xfId="46995"/>
    <cellStyle name="Normal 5 3 7 2 2 3" xfId="46996"/>
    <cellStyle name="Normal 5 3 7 2 2 3 2" xfId="46997"/>
    <cellStyle name="Normal 5 3 7 2 2 4" xfId="46998"/>
    <cellStyle name="Normal 5 3 7 2 2 4 2" xfId="46999"/>
    <cellStyle name="Normal 5 3 7 2 2 4 2 2" xfId="47000"/>
    <cellStyle name="Normal 5 3 7 2 2 4 3" xfId="47001"/>
    <cellStyle name="Normal 5 3 7 2 2 5" xfId="47002"/>
    <cellStyle name="Normal 5 3 7 2 3" xfId="47003"/>
    <cellStyle name="Normal 5 3 7 2 3 2" xfId="47004"/>
    <cellStyle name="Normal 5 3 7 2 3 2 2" xfId="47005"/>
    <cellStyle name="Normal 5 3 7 2 3 3" xfId="47006"/>
    <cellStyle name="Normal 5 3 7 2 3 3 2" xfId="47007"/>
    <cellStyle name="Normal 5 3 7 2 3 3 2 2" xfId="47008"/>
    <cellStyle name="Normal 5 3 7 2 3 3 3" xfId="47009"/>
    <cellStyle name="Normal 5 3 7 2 3 4" xfId="47010"/>
    <cellStyle name="Normal 5 3 7 2 4" xfId="47011"/>
    <cellStyle name="Normal 5 3 7 2 4 2" xfId="47012"/>
    <cellStyle name="Normal 5 3 7 2 4 2 2" xfId="47013"/>
    <cellStyle name="Normal 5 3 7 2 4 3" xfId="47014"/>
    <cellStyle name="Normal 5 3 7 2 4 3 2" xfId="47015"/>
    <cellStyle name="Normal 5 3 7 2 4 3 2 2" xfId="47016"/>
    <cellStyle name="Normal 5 3 7 2 4 3 3" xfId="47017"/>
    <cellStyle name="Normal 5 3 7 2 4 4" xfId="47018"/>
    <cellStyle name="Normal 5 3 7 2 5" xfId="47019"/>
    <cellStyle name="Normal 5 3 7 2 5 2" xfId="47020"/>
    <cellStyle name="Normal 5 3 7 2 6" xfId="47021"/>
    <cellStyle name="Normal 5 3 7 2 6 2" xfId="47022"/>
    <cellStyle name="Normal 5 3 7 2 6 2 2" xfId="47023"/>
    <cellStyle name="Normal 5 3 7 2 6 3" xfId="47024"/>
    <cellStyle name="Normal 5 3 7 2 7" xfId="47025"/>
    <cellStyle name="Normal 5 3 7 2 7 2" xfId="47026"/>
    <cellStyle name="Normal 5 3 7 2 8" xfId="47027"/>
    <cellStyle name="Normal 5 3 7 3" xfId="47028"/>
    <cellStyle name="Normal 5 3 7 3 2" xfId="47029"/>
    <cellStyle name="Normal 5 3 7 3 2 2" xfId="47030"/>
    <cellStyle name="Normal 5 3 7 3 2 2 2" xfId="47031"/>
    <cellStyle name="Normal 5 3 7 3 2 3" xfId="47032"/>
    <cellStyle name="Normal 5 3 7 3 2 3 2" xfId="47033"/>
    <cellStyle name="Normal 5 3 7 3 2 3 2 2" xfId="47034"/>
    <cellStyle name="Normal 5 3 7 3 2 3 3" xfId="47035"/>
    <cellStyle name="Normal 5 3 7 3 2 4" xfId="47036"/>
    <cellStyle name="Normal 5 3 7 3 3" xfId="47037"/>
    <cellStyle name="Normal 5 3 7 3 3 2" xfId="47038"/>
    <cellStyle name="Normal 5 3 7 3 4" xfId="47039"/>
    <cellStyle name="Normal 5 3 7 3 4 2" xfId="47040"/>
    <cellStyle name="Normal 5 3 7 3 4 2 2" xfId="47041"/>
    <cellStyle name="Normal 5 3 7 3 4 3" xfId="47042"/>
    <cellStyle name="Normal 5 3 7 3 5" xfId="47043"/>
    <cellStyle name="Normal 5 3 7 4" xfId="47044"/>
    <cellStyle name="Normal 5 3 7 4 2" xfId="47045"/>
    <cellStyle name="Normal 5 3 7 4 2 2" xfId="47046"/>
    <cellStyle name="Normal 5 3 7 4 3" xfId="47047"/>
    <cellStyle name="Normal 5 3 7 4 3 2" xfId="47048"/>
    <cellStyle name="Normal 5 3 7 4 3 2 2" xfId="47049"/>
    <cellStyle name="Normal 5 3 7 4 3 3" xfId="47050"/>
    <cellStyle name="Normal 5 3 7 4 4" xfId="47051"/>
    <cellStyle name="Normal 5 3 7 5" xfId="47052"/>
    <cellStyle name="Normal 5 3 7 5 2" xfId="47053"/>
    <cellStyle name="Normal 5 3 7 5 2 2" xfId="47054"/>
    <cellStyle name="Normal 5 3 7 5 3" xfId="47055"/>
    <cellStyle name="Normal 5 3 7 5 3 2" xfId="47056"/>
    <cellStyle name="Normal 5 3 7 5 3 2 2" xfId="47057"/>
    <cellStyle name="Normal 5 3 7 5 3 3" xfId="47058"/>
    <cellStyle name="Normal 5 3 7 5 4" xfId="47059"/>
    <cellStyle name="Normal 5 3 7 6" xfId="47060"/>
    <cellStyle name="Normal 5 3 7 6 2" xfId="47061"/>
    <cellStyle name="Normal 5 3 7 7" xfId="47062"/>
    <cellStyle name="Normal 5 3 7 7 2" xfId="47063"/>
    <cellStyle name="Normal 5 3 7 7 2 2" xfId="47064"/>
    <cellStyle name="Normal 5 3 7 7 3" xfId="47065"/>
    <cellStyle name="Normal 5 3 7 8" xfId="47066"/>
    <cellStyle name="Normal 5 3 7 8 2" xfId="47067"/>
    <cellStyle name="Normal 5 3 7 9" xfId="47068"/>
    <cellStyle name="Normal 5 3 8" xfId="47069"/>
    <cellStyle name="Normal 5 3 8 2" xfId="47070"/>
    <cellStyle name="Normal 5 3 8 2 2" xfId="47071"/>
    <cellStyle name="Normal 5 3 8 2 2 2" xfId="47072"/>
    <cellStyle name="Normal 5 3 8 2 2 2 2" xfId="47073"/>
    <cellStyle name="Normal 5 3 8 2 2 3" xfId="47074"/>
    <cellStyle name="Normal 5 3 8 2 2 3 2" xfId="47075"/>
    <cellStyle name="Normal 5 3 8 2 2 3 2 2" xfId="47076"/>
    <cellStyle name="Normal 5 3 8 2 2 3 3" xfId="47077"/>
    <cellStyle name="Normal 5 3 8 2 2 4" xfId="47078"/>
    <cellStyle name="Normal 5 3 8 2 3" xfId="47079"/>
    <cellStyle name="Normal 5 3 8 2 3 2" xfId="47080"/>
    <cellStyle name="Normal 5 3 8 2 4" xfId="47081"/>
    <cellStyle name="Normal 5 3 8 2 4 2" xfId="47082"/>
    <cellStyle name="Normal 5 3 8 2 4 2 2" xfId="47083"/>
    <cellStyle name="Normal 5 3 8 2 4 3" xfId="47084"/>
    <cellStyle name="Normal 5 3 8 2 5" xfId="47085"/>
    <cellStyle name="Normal 5 3 8 3" xfId="47086"/>
    <cellStyle name="Normal 5 3 8 3 2" xfId="47087"/>
    <cellStyle name="Normal 5 3 8 3 2 2" xfId="47088"/>
    <cellStyle name="Normal 5 3 8 3 3" xfId="47089"/>
    <cellStyle name="Normal 5 3 8 3 3 2" xfId="47090"/>
    <cellStyle name="Normal 5 3 8 3 3 2 2" xfId="47091"/>
    <cellStyle name="Normal 5 3 8 3 3 3" xfId="47092"/>
    <cellStyle name="Normal 5 3 8 3 4" xfId="47093"/>
    <cellStyle name="Normal 5 3 8 4" xfId="47094"/>
    <cellStyle name="Normal 5 3 8 4 2" xfId="47095"/>
    <cellStyle name="Normal 5 3 8 4 2 2" xfId="47096"/>
    <cellStyle name="Normal 5 3 8 4 3" xfId="47097"/>
    <cellStyle name="Normal 5 3 8 4 3 2" xfId="47098"/>
    <cellStyle name="Normal 5 3 8 4 3 2 2" xfId="47099"/>
    <cellStyle name="Normal 5 3 8 4 3 3" xfId="47100"/>
    <cellStyle name="Normal 5 3 8 4 4" xfId="47101"/>
    <cellStyle name="Normal 5 3 8 5" xfId="47102"/>
    <cellStyle name="Normal 5 3 8 5 2" xfId="47103"/>
    <cellStyle name="Normal 5 3 8 6" xfId="47104"/>
    <cellStyle name="Normal 5 3 8 6 2" xfId="47105"/>
    <cellStyle name="Normal 5 3 8 6 2 2" xfId="47106"/>
    <cellStyle name="Normal 5 3 8 6 3" xfId="47107"/>
    <cellStyle name="Normal 5 3 8 7" xfId="47108"/>
    <cellStyle name="Normal 5 3 8 7 2" xfId="47109"/>
    <cellStyle name="Normal 5 3 8 8" xfId="47110"/>
    <cellStyle name="Normal 5 3 9" xfId="47111"/>
    <cellStyle name="Normal 5 3 9 2" xfId="47112"/>
    <cellStyle name="Normal 5 3 9 2 2" xfId="47113"/>
    <cellStyle name="Normal 5 3 9 2 2 2" xfId="47114"/>
    <cellStyle name="Normal 5 3 9 2 2 2 2" xfId="47115"/>
    <cellStyle name="Normal 5 3 9 2 2 3" xfId="47116"/>
    <cellStyle name="Normal 5 3 9 2 2 3 2" xfId="47117"/>
    <cellStyle name="Normal 5 3 9 2 2 3 2 2" xfId="47118"/>
    <cellStyle name="Normal 5 3 9 2 2 3 3" xfId="47119"/>
    <cellStyle name="Normal 5 3 9 2 2 4" xfId="47120"/>
    <cellStyle name="Normal 5 3 9 2 3" xfId="47121"/>
    <cellStyle name="Normal 5 3 9 2 3 2" xfId="47122"/>
    <cellStyle name="Normal 5 3 9 2 4" xfId="47123"/>
    <cellStyle name="Normal 5 3 9 2 4 2" xfId="47124"/>
    <cellStyle name="Normal 5 3 9 2 4 2 2" xfId="47125"/>
    <cellStyle name="Normal 5 3 9 2 4 3" xfId="47126"/>
    <cellStyle name="Normal 5 3 9 2 5" xfId="47127"/>
    <cellStyle name="Normal 5 3 9 3" xfId="47128"/>
    <cellStyle name="Normal 5 3 9 3 2" xfId="47129"/>
    <cellStyle name="Normal 5 3 9 3 2 2" xfId="47130"/>
    <cellStyle name="Normal 5 3 9 3 3" xfId="47131"/>
    <cellStyle name="Normal 5 3 9 3 3 2" xfId="47132"/>
    <cellStyle name="Normal 5 3 9 3 3 2 2" xfId="47133"/>
    <cellStyle name="Normal 5 3 9 3 3 3" xfId="47134"/>
    <cellStyle name="Normal 5 3 9 3 4" xfId="47135"/>
    <cellStyle name="Normal 5 3 9 4" xfId="47136"/>
    <cellStyle name="Normal 5 3 9 4 2" xfId="47137"/>
    <cellStyle name="Normal 5 3 9 4 2 2" xfId="47138"/>
    <cellStyle name="Normal 5 3 9 4 3" xfId="47139"/>
    <cellStyle name="Normal 5 3 9 4 3 2" xfId="47140"/>
    <cellStyle name="Normal 5 3 9 4 3 2 2" xfId="47141"/>
    <cellStyle name="Normal 5 3 9 4 3 3" xfId="47142"/>
    <cellStyle name="Normal 5 3 9 4 4" xfId="47143"/>
    <cellStyle name="Normal 5 3 9 5" xfId="47144"/>
    <cellStyle name="Normal 5 3 9 5 2" xfId="47145"/>
    <cellStyle name="Normal 5 3 9 6" xfId="47146"/>
    <cellStyle name="Normal 5 3 9 6 2" xfId="47147"/>
    <cellStyle name="Normal 5 3 9 6 2 2" xfId="47148"/>
    <cellStyle name="Normal 5 3 9 6 3" xfId="47149"/>
    <cellStyle name="Normal 5 3 9 7" xfId="47150"/>
    <cellStyle name="Normal 5 3 9 7 2" xfId="47151"/>
    <cellStyle name="Normal 5 3 9 8" xfId="47152"/>
    <cellStyle name="Normal 5 3_Sheet1" xfId="47153"/>
    <cellStyle name="Normal 5 4" xfId="1370"/>
    <cellStyle name="Normal 5 4 10" xfId="47154"/>
    <cellStyle name="Normal 5 4 10 2" xfId="47155"/>
    <cellStyle name="Normal 5 4 10 2 2" xfId="47156"/>
    <cellStyle name="Normal 5 4 10 2 2 2" xfId="47157"/>
    <cellStyle name="Normal 5 4 10 2 2 2 2" xfId="47158"/>
    <cellStyle name="Normal 5 4 10 2 2 3" xfId="47159"/>
    <cellStyle name="Normal 5 4 10 2 2 3 2" xfId="47160"/>
    <cellStyle name="Normal 5 4 10 2 2 3 2 2" xfId="47161"/>
    <cellStyle name="Normal 5 4 10 2 2 3 3" xfId="47162"/>
    <cellStyle name="Normal 5 4 10 2 2 4" xfId="47163"/>
    <cellStyle name="Normal 5 4 10 2 3" xfId="47164"/>
    <cellStyle name="Normal 5 4 10 2 3 2" xfId="47165"/>
    <cellStyle name="Normal 5 4 10 2 4" xfId="47166"/>
    <cellStyle name="Normal 5 4 10 2 4 2" xfId="47167"/>
    <cellStyle name="Normal 5 4 10 2 4 2 2" xfId="47168"/>
    <cellStyle name="Normal 5 4 10 2 4 3" xfId="47169"/>
    <cellStyle name="Normal 5 4 10 2 5" xfId="47170"/>
    <cellStyle name="Normal 5 4 10 3" xfId="47171"/>
    <cellStyle name="Normal 5 4 10 3 2" xfId="47172"/>
    <cellStyle name="Normal 5 4 10 3 2 2" xfId="47173"/>
    <cellStyle name="Normal 5 4 10 3 3" xfId="47174"/>
    <cellStyle name="Normal 5 4 10 3 3 2" xfId="47175"/>
    <cellStyle name="Normal 5 4 10 3 3 2 2" xfId="47176"/>
    <cellStyle name="Normal 5 4 10 3 3 3" xfId="47177"/>
    <cellStyle name="Normal 5 4 10 3 4" xfId="47178"/>
    <cellStyle name="Normal 5 4 10 4" xfId="47179"/>
    <cellStyle name="Normal 5 4 10 4 2" xfId="47180"/>
    <cellStyle name="Normal 5 4 10 5" xfId="47181"/>
    <cellStyle name="Normal 5 4 10 5 2" xfId="47182"/>
    <cellStyle name="Normal 5 4 10 5 2 2" xfId="47183"/>
    <cellStyle name="Normal 5 4 10 5 3" xfId="47184"/>
    <cellStyle name="Normal 5 4 10 6" xfId="47185"/>
    <cellStyle name="Normal 5 4 11" xfId="47186"/>
    <cellStyle name="Normal 5 4 11 2" xfId="47187"/>
    <cellStyle name="Normal 5 4 11 2 2" xfId="47188"/>
    <cellStyle name="Normal 5 4 11 2 2 2" xfId="47189"/>
    <cellStyle name="Normal 5 4 11 2 3" xfId="47190"/>
    <cellStyle name="Normal 5 4 11 2 3 2" xfId="47191"/>
    <cellStyle name="Normal 5 4 11 2 3 2 2" xfId="47192"/>
    <cellStyle name="Normal 5 4 11 2 3 3" xfId="47193"/>
    <cellStyle name="Normal 5 4 11 2 4" xfId="47194"/>
    <cellStyle name="Normal 5 4 11 3" xfId="47195"/>
    <cellStyle name="Normal 5 4 11 3 2" xfId="47196"/>
    <cellStyle name="Normal 5 4 11 4" xfId="47197"/>
    <cellStyle name="Normal 5 4 11 4 2" xfId="47198"/>
    <cellStyle name="Normal 5 4 11 4 2 2" xfId="47199"/>
    <cellStyle name="Normal 5 4 11 4 3" xfId="47200"/>
    <cellStyle name="Normal 5 4 11 5" xfId="47201"/>
    <cellStyle name="Normal 5 4 12" xfId="47202"/>
    <cellStyle name="Normal 5 4 12 2" xfId="47203"/>
    <cellStyle name="Normal 5 4 12 2 2" xfId="47204"/>
    <cellStyle name="Normal 5 4 12 3" xfId="47205"/>
    <cellStyle name="Normal 5 4 12 3 2" xfId="47206"/>
    <cellStyle name="Normal 5 4 12 3 2 2" xfId="47207"/>
    <cellStyle name="Normal 5 4 12 3 3" xfId="47208"/>
    <cellStyle name="Normal 5 4 12 4" xfId="47209"/>
    <cellStyle name="Normal 5 4 13" xfId="47210"/>
    <cellStyle name="Normal 5 4 13 2" xfId="47211"/>
    <cellStyle name="Normal 5 4 13 2 2" xfId="47212"/>
    <cellStyle name="Normal 5 4 13 3" xfId="47213"/>
    <cellStyle name="Normal 5 4 13 3 2" xfId="47214"/>
    <cellStyle name="Normal 5 4 13 3 2 2" xfId="47215"/>
    <cellStyle name="Normal 5 4 13 3 3" xfId="47216"/>
    <cellStyle name="Normal 5 4 13 4" xfId="47217"/>
    <cellStyle name="Normal 5 4 14" xfId="47218"/>
    <cellStyle name="Normal 5 4 14 2" xfId="47219"/>
    <cellStyle name="Normal 5 4 14 2 2" xfId="47220"/>
    <cellStyle name="Normal 5 4 14 3" xfId="47221"/>
    <cellStyle name="Normal 5 4 14 3 2" xfId="47222"/>
    <cellStyle name="Normal 5 4 14 3 2 2" xfId="47223"/>
    <cellStyle name="Normal 5 4 14 3 3" xfId="47224"/>
    <cellStyle name="Normal 5 4 14 4" xfId="47225"/>
    <cellStyle name="Normal 5 4 15" xfId="47226"/>
    <cellStyle name="Normal 5 4 15 2" xfId="47227"/>
    <cellStyle name="Normal 5 4 15 2 2" xfId="47228"/>
    <cellStyle name="Normal 5 4 15 3" xfId="47229"/>
    <cellStyle name="Normal 5 4 16" xfId="47230"/>
    <cellStyle name="Normal 5 4 16 2" xfId="47231"/>
    <cellStyle name="Normal 5 4 17" xfId="47232"/>
    <cellStyle name="Normal 5 4 17 2" xfId="47233"/>
    <cellStyle name="Normal 5 4 18" xfId="47234"/>
    <cellStyle name="Normal 5 4 19" xfId="47235"/>
    <cellStyle name="Normal 5 4 2" xfId="1371"/>
    <cellStyle name="Normal 5 4 2 10" xfId="47236"/>
    <cellStyle name="Normal 5 4 2 10 2" xfId="47237"/>
    <cellStyle name="Normal 5 4 2 10 2 2" xfId="47238"/>
    <cellStyle name="Normal 5 4 2 10 3" xfId="47239"/>
    <cellStyle name="Normal 5 4 2 10 3 2" xfId="47240"/>
    <cellStyle name="Normal 5 4 2 10 3 2 2" xfId="47241"/>
    <cellStyle name="Normal 5 4 2 10 3 3" xfId="47242"/>
    <cellStyle name="Normal 5 4 2 10 4" xfId="47243"/>
    <cellStyle name="Normal 5 4 2 11" xfId="47244"/>
    <cellStyle name="Normal 5 4 2 11 2" xfId="47245"/>
    <cellStyle name="Normal 5 4 2 11 2 2" xfId="47246"/>
    <cellStyle name="Normal 5 4 2 11 3" xfId="47247"/>
    <cellStyle name="Normal 5 4 2 11 3 2" xfId="47248"/>
    <cellStyle name="Normal 5 4 2 11 3 2 2" xfId="47249"/>
    <cellStyle name="Normal 5 4 2 11 3 3" xfId="47250"/>
    <cellStyle name="Normal 5 4 2 11 4" xfId="47251"/>
    <cellStyle name="Normal 5 4 2 12" xfId="47252"/>
    <cellStyle name="Normal 5 4 2 12 2" xfId="47253"/>
    <cellStyle name="Normal 5 4 2 12 2 2" xfId="47254"/>
    <cellStyle name="Normal 5 4 2 12 3" xfId="47255"/>
    <cellStyle name="Normal 5 4 2 12 3 2" xfId="47256"/>
    <cellStyle name="Normal 5 4 2 12 3 2 2" xfId="47257"/>
    <cellStyle name="Normal 5 4 2 12 3 3" xfId="47258"/>
    <cellStyle name="Normal 5 4 2 12 4" xfId="47259"/>
    <cellStyle name="Normal 5 4 2 13" xfId="47260"/>
    <cellStyle name="Normal 5 4 2 13 2" xfId="47261"/>
    <cellStyle name="Normal 5 4 2 13 2 2" xfId="47262"/>
    <cellStyle name="Normal 5 4 2 13 3" xfId="47263"/>
    <cellStyle name="Normal 5 4 2 14" xfId="47264"/>
    <cellStyle name="Normal 5 4 2 14 2" xfId="47265"/>
    <cellStyle name="Normal 5 4 2 15" xfId="47266"/>
    <cellStyle name="Normal 5 4 2 15 2" xfId="47267"/>
    <cellStyle name="Normal 5 4 2 16" xfId="47268"/>
    <cellStyle name="Normal 5 4 2 17" xfId="47269"/>
    <cellStyle name="Normal 5 4 2 2" xfId="1372"/>
    <cellStyle name="Normal 5 4 2 2 10" xfId="47270"/>
    <cellStyle name="Normal 5 4 2 2 11" xfId="47271"/>
    <cellStyle name="Normal 5 4 2 2 2" xfId="1373"/>
    <cellStyle name="Normal 5 4 2 2 2 10" xfId="47272"/>
    <cellStyle name="Normal 5 4 2 2 2 2" xfId="47273"/>
    <cellStyle name="Normal 5 4 2 2 2 2 2" xfId="47274"/>
    <cellStyle name="Normal 5 4 2 2 2 2 2 2" xfId="47275"/>
    <cellStyle name="Normal 5 4 2 2 2 2 2 2 2" xfId="47276"/>
    <cellStyle name="Normal 5 4 2 2 2 2 2 2 2 2" xfId="47277"/>
    <cellStyle name="Normal 5 4 2 2 2 2 2 2 3" xfId="47278"/>
    <cellStyle name="Normal 5 4 2 2 2 2 2 2 3 2" xfId="47279"/>
    <cellStyle name="Normal 5 4 2 2 2 2 2 2 3 2 2" xfId="47280"/>
    <cellStyle name="Normal 5 4 2 2 2 2 2 2 3 3" xfId="47281"/>
    <cellStyle name="Normal 5 4 2 2 2 2 2 2 4" xfId="47282"/>
    <cellStyle name="Normal 5 4 2 2 2 2 2 3" xfId="47283"/>
    <cellStyle name="Normal 5 4 2 2 2 2 2 3 2" xfId="47284"/>
    <cellStyle name="Normal 5 4 2 2 2 2 2 4" xfId="47285"/>
    <cellStyle name="Normal 5 4 2 2 2 2 2 4 2" xfId="47286"/>
    <cellStyle name="Normal 5 4 2 2 2 2 2 4 2 2" xfId="47287"/>
    <cellStyle name="Normal 5 4 2 2 2 2 2 4 3" xfId="47288"/>
    <cellStyle name="Normal 5 4 2 2 2 2 2 5" xfId="47289"/>
    <cellStyle name="Normal 5 4 2 2 2 2 3" xfId="47290"/>
    <cellStyle name="Normal 5 4 2 2 2 2 3 2" xfId="47291"/>
    <cellStyle name="Normal 5 4 2 2 2 2 3 2 2" xfId="47292"/>
    <cellStyle name="Normal 5 4 2 2 2 2 3 3" xfId="47293"/>
    <cellStyle name="Normal 5 4 2 2 2 2 3 3 2" xfId="47294"/>
    <cellStyle name="Normal 5 4 2 2 2 2 3 3 2 2" xfId="47295"/>
    <cellStyle name="Normal 5 4 2 2 2 2 3 3 3" xfId="47296"/>
    <cellStyle name="Normal 5 4 2 2 2 2 3 4" xfId="47297"/>
    <cellStyle name="Normal 5 4 2 2 2 2 4" xfId="47298"/>
    <cellStyle name="Normal 5 4 2 2 2 2 4 2" xfId="47299"/>
    <cellStyle name="Normal 5 4 2 2 2 2 4 2 2" xfId="47300"/>
    <cellStyle name="Normal 5 4 2 2 2 2 4 3" xfId="47301"/>
    <cellStyle name="Normal 5 4 2 2 2 2 4 3 2" xfId="47302"/>
    <cellStyle name="Normal 5 4 2 2 2 2 4 3 2 2" xfId="47303"/>
    <cellStyle name="Normal 5 4 2 2 2 2 4 3 3" xfId="47304"/>
    <cellStyle name="Normal 5 4 2 2 2 2 4 4" xfId="47305"/>
    <cellStyle name="Normal 5 4 2 2 2 2 5" xfId="47306"/>
    <cellStyle name="Normal 5 4 2 2 2 2 5 2" xfId="47307"/>
    <cellStyle name="Normal 5 4 2 2 2 2 6" xfId="47308"/>
    <cellStyle name="Normal 5 4 2 2 2 2 6 2" xfId="47309"/>
    <cellStyle name="Normal 5 4 2 2 2 2 6 2 2" xfId="47310"/>
    <cellStyle name="Normal 5 4 2 2 2 2 6 3" xfId="47311"/>
    <cellStyle name="Normal 5 4 2 2 2 2 7" xfId="47312"/>
    <cellStyle name="Normal 5 4 2 2 2 2 7 2" xfId="47313"/>
    <cellStyle name="Normal 5 4 2 2 2 2 8" xfId="47314"/>
    <cellStyle name="Normal 5 4 2 2 2 2 9" xfId="47315"/>
    <cellStyle name="Normal 5 4 2 2 2 3" xfId="47316"/>
    <cellStyle name="Normal 5 4 2 2 2 3 2" xfId="47317"/>
    <cellStyle name="Normal 5 4 2 2 2 3 2 2" xfId="47318"/>
    <cellStyle name="Normal 5 4 2 2 2 3 2 2 2" xfId="47319"/>
    <cellStyle name="Normal 5 4 2 2 2 3 2 3" xfId="47320"/>
    <cellStyle name="Normal 5 4 2 2 2 3 2 3 2" xfId="47321"/>
    <cellStyle name="Normal 5 4 2 2 2 3 2 3 2 2" xfId="47322"/>
    <cellStyle name="Normal 5 4 2 2 2 3 2 3 3" xfId="47323"/>
    <cellStyle name="Normal 5 4 2 2 2 3 2 4" xfId="47324"/>
    <cellStyle name="Normal 5 4 2 2 2 3 3" xfId="47325"/>
    <cellStyle name="Normal 5 4 2 2 2 3 3 2" xfId="47326"/>
    <cellStyle name="Normal 5 4 2 2 2 3 4" xfId="47327"/>
    <cellStyle name="Normal 5 4 2 2 2 3 4 2" xfId="47328"/>
    <cellStyle name="Normal 5 4 2 2 2 3 4 2 2" xfId="47329"/>
    <cellStyle name="Normal 5 4 2 2 2 3 4 3" xfId="47330"/>
    <cellStyle name="Normal 5 4 2 2 2 3 5" xfId="47331"/>
    <cellStyle name="Normal 5 4 2 2 2 4" xfId="47332"/>
    <cellStyle name="Normal 5 4 2 2 2 4 2" xfId="47333"/>
    <cellStyle name="Normal 5 4 2 2 2 4 2 2" xfId="47334"/>
    <cellStyle name="Normal 5 4 2 2 2 4 3" xfId="47335"/>
    <cellStyle name="Normal 5 4 2 2 2 4 3 2" xfId="47336"/>
    <cellStyle name="Normal 5 4 2 2 2 4 3 2 2" xfId="47337"/>
    <cellStyle name="Normal 5 4 2 2 2 4 3 3" xfId="47338"/>
    <cellStyle name="Normal 5 4 2 2 2 4 4" xfId="47339"/>
    <cellStyle name="Normal 5 4 2 2 2 5" xfId="47340"/>
    <cellStyle name="Normal 5 4 2 2 2 5 2" xfId="47341"/>
    <cellStyle name="Normal 5 4 2 2 2 5 2 2" xfId="47342"/>
    <cellStyle name="Normal 5 4 2 2 2 5 3" xfId="47343"/>
    <cellStyle name="Normal 5 4 2 2 2 5 3 2" xfId="47344"/>
    <cellStyle name="Normal 5 4 2 2 2 5 3 2 2" xfId="47345"/>
    <cellStyle name="Normal 5 4 2 2 2 5 3 3" xfId="47346"/>
    <cellStyle name="Normal 5 4 2 2 2 5 4" xfId="47347"/>
    <cellStyle name="Normal 5 4 2 2 2 6" xfId="47348"/>
    <cellStyle name="Normal 5 4 2 2 2 6 2" xfId="47349"/>
    <cellStyle name="Normal 5 4 2 2 2 7" xfId="47350"/>
    <cellStyle name="Normal 5 4 2 2 2 7 2" xfId="47351"/>
    <cellStyle name="Normal 5 4 2 2 2 7 2 2" xfId="47352"/>
    <cellStyle name="Normal 5 4 2 2 2 7 3" xfId="47353"/>
    <cellStyle name="Normal 5 4 2 2 2 8" xfId="47354"/>
    <cellStyle name="Normal 5 4 2 2 2 8 2" xfId="47355"/>
    <cellStyle name="Normal 5 4 2 2 2 9" xfId="47356"/>
    <cellStyle name="Normal 5 4 2 2 3" xfId="47357"/>
    <cellStyle name="Normal 5 4 2 2 3 2" xfId="47358"/>
    <cellStyle name="Normal 5 4 2 2 3 2 2" xfId="47359"/>
    <cellStyle name="Normal 5 4 2 2 3 2 2 2" xfId="47360"/>
    <cellStyle name="Normal 5 4 2 2 3 2 2 2 2" xfId="47361"/>
    <cellStyle name="Normal 5 4 2 2 3 2 2 3" xfId="47362"/>
    <cellStyle name="Normal 5 4 2 2 3 2 2 3 2" xfId="47363"/>
    <cellStyle name="Normal 5 4 2 2 3 2 2 3 2 2" xfId="47364"/>
    <cellStyle name="Normal 5 4 2 2 3 2 2 3 3" xfId="47365"/>
    <cellStyle name="Normal 5 4 2 2 3 2 2 4" xfId="47366"/>
    <cellStyle name="Normal 5 4 2 2 3 2 3" xfId="47367"/>
    <cellStyle name="Normal 5 4 2 2 3 2 3 2" xfId="47368"/>
    <cellStyle name="Normal 5 4 2 2 3 2 4" xfId="47369"/>
    <cellStyle name="Normal 5 4 2 2 3 2 4 2" xfId="47370"/>
    <cellStyle name="Normal 5 4 2 2 3 2 4 2 2" xfId="47371"/>
    <cellStyle name="Normal 5 4 2 2 3 2 4 3" xfId="47372"/>
    <cellStyle name="Normal 5 4 2 2 3 2 5" xfId="47373"/>
    <cellStyle name="Normal 5 4 2 2 3 2 6" xfId="47374"/>
    <cellStyle name="Normal 5 4 2 2 3 3" xfId="47375"/>
    <cellStyle name="Normal 5 4 2 2 3 3 2" xfId="47376"/>
    <cellStyle name="Normal 5 4 2 2 3 3 2 2" xfId="47377"/>
    <cellStyle name="Normal 5 4 2 2 3 3 3" xfId="47378"/>
    <cellStyle name="Normal 5 4 2 2 3 3 3 2" xfId="47379"/>
    <cellStyle name="Normal 5 4 2 2 3 3 3 2 2" xfId="47380"/>
    <cellStyle name="Normal 5 4 2 2 3 3 3 3" xfId="47381"/>
    <cellStyle name="Normal 5 4 2 2 3 3 4" xfId="47382"/>
    <cellStyle name="Normal 5 4 2 2 3 4" xfId="47383"/>
    <cellStyle name="Normal 5 4 2 2 3 4 2" xfId="47384"/>
    <cellStyle name="Normal 5 4 2 2 3 4 2 2" xfId="47385"/>
    <cellStyle name="Normal 5 4 2 2 3 4 3" xfId="47386"/>
    <cellStyle name="Normal 5 4 2 2 3 4 3 2" xfId="47387"/>
    <cellStyle name="Normal 5 4 2 2 3 4 3 2 2" xfId="47388"/>
    <cellStyle name="Normal 5 4 2 2 3 4 3 3" xfId="47389"/>
    <cellStyle name="Normal 5 4 2 2 3 4 4" xfId="47390"/>
    <cellStyle name="Normal 5 4 2 2 3 5" xfId="47391"/>
    <cellStyle name="Normal 5 4 2 2 3 5 2" xfId="47392"/>
    <cellStyle name="Normal 5 4 2 2 3 6" xfId="47393"/>
    <cellStyle name="Normal 5 4 2 2 3 6 2" xfId="47394"/>
    <cellStyle name="Normal 5 4 2 2 3 6 2 2" xfId="47395"/>
    <cellStyle name="Normal 5 4 2 2 3 6 3" xfId="47396"/>
    <cellStyle name="Normal 5 4 2 2 3 7" xfId="47397"/>
    <cellStyle name="Normal 5 4 2 2 3 7 2" xfId="47398"/>
    <cellStyle name="Normal 5 4 2 2 3 8" xfId="47399"/>
    <cellStyle name="Normal 5 4 2 2 3 9" xfId="47400"/>
    <cellStyle name="Normal 5 4 2 2 4" xfId="47401"/>
    <cellStyle name="Normal 5 4 2 2 4 2" xfId="47402"/>
    <cellStyle name="Normal 5 4 2 2 4 2 2" xfId="47403"/>
    <cellStyle name="Normal 5 4 2 2 4 2 2 2" xfId="47404"/>
    <cellStyle name="Normal 5 4 2 2 4 2 3" xfId="47405"/>
    <cellStyle name="Normal 5 4 2 2 4 2 3 2" xfId="47406"/>
    <cellStyle name="Normal 5 4 2 2 4 2 3 2 2" xfId="47407"/>
    <cellStyle name="Normal 5 4 2 2 4 2 3 3" xfId="47408"/>
    <cellStyle name="Normal 5 4 2 2 4 2 4" xfId="47409"/>
    <cellStyle name="Normal 5 4 2 2 4 3" xfId="47410"/>
    <cellStyle name="Normal 5 4 2 2 4 3 2" xfId="47411"/>
    <cellStyle name="Normal 5 4 2 2 4 4" xfId="47412"/>
    <cellStyle name="Normal 5 4 2 2 4 4 2" xfId="47413"/>
    <cellStyle name="Normal 5 4 2 2 4 4 2 2" xfId="47414"/>
    <cellStyle name="Normal 5 4 2 2 4 4 3" xfId="47415"/>
    <cellStyle name="Normal 5 4 2 2 4 5" xfId="47416"/>
    <cellStyle name="Normal 5 4 2 2 4 6" xfId="47417"/>
    <cellStyle name="Normal 5 4 2 2 5" xfId="47418"/>
    <cellStyle name="Normal 5 4 2 2 5 2" xfId="47419"/>
    <cellStyle name="Normal 5 4 2 2 5 2 2" xfId="47420"/>
    <cellStyle name="Normal 5 4 2 2 5 3" xfId="47421"/>
    <cellStyle name="Normal 5 4 2 2 5 3 2" xfId="47422"/>
    <cellStyle name="Normal 5 4 2 2 5 3 2 2" xfId="47423"/>
    <cellStyle name="Normal 5 4 2 2 5 3 3" xfId="47424"/>
    <cellStyle name="Normal 5 4 2 2 5 4" xfId="47425"/>
    <cellStyle name="Normal 5 4 2 2 6" xfId="47426"/>
    <cellStyle name="Normal 5 4 2 2 6 2" xfId="47427"/>
    <cellStyle name="Normal 5 4 2 2 6 2 2" xfId="47428"/>
    <cellStyle name="Normal 5 4 2 2 6 3" xfId="47429"/>
    <cellStyle name="Normal 5 4 2 2 6 3 2" xfId="47430"/>
    <cellStyle name="Normal 5 4 2 2 6 3 2 2" xfId="47431"/>
    <cellStyle name="Normal 5 4 2 2 6 3 3" xfId="47432"/>
    <cellStyle name="Normal 5 4 2 2 6 4" xfId="47433"/>
    <cellStyle name="Normal 5 4 2 2 7" xfId="47434"/>
    <cellStyle name="Normal 5 4 2 2 7 2" xfId="47435"/>
    <cellStyle name="Normal 5 4 2 2 8" xfId="47436"/>
    <cellStyle name="Normal 5 4 2 2 8 2" xfId="47437"/>
    <cellStyle name="Normal 5 4 2 2 8 2 2" xfId="47438"/>
    <cellStyle name="Normal 5 4 2 2 8 3" xfId="47439"/>
    <cellStyle name="Normal 5 4 2 2 9" xfId="47440"/>
    <cellStyle name="Normal 5 4 2 2 9 2" xfId="47441"/>
    <cellStyle name="Normal 5 4 2 2_T-straight with PEDs adjustor" xfId="47442"/>
    <cellStyle name="Normal 5 4 2 3" xfId="1374"/>
    <cellStyle name="Normal 5 4 2 3 10" xfId="47443"/>
    <cellStyle name="Normal 5 4 2 3 11" xfId="47444"/>
    <cellStyle name="Normal 5 4 2 3 2" xfId="47445"/>
    <cellStyle name="Normal 5 4 2 3 2 10" xfId="47446"/>
    <cellStyle name="Normal 5 4 2 3 2 2" xfId="47447"/>
    <cellStyle name="Normal 5 4 2 3 2 2 2" xfId="47448"/>
    <cellStyle name="Normal 5 4 2 3 2 2 2 2" xfId="47449"/>
    <cellStyle name="Normal 5 4 2 3 2 2 2 2 2" xfId="47450"/>
    <cellStyle name="Normal 5 4 2 3 2 2 2 2 2 2" xfId="47451"/>
    <cellStyle name="Normal 5 4 2 3 2 2 2 2 3" xfId="47452"/>
    <cellStyle name="Normal 5 4 2 3 2 2 2 2 3 2" xfId="47453"/>
    <cellStyle name="Normal 5 4 2 3 2 2 2 2 3 2 2" xfId="47454"/>
    <cellStyle name="Normal 5 4 2 3 2 2 2 2 3 3" xfId="47455"/>
    <cellStyle name="Normal 5 4 2 3 2 2 2 2 4" xfId="47456"/>
    <cellStyle name="Normal 5 4 2 3 2 2 2 3" xfId="47457"/>
    <cellStyle name="Normal 5 4 2 3 2 2 2 3 2" xfId="47458"/>
    <cellStyle name="Normal 5 4 2 3 2 2 2 4" xfId="47459"/>
    <cellStyle name="Normal 5 4 2 3 2 2 2 4 2" xfId="47460"/>
    <cellStyle name="Normal 5 4 2 3 2 2 2 4 2 2" xfId="47461"/>
    <cellStyle name="Normal 5 4 2 3 2 2 2 4 3" xfId="47462"/>
    <cellStyle name="Normal 5 4 2 3 2 2 2 5" xfId="47463"/>
    <cellStyle name="Normal 5 4 2 3 2 2 3" xfId="47464"/>
    <cellStyle name="Normal 5 4 2 3 2 2 3 2" xfId="47465"/>
    <cellStyle name="Normal 5 4 2 3 2 2 3 2 2" xfId="47466"/>
    <cellStyle name="Normal 5 4 2 3 2 2 3 3" xfId="47467"/>
    <cellStyle name="Normal 5 4 2 3 2 2 3 3 2" xfId="47468"/>
    <cellStyle name="Normal 5 4 2 3 2 2 3 3 2 2" xfId="47469"/>
    <cellStyle name="Normal 5 4 2 3 2 2 3 3 3" xfId="47470"/>
    <cellStyle name="Normal 5 4 2 3 2 2 3 4" xfId="47471"/>
    <cellStyle name="Normal 5 4 2 3 2 2 4" xfId="47472"/>
    <cellStyle name="Normal 5 4 2 3 2 2 4 2" xfId="47473"/>
    <cellStyle name="Normal 5 4 2 3 2 2 4 2 2" xfId="47474"/>
    <cellStyle name="Normal 5 4 2 3 2 2 4 3" xfId="47475"/>
    <cellStyle name="Normal 5 4 2 3 2 2 4 3 2" xfId="47476"/>
    <cellStyle name="Normal 5 4 2 3 2 2 4 3 2 2" xfId="47477"/>
    <cellStyle name="Normal 5 4 2 3 2 2 4 3 3" xfId="47478"/>
    <cellStyle name="Normal 5 4 2 3 2 2 4 4" xfId="47479"/>
    <cellStyle name="Normal 5 4 2 3 2 2 5" xfId="47480"/>
    <cellStyle name="Normal 5 4 2 3 2 2 5 2" xfId="47481"/>
    <cellStyle name="Normal 5 4 2 3 2 2 6" xfId="47482"/>
    <cellStyle name="Normal 5 4 2 3 2 2 6 2" xfId="47483"/>
    <cellStyle name="Normal 5 4 2 3 2 2 6 2 2" xfId="47484"/>
    <cellStyle name="Normal 5 4 2 3 2 2 6 3" xfId="47485"/>
    <cellStyle name="Normal 5 4 2 3 2 2 7" xfId="47486"/>
    <cellStyle name="Normal 5 4 2 3 2 2 7 2" xfId="47487"/>
    <cellStyle name="Normal 5 4 2 3 2 2 8" xfId="47488"/>
    <cellStyle name="Normal 5 4 2 3 2 3" xfId="47489"/>
    <cellStyle name="Normal 5 4 2 3 2 3 2" xfId="47490"/>
    <cellStyle name="Normal 5 4 2 3 2 3 2 2" xfId="47491"/>
    <cellStyle name="Normal 5 4 2 3 2 3 2 2 2" xfId="47492"/>
    <cellStyle name="Normal 5 4 2 3 2 3 2 3" xfId="47493"/>
    <cellStyle name="Normal 5 4 2 3 2 3 2 3 2" xfId="47494"/>
    <cellStyle name="Normal 5 4 2 3 2 3 2 3 2 2" xfId="47495"/>
    <cellStyle name="Normal 5 4 2 3 2 3 2 3 3" xfId="47496"/>
    <cellStyle name="Normal 5 4 2 3 2 3 2 4" xfId="47497"/>
    <cellStyle name="Normal 5 4 2 3 2 3 3" xfId="47498"/>
    <cellStyle name="Normal 5 4 2 3 2 3 3 2" xfId="47499"/>
    <cellStyle name="Normal 5 4 2 3 2 3 4" xfId="47500"/>
    <cellStyle name="Normal 5 4 2 3 2 3 4 2" xfId="47501"/>
    <cellStyle name="Normal 5 4 2 3 2 3 4 2 2" xfId="47502"/>
    <cellStyle name="Normal 5 4 2 3 2 3 4 3" xfId="47503"/>
    <cellStyle name="Normal 5 4 2 3 2 3 5" xfId="47504"/>
    <cellStyle name="Normal 5 4 2 3 2 4" xfId="47505"/>
    <cellStyle name="Normal 5 4 2 3 2 4 2" xfId="47506"/>
    <cellStyle name="Normal 5 4 2 3 2 4 2 2" xfId="47507"/>
    <cellStyle name="Normal 5 4 2 3 2 4 3" xfId="47508"/>
    <cellStyle name="Normal 5 4 2 3 2 4 3 2" xfId="47509"/>
    <cellStyle name="Normal 5 4 2 3 2 4 3 2 2" xfId="47510"/>
    <cellStyle name="Normal 5 4 2 3 2 4 3 3" xfId="47511"/>
    <cellStyle name="Normal 5 4 2 3 2 4 4" xfId="47512"/>
    <cellStyle name="Normal 5 4 2 3 2 5" xfId="47513"/>
    <cellStyle name="Normal 5 4 2 3 2 5 2" xfId="47514"/>
    <cellStyle name="Normal 5 4 2 3 2 5 2 2" xfId="47515"/>
    <cellStyle name="Normal 5 4 2 3 2 5 3" xfId="47516"/>
    <cellStyle name="Normal 5 4 2 3 2 5 3 2" xfId="47517"/>
    <cellStyle name="Normal 5 4 2 3 2 5 3 2 2" xfId="47518"/>
    <cellStyle name="Normal 5 4 2 3 2 5 3 3" xfId="47519"/>
    <cellStyle name="Normal 5 4 2 3 2 5 4" xfId="47520"/>
    <cellStyle name="Normal 5 4 2 3 2 6" xfId="47521"/>
    <cellStyle name="Normal 5 4 2 3 2 6 2" xfId="47522"/>
    <cellStyle name="Normal 5 4 2 3 2 7" xfId="47523"/>
    <cellStyle name="Normal 5 4 2 3 2 7 2" xfId="47524"/>
    <cellStyle name="Normal 5 4 2 3 2 7 2 2" xfId="47525"/>
    <cellStyle name="Normal 5 4 2 3 2 7 3" xfId="47526"/>
    <cellStyle name="Normal 5 4 2 3 2 8" xfId="47527"/>
    <cellStyle name="Normal 5 4 2 3 2 8 2" xfId="47528"/>
    <cellStyle name="Normal 5 4 2 3 2 9" xfId="47529"/>
    <cellStyle name="Normal 5 4 2 3 3" xfId="47530"/>
    <cellStyle name="Normal 5 4 2 3 3 2" xfId="47531"/>
    <cellStyle name="Normal 5 4 2 3 3 2 2" xfId="47532"/>
    <cellStyle name="Normal 5 4 2 3 3 2 2 2" xfId="47533"/>
    <cellStyle name="Normal 5 4 2 3 3 2 2 2 2" xfId="47534"/>
    <cellStyle name="Normal 5 4 2 3 3 2 2 3" xfId="47535"/>
    <cellStyle name="Normal 5 4 2 3 3 2 2 3 2" xfId="47536"/>
    <cellStyle name="Normal 5 4 2 3 3 2 2 3 2 2" xfId="47537"/>
    <cellStyle name="Normal 5 4 2 3 3 2 2 3 3" xfId="47538"/>
    <cellStyle name="Normal 5 4 2 3 3 2 2 4" xfId="47539"/>
    <cellStyle name="Normal 5 4 2 3 3 2 3" xfId="47540"/>
    <cellStyle name="Normal 5 4 2 3 3 2 3 2" xfId="47541"/>
    <cellStyle name="Normal 5 4 2 3 3 2 4" xfId="47542"/>
    <cellStyle name="Normal 5 4 2 3 3 2 4 2" xfId="47543"/>
    <cellStyle name="Normal 5 4 2 3 3 2 4 2 2" xfId="47544"/>
    <cellStyle name="Normal 5 4 2 3 3 2 4 3" xfId="47545"/>
    <cellStyle name="Normal 5 4 2 3 3 2 5" xfId="47546"/>
    <cellStyle name="Normal 5 4 2 3 3 3" xfId="47547"/>
    <cellStyle name="Normal 5 4 2 3 3 3 2" xfId="47548"/>
    <cellStyle name="Normal 5 4 2 3 3 3 2 2" xfId="47549"/>
    <cellStyle name="Normal 5 4 2 3 3 3 3" xfId="47550"/>
    <cellStyle name="Normal 5 4 2 3 3 3 3 2" xfId="47551"/>
    <cellStyle name="Normal 5 4 2 3 3 3 3 2 2" xfId="47552"/>
    <cellStyle name="Normal 5 4 2 3 3 3 3 3" xfId="47553"/>
    <cellStyle name="Normal 5 4 2 3 3 3 4" xfId="47554"/>
    <cellStyle name="Normal 5 4 2 3 3 4" xfId="47555"/>
    <cellStyle name="Normal 5 4 2 3 3 4 2" xfId="47556"/>
    <cellStyle name="Normal 5 4 2 3 3 4 2 2" xfId="47557"/>
    <cellStyle name="Normal 5 4 2 3 3 4 3" xfId="47558"/>
    <cellStyle name="Normal 5 4 2 3 3 4 3 2" xfId="47559"/>
    <cellStyle name="Normal 5 4 2 3 3 4 3 2 2" xfId="47560"/>
    <cellStyle name="Normal 5 4 2 3 3 4 3 3" xfId="47561"/>
    <cellStyle name="Normal 5 4 2 3 3 4 4" xfId="47562"/>
    <cellStyle name="Normal 5 4 2 3 3 5" xfId="47563"/>
    <cellStyle name="Normal 5 4 2 3 3 5 2" xfId="47564"/>
    <cellStyle name="Normal 5 4 2 3 3 6" xfId="47565"/>
    <cellStyle name="Normal 5 4 2 3 3 6 2" xfId="47566"/>
    <cellStyle name="Normal 5 4 2 3 3 6 2 2" xfId="47567"/>
    <cellStyle name="Normal 5 4 2 3 3 6 3" xfId="47568"/>
    <cellStyle name="Normal 5 4 2 3 3 7" xfId="47569"/>
    <cellStyle name="Normal 5 4 2 3 3 7 2" xfId="47570"/>
    <cellStyle name="Normal 5 4 2 3 3 8" xfId="47571"/>
    <cellStyle name="Normal 5 4 2 3 4" xfId="47572"/>
    <cellStyle name="Normal 5 4 2 3 4 2" xfId="47573"/>
    <cellStyle name="Normal 5 4 2 3 4 2 2" xfId="47574"/>
    <cellStyle name="Normal 5 4 2 3 4 2 2 2" xfId="47575"/>
    <cellStyle name="Normal 5 4 2 3 4 2 3" xfId="47576"/>
    <cellStyle name="Normal 5 4 2 3 4 2 3 2" xfId="47577"/>
    <cellStyle name="Normal 5 4 2 3 4 2 3 2 2" xfId="47578"/>
    <cellStyle name="Normal 5 4 2 3 4 2 3 3" xfId="47579"/>
    <cellStyle name="Normal 5 4 2 3 4 2 4" xfId="47580"/>
    <cellStyle name="Normal 5 4 2 3 4 3" xfId="47581"/>
    <cellStyle name="Normal 5 4 2 3 4 3 2" xfId="47582"/>
    <cellStyle name="Normal 5 4 2 3 4 4" xfId="47583"/>
    <cellStyle name="Normal 5 4 2 3 4 4 2" xfId="47584"/>
    <cellStyle name="Normal 5 4 2 3 4 4 2 2" xfId="47585"/>
    <cellStyle name="Normal 5 4 2 3 4 4 3" xfId="47586"/>
    <cellStyle name="Normal 5 4 2 3 4 5" xfId="47587"/>
    <cellStyle name="Normal 5 4 2 3 5" xfId="47588"/>
    <cellStyle name="Normal 5 4 2 3 5 2" xfId="47589"/>
    <cellStyle name="Normal 5 4 2 3 5 2 2" xfId="47590"/>
    <cellStyle name="Normal 5 4 2 3 5 3" xfId="47591"/>
    <cellStyle name="Normal 5 4 2 3 5 3 2" xfId="47592"/>
    <cellStyle name="Normal 5 4 2 3 5 3 2 2" xfId="47593"/>
    <cellStyle name="Normal 5 4 2 3 5 3 3" xfId="47594"/>
    <cellStyle name="Normal 5 4 2 3 5 4" xfId="47595"/>
    <cellStyle name="Normal 5 4 2 3 6" xfId="47596"/>
    <cellStyle name="Normal 5 4 2 3 6 2" xfId="47597"/>
    <cellStyle name="Normal 5 4 2 3 6 2 2" xfId="47598"/>
    <cellStyle name="Normal 5 4 2 3 6 3" xfId="47599"/>
    <cellStyle name="Normal 5 4 2 3 6 3 2" xfId="47600"/>
    <cellStyle name="Normal 5 4 2 3 6 3 2 2" xfId="47601"/>
    <cellStyle name="Normal 5 4 2 3 6 3 3" xfId="47602"/>
    <cellStyle name="Normal 5 4 2 3 6 4" xfId="47603"/>
    <cellStyle name="Normal 5 4 2 3 7" xfId="47604"/>
    <cellStyle name="Normal 5 4 2 3 7 2" xfId="47605"/>
    <cellStyle name="Normal 5 4 2 3 8" xfId="47606"/>
    <cellStyle name="Normal 5 4 2 3 8 2" xfId="47607"/>
    <cellStyle name="Normal 5 4 2 3 8 2 2" xfId="47608"/>
    <cellStyle name="Normal 5 4 2 3 8 3" xfId="47609"/>
    <cellStyle name="Normal 5 4 2 3 9" xfId="47610"/>
    <cellStyle name="Normal 5 4 2 3 9 2" xfId="47611"/>
    <cellStyle name="Normal 5 4 2 4" xfId="47612"/>
    <cellStyle name="Normal 5 4 2 4 10" xfId="47613"/>
    <cellStyle name="Normal 5 4 2 4 11" xfId="47614"/>
    <cellStyle name="Normal 5 4 2 4 2" xfId="47615"/>
    <cellStyle name="Normal 5 4 2 4 2 10" xfId="47616"/>
    <cellStyle name="Normal 5 4 2 4 2 2" xfId="47617"/>
    <cellStyle name="Normal 5 4 2 4 2 2 2" xfId="47618"/>
    <cellStyle name="Normal 5 4 2 4 2 2 2 2" xfId="47619"/>
    <cellStyle name="Normal 5 4 2 4 2 2 2 2 2" xfId="47620"/>
    <cellStyle name="Normal 5 4 2 4 2 2 2 2 2 2" xfId="47621"/>
    <cellStyle name="Normal 5 4 2 4 2 2 2 2 3" xfId="47622"/>
    <cellStyle name="Normal 5 4 2 4 2 2 2 2 3 2" xfId="47623"/>
    <cellStyle name="Normal 5 4 2 4 2 2 2 2 3 2 2" xfId="47624"/>
    <cellStyle name="Normal 5 4 2 4 2 2 2 2 3 3" xfId="47625"/>
    <cellStyle name="Normal 5 4 2 4 2 2 2 2 4" xfId="47626"/>
    <cellStyle name="Normal 5 4 2 4 2 2 2 3" xfId="47627"/>
    <cellStyle name="Normal 5 4 2 4 2 2 2 3 2" xfId="47628"/>
    <cellStyle name="Normal 5 4 2 4 2 2 2 4" xfId="47629"/>
    <cellStyle name="Normal 5 4 2 4 2 2 2 4 2" xfId="47630"/>
    <cellStyle name="Normal 5 4 2 4 2 2 2 4 2 2" xfId="47631"/>
    <cellStyle name="Normal 5 4 2 4 2 2 2 4 3" xfId="47632"/>
    <cellStyle name="Normal 5 4 2 4 2 2 2 5" xfId="47633"/>
    <cellStyle name="Normal 5 4 2 4 2 2 3" xfId="47634"/>
    <cellStyle name="Normal 5 4 2 4 2 2 3 2" xfId="47635"/>
    <cellStyle name="Normal 5 4 2 4 2 2 3 2 2" xfId="47636"/>
    <cellStyle name="Normal 5 4 2 4 2 2 3 3" xfId="47637"/>
    <cellStyle name="Normal 5 4 2 4 2 2 3 3 2" xfId="47638"/>
    <cellStyle name="Normal 5 4 2 4 2 2 3 3 2 2" xfId="47639"/>
    <cellStyle name="Normal 5 4 2 4 2 2 3 3 3" xfId="47640"/>
    <cellStyle name="Normal 5 4 2 4 2 2 3 4" xfId="47641"/>
    <cellStyle name="Normal 5 4 2 4 2 2 4" xfId="47642"/>
    <cellStyle name="Normal 5 4 2 4 2 2 4 2" xfId="47643"/>
    <cellStyle name="Normal 5 4 2 4 2 2 4 2 2" xfId="47644"/>
    <cellStyle name="Normal 5 4 2 4 2 2 4 3" xfId="47645"/>
    <cellStyle name="Normal 5 4 2 4 2 2 4 3 2" xfId="47646"/>
    <cellStyle name="Normal 5 4 2 4 2 2 4 3 2 2" xfId="47647"/>
    <cellStyle name="Normal 5 4 2 4 2 2 4 3 3" xfId="47648"/>
    <cellStyle name="Normal 5 4 2 4 2 2 4 4" xfId="47649"/>
    <cellStyle name="Normal 5 4 2 4 2 2 5" xfId="47650"/>
    <cellStyle name="Normal 5 4 2 4 2 2 5 2" xfId="47651"/>
    <cellStyle name="Normal 5 4 2 4 2 2 6" xfId="47652"/>
    <cellStyle name="Normal 5 4 2 4 2 2 6 2" xfId="47653"/>
    <cellStyle name="Normal 5 4 2 4 2 2 6 2 2" xfId="47654"/>
    <cellStyle name="Normal 5 4 2 4 2 2 6 3" xfId="47655"/>
    <cellStyle name="Normal 5 4 2 4 2 2 7" xfId="47656"/>
    <cellStyle name="Normal 5 4 2 4 2 2 7 2" xfId="47657"/>
    <cellStyle name="Normal 5 4 2 4 2 2 8" xfId="47658"/>
    <cellStyle name="Normal 5 4 2 4 2 3" xfId="47659"/>
    <cellStyle name="Normal 5 4 2 4 2 3 2" xfId="47660"/>
    <cellStyle name="Normal 5 4 2 4 2 3 2 2" xfId="47661"/>
    <cellStyle name="Normal 5 4 2 4 2 3 2 2 2" xfId="47662"/>
    <cellStyle name="Normal 5 4 2 4 2 3 2 3" xfId="47663"/>
    <cellStyle name="Normal 5 4 2 4 2 3 2 3 2" xfId="47664"/>
    <cellStyle name="Normal 5 4 2 4 2 3 2 3 2 2" xfId="47665"/>
    <cellStyle name="Normal 5 4 2 4 2 3 2 3 3" xfId="47666"/>
    <cellStyle name="Normal 5 4 2 4 2 3 2 4" xfId="47667"/>
    <cellStyle name="Normal 5 4 2 4 2 3 3" xfId="47668"/>
    <cellStyle name="Normal 5 4 2 4 2 3 3 2" xfId="47669"/>
    <cellStyle name="Normal 5 4 2 4 2 3 4" xfId="47670"/>
    <cellStyle name="Normal 5 4 2 4 2 3 4 2" xfId="47671"/>
    <cellStyle name="Normal 5 4 2 4 2 3 4 2 2" xfId="47672"/>
    <cellStyle name="Normal 5 4 2 4 2 3 4 3" xfId="47673"/>
    <cellStyle name="Normal 5 4 2 4 2 3 5" xfId="47674"/>
    <cellStyle name="Normal 5 4 2 4 2 4" xfId="47675"/>
    <cellStyle name="Normal 5 4 2 4 2 4 2" xfId="47676"/>
    <cellStyle name="Normal 5 4 2 4 2 4 2 2" xfId="47677"/>
    <cellStyle name="Normal 5 4 2 4 2 4 3" xfId="47678"/>
    <cellStyle name="Normal 5 4 2 4 2 4 3 2" xfId="47679"/>
    <cellStyle name="Normal 5 4 2 4 2 4 3 2 2" xfId="47680"/>
    <cellStyle name="Normal 5 4 2 4 2 4 3 3" xfId="47681"/>
    <cellStyle name="Normal 5 4 2 4 2 4 4" xfId="47682"/>
    <cellStyle name="Normal 5 4 2 4 2 5" xfId="47683"/>
    <cellStyle name="Normal 5 4 2 4 2 5 2" xfId="47684"/>
    <cellStyle name="Normal 5 4 2 4 2 5 2 2" xfId="47685"/>
    <cellStyle name="Normal 5 4 2 4 2 5 3" xfId="47686"/>
    <cellStyle name="Normal 5 4 2 4 2 5 3 2" xfId="47687"/>
    <cellStyle name="Normal 5 4 2 4 2 5 3 2 2" xfId="47688"/>
    <cellStyle name="Normal 5 4 2 4 2 5 3 3" xfId="47689"/>
    <cellStyle name="Normal 5 4 2 4 2 5 4" xfId="47690"/>
    <cellStyle name="Normal 5 4 2 4 2 6" xfId="47691"/>
    <cellStyle name="Normal 5 4 2 4 2 6 2" xfId="47692"/>
    <cellStyle name="Normal 5 4 2 4 2 7" xfId="47693"/>
    <cellStyle name="Normal 5 4 2 4 2 7 2" xfId="47694"/>
    <cellStyle name="Normal 5 4 2 4 2 7 2 2" xfId="47695"/>
    <cellStyle name="Normal 5 4 2 4 2 7 3" xfId="47696"/>
    <cellStyle name="Normal 5 4 2 4 2 8" xfId="47697"/>
    <cellStyle name="Normal 5 4 2 4 2 8 2" xfId="47698"/>
    <cellStyle name="Normal 5 4 2 4 2 9" xfId="47699"/>
    <cellStyle name="Normal 5 4 2 4 3" xfId="47700"/>
    <cellStyle name="Normal 5 4 2 4 3 2" xfId="47701"/>
    <cellStyle name="Normal 5 4 2 4 3 2 2" xfId="47702"/>
    <cellStyle name="Normal 5 4 2 4 3 2 2 2" xfId="47703"/>
    <cellStyle name="Normal 5 4 2 4 3 2 2 2 2" xfId="47704"/>
    <cellStyle name="Normal 5 4 2 4 3 2 2 3" xfId="47705"/>
    <cellStyle name="Normal 5 4 2 4 3 2 2 3 2" xfId="47706"/>
    <cellStyle name="Normal 5 4 2 4 3 2 2 3 2 2" xfId="47707"/>
    <cellStyle name="Normal 5 4 2 4 3 2 2 3 3" xfId="47708"/>
    <cellStyle name="Normal 5 4 2 4 3 2 2 4" xfId="47709"/>
    <cellStyle name="Normal 5 4 2 4 3 2 3" xfId="47710"/>
    <cellStyle name="Normal 5 4 2 4 3 2 3 2" xfId="47711"/>
    <cellStyle name="Normal 5 4 2 4 3 2 4" xfId="47712"/>
    <cellStyle name="Normal 5 4 2 4 3 2 4 2" xfId="47713"/>
    <cellStyle name="Normal 5 4 2 4 3 2 4 2 2" xfId="47714"/>
    <cellStyle name="Normal 5 4 2 4 3 2 4 3" xfId="47715"/>
    <cellStyle name="Normal 5 4 2 4 3 2 5" xfId="47716"/>
    <cellStyle name="Normal 5 4 2 4 3 3" xfId="47717"/>
    <cellStyle name="Normal 5 4 2 4 3 3 2" xfId="47718"/>
    <cellStyle name="Normal 5 4 2 4 3 3 2 2" xfId="47719"/>
    <cellStyle name="Normal 5 4 2 4 3 3 3" xfId="47720"/>
    <cellStyle name="Normal 5 4 2 4 3 3 3 2" xfId="47721"/>
    <cellStyle name="Normal 5 4 2 4 3 3 3 2 2" xfId="47722"/>
    <cellStyle name="Normal 5 4 2 4 3 3 3 3" xfId="47723"/>
    <cellStyle name="Normal 5 4 2 4 3 3 4" xfId="47724"/>
    <cellStyle name="Normal 5 4 2 4 3 4" xfId="47725"/>
    <cellStyle name="Normal 5 4 2 4 3 4 2" xfId="47726"/>
    <cellStyle name="Normal 5 4 2 4 3 4 2 2" xfId="47727"/>
    <cellStyle name="Normal 5 4 2 4 3 4 3" xfId="47728"/>
    <cellStyle name="Normal 5 4 2 4 3 4 3 2" xfId="47729"/>
    <cellStyle name="Normal 5 4 2 4 3 4 3 2 2" xfId="47730"/>
    <cellStyle name="Normal 5 4 2 4 3 4 3 3" xfId="47731"/>
    <cellStyle name="Normal 5 4 2 4 3 4 4" xfId="47732"/>
    <cellStyle name="Normal 5 4 2 4 3 5" xfId="47733"/>
    <cellStyle name="Normal 5 4 2 4 3 5 2" xfId="47734"/>
    <cellStyle name="Normal 5 4 2 4 3 6" xfId="47735"/>
    <cellStyle name="Normal 5 4 2 4 3 6 2" xfId="47736"/>
    <cellStyle name="Normal 5 4 2 4 3 6 2 2" xfId="47737"/>
    <cellStyle name="Normal 5 4 2 4 3 6 3" xfId="47738"/>
    <cellStyle name="Normal 5 4 2 4 3 7" xfId="47739"/>
    <cellStyle name="Normal 5 4 2 4 3 7 2" xfId="47740"/>
    <cellStyle name="Normal 5 4 2 4 3 8" xfId="47741"/>
    <cellStyle name="Normal 5 4 2 4 4" xfId="47742"/>
    <cellStyle name="Normal 5 4 2 4 4 2" xfId="47743"/>
    <cellStyle name="Normal 5 4 2 4 4 2 2" xfId="47744"/>
    <cellStyle name="Normal 5 4 2 4 4 2 2 2" xfId="47745"/>
    <cellStyle name="Normal 5 4 2 4 4 2 3" xfId="47746"/>
    <cellStyle name="Normal 5 4 2 4 4 2 3 2" xfId="47747"/>
    <cellStyle name="Normal 5 4 2 4 4 2 3 2 2" xfId="47748"/>
    <cellStyle name="Normal 5 4 2 4 4 2 3 3" xfId="47749"/>
    <cellStyle name="Normal 5 4 2 4 4 2 4" xfId="47750"/>
    <cellStyle name="Normal 5 4 2 4 4 3" xfId="47751"/>
    <cellStyle name="Normal 5 4 2 4 4 3 2" xfId="47752"/>
    <cellStyle name="Normal 5 4 2 4 4 4" xfId="47753"/>
    <cellStyle name="Normal 5 4 2 4 4 4 2" xfId="47754"/>
    <cellStyle name="Normal 5 4 2 4 4 4 2 2" xfId="47755"/>
    <cellStyle name="Normal 5 4 2 4 4 4 3" xfId="47756"/>
    <cellStyle name="Normal 5 4 2 4 4 5" xfId="47757"/>
    <cellStyle name="Normal 5 4 2 4 5" xfId="47758"/>
    <cellStyle name="Normal 5 4 2 4 5 2" xfId="47759"/>
    <cellStyle name="Normal 5 4 2 4 5 2 2" xfId="47760"/>
    <cellStyle name="Normal 5 4 2 4 5 3" xfId="47761"/>
    <cellStyle name="Normal 5 4 2 4 5 3 2" xfId="47762"/>
    <cellStyle name="Normal 5 4 2 4 5 3 2 2" xfId="47763"/>
    <cellStyle name="Normal 5 4 2 4 5 3 3" xfId="47764"/>
    <cellStyle name="Normal 5 4 2 4 5 4" xfId="47765"/>
    <cellStyle name="Normal 5 4 2 4 6" xfId="47766"/>
    <cellStyle name="Normal 5 4 2 4 6 2" xfId="47767"/>
    <cellStyle name="Normal 5 4 2 4 6 2 2" xfId="47768"/>
    <cellStyle name="Normal 5 4 2 4 6 3" xfId="47769"/>
    <cellStyle name="Normal 5 4 2 4 6 3 2" xfId="47770"/>
    <cellStyle name="Normal 5 4 2 4 6 3 2 2" xfId="47771"/>
    <cellStyle name="Normal 5 4 2 4 6 3 3" xfId="47772"/>
    <cellStyle name="Normal 5 4 2 4 6 4" xfId="47773"/>
    <cellStyle name="Normal 5 4 2 4 7" xfId="47774"/>
    <cellStyle name="Normal 5 4 2 4 7 2" xfId="47775"/>
    <cellStyle name="Normal 5 4 2 4 8" xfId="47776"/>
    <cellStyle name="Normal 5 4 2 4 8 2" xfId="47777"/>
    <cellStyle name="Normal 5 4 2 4 8 2 2" xfId="47778"/>
    <cellStyle name="Normal 5 4 2 4 8 3" xfId="47779"/>
    <cellStyle name="Normal 5 4 2 4 9" xfId="47780"/>
    <cellStyle name="Normal 5 4 2 4 9 2" xfId="47781"/>
    <cellStyle name="Normal 5 4 2 5" xfId="47782"/>
    <cellStyle name="Normal 5 4 2 5 10" xfId="47783"/>
    <cellStyle name="Normal 5 4 2 5 2" xfId="47784"/>
    <cellStyle name="Normal 5 4 2 5 2 2" xfId="47785"/>
    <cellStyle name="Normal 5 4 2 5 2 2 2" xfId="47786"/>
    <cellStyle name="Normal 5 4 2 5 2 2 2 2" xfId="47787"/>
    <cellStyle name="Normal 5 4 2 5 2 2 2 2 2" xfId="47788"/>
    <cellStyle name="Normal 5 4 2 5 2 2 2 3" xfId="47789"/>
    <cellStyle name="Normal 5 4 2 5 2 2 2 3 2" xfId="47790"/>
    <cellStyle name="Normal 5 4 2 5 2 2 2 3 2 2" xfId="47791"/>
    <cellStyle name="Normal 5 4 2 5 2 2 2 3 3" xfId="47792"/>
    <cellStyle name="Normal 5 4 2 5 2 2 2 4" xfId="47793"/>
    <cellStyle name="Normal 5 4 2 5 2 2 3" xfId="47794"/>
    <cellStyle name="Normal 5 4 2 5 2 2 3 2" xfId="47795"/>
    <cellStyle name="Normal 5 4 2 5 2 2 4" xfId="47796"/>
    <cellStyle name="Normal 5 4 2 5 2 2 4 2" xfId="47797"/>
    <cellStyle name="Normal 5 4 2 5 2 2 4 2 2" xfId="47798"/>
    <cellStyle name="Normal 5 4 2 5 2 2 4 3" xfId="47799"/>
    <cellStyle name="Normal 5 4 2 5 2 2 5" xfId="47800"/>
    <cellStyle name="Normal 5 4 2 5 2 3" xfId="47801"/>
    <cellStyle name="Normal 5 4 2 5 2 3 2" xfId="47802"/>
    <cellStyle name="Normal 5 4 2 5 2 3 2 2" xfId="47803"/>
    <cellStyle name="Normal 5 4 2 5 2 3 3" xfId="47804"/>
    <cellStyle name="Normal 5 4 2 5 2 3 3 2" xfId="47805"/>
    <cellStyle name="Normal 5 4 2 5 2 3 3 2 2" xfId="47806"/>
    <cellStyle name="Normal 5 4 2 5 2 3 3 3" xfId="47807"/>
    <cellStyle name="Normal 5 4 2 5 2 3 4" xfId="47808"/>
    <cellStyle name="Normal 5 4 2 5 2 4" xfId="47809"/>
    <cellStyle name="Normal 5 4 2 5 2 4 2" xfId="47810"/>
    <cellStyle name="Normal 5 4 2 5 2 4 2 2" xfId="47811"/>
    <cellStyle name="Normal 5 4 2 5 2 4 3" xfId="47812"/>
    <cellStyle name="Normal 5 4 2 5 2 4 3 2" xfId="47813"/>
    <cellStyle name="Normal 5 4 2 5 2 4 3 2 2" xfId="47814"/>
    <cellStyle name="Normal 5 4 2 5 2 4 3 3" xfId="47815"/>
    <cellStyle name="Normal 5 4 2 5 2 4 4" xfId="47816"/>
    <cellStyle name="Normal 5 4 2 5 2 5" xfId="47817"/>
    <cellStyle name="Normal 5 4 2 5 2 5 2" xfId="47818"/>
    <cellStyle name="Normal 5 4 2 5 2 6" xfId="47819"/>
    <cellStyle name="Normal 5 4 2 5 2 6 2" xfId="47820"/>
    <cellStyle name="Normal 5 4 2 5 2 6 2 2" xfId="47821"/>
    <cellStyle name="Normal 5 4 2 5 2 6 3" xfId="47822"/>
    <cellStyle name="Normal 5 4 2 5 2 7" xfId="47823"/>
    <cellStyle name="Normal 5 4 2 5 2 7 2" xfId="47824"/>
    <cellStyle name="Normal 5 4 2 5 2 8" xfId="47825"/>
    <cellStyle name="Normal 5 4 2 5 3" xfId="47826"/>
    <cellStyle name="Normal 5 4 2 5 3 2" xfId="47827"/>
    <cellStyle name="Normal 5 4 2 5 3 2 2" xfId="47828"/>
    <cellStyle name="Normal 5 4 2 5 3 2 2 2" xfId="47829"/>
    <cellStyle name="Normal 5 4 2 5 3 2 3" xfId="47830"/>
    <cellStyle name="Normal 5 4 2 5 3 2 3 2" xfId="47831"/>
    <cellStyle name="Normal 5 4 2 5 3 2 3 2 2" xfId="47832"/>
    <cellStyle name="Normal 5 4 2 5 3 2 3 3" xfId="47833"/>
    <cellStyle name="Normal 5 4 2 5 3 2 4" xfId="47834"/>
    <cellStyle name="Normal 5 4 2 5 3 3" xfId="47835"/>
    <cellStyle name="Normal 5 4 2 5 3 3 2" xfId="47836"/>
    <cellStyle name="Normal 5 4 2 5 3 4" xfId="47837"/>
    <cellStyle name="Normal 5 4 2 5 3 4 2" xfId="47838"/>
    <cellStyle name="Normal 5 4 2 5 3 4 2 2" xfId="47839"/>
    <cellStyle name="Normal 5 4 2 5 3 4 3" xfId="47840"/>
    <cellStyle name="Normal 5 4 2 5 3 5" xfId="47841"/>
    <cellStyle name="Normal 5 4 2 5 4" xfId="47842"/>
    <cellStyle name="Normal 5 4 2 5 4 2" xfId="47843"/>
    <cellStyle name="Normal 5 4 2 5 4 2 2" xfId="47844"/>
    <cellStyle name="Normal 5 4 2 5 4 3" xfId="47845"/>
    <cellStyle name="Normal 5 4 2 5 4 3 2" xfId="47846"/>
    <cellStyle name="Normal 5 4 2 5 4 3 2 2" xfId="47847"/>
    <cellStyle name="Normal 5 4 2 5 4 3 3" xfId="47848"/>
    <cellStyle name="Normal 5 4 2 5 4 4" xfId="47849"/>
    <cellStyle name="Normal 5 4 2 5 5" xfId="47850"/>
    <cellStyle name="Normal 5 4 2 5 5 2" xfId="47851"/>
    <cellStyle name="Normal 5 4 2 5 5 2 2" xfId="47852"/>
    <cellStyle name="Normal 5 4 2 5 5 3" xfId="47853"/>
    <cellStyle name="Normal 5 4 2 5 5 3 2" xfId="47854"/>
    <cellStyle name="Normal 5 4 2 5 5 3 2 2" xfId="47855"/>
    <cellStyle name="Normal 5 4 2 5 5 3 3" xfId="47856"/>
    <cellStyle name="Normal 5 4 2 5 5 4" xfId="47857"/>
    <cellStyle name="Normal 5 4 2 5 6" xfId="47858"/>
    <cellStyle name="Normal 5 4 2 5 6 2" xfId="47859"/>
    <cellStyle name="Normal 5 4 2 5 7" xfId="47860"/>
    <cellStyle name="Normal 5 4 2 5 7 2" xfId="47861"/>
    <cellStyle name="Normal 5 4 2 5 7 2 2" xfId="47862"/>
    <cellStyle name="Normal 5 4 2 5 7 3" xfId="47863"/>
    <cellStyle name="Normal 5 4 2 5 8" xfId="47864"/>
    <cellStyle name="Normal 5 4 2 5 8 2" xfId="47865"/>
    <cellStyle name="Normal 5 4 2 5 9" xfId="47866"/>
    <cellStyle name="Normal 5 4 2 6" xfId="47867"/>
    <cellStyle name="Normal 5 4 2 6 2" xfId="47868"/>
    <cellStyle name="Normal 5 4 2 6 2 2" xfId="47869"/>
    <cellStyle name="Normal 5 4 2 6 2 2 2" xfId="47870"/>
    <cellStyle name="Normal 5 4 2 6 2 2 2 2" xfId="47871"/>
    <cellStyle name="Normal 5 4 2 6 2 2 3" xfId="47872"/>
    <cellStyle name="Normal 5 4 2 6 2 2 3 2" xfId="47873"/>
    <cellStyle name="Normal 5 4 2 6 2 2 3 2 2" xfId="47874"/>
    <cellStyle name="Normal 5 4 2 6 2 2 3 3" xfId="47875"/>
    <cellStyle name="Normal 5 4 2 6 2 2 4" xfId="47876"/>
    <cellStyle name="Normal 5 4 2 6 2 3" xfId="47877"/>
    <cellStyle name="Normal 5 4 2 6 2 3 2" xfId="47878"/>
    <cellStyle name="Normal 5 4 2 6 2 4" xfId="47879"/>
    <cellStyle name="Normal 5 4 2 6 2 4 2" xfId="47880"/>
    <cellStyle name="Normal 5 4 2 6 2 4 2 2" xfId="47881"/>
    <cellStyle name="Normal 5 4 2 6 2 4 3" xfId="47882"/>
    <cellStyle name="Normal 5 4 2 6 2 5" xfId="47883"/>
    <cellStyle name="Normal 5 4 2 6 3" xfId="47884"/>
    <cellStyle name="Normal 5 4 2 6 3 2" xfId="47885"/>
    <cellStyle name="Normal 5 4 2 6 3 2 2" xfId="47886"/>
    <cellStyle name="Normal 5 4 2 6 3 3" xfId="47887"/>
    <cellStyle name="Normal 5 4 2 6 3 3 2" xfId="47888"/>
    <cellStyle name="Normal 5 4 2 6 3 3 2 2" xfId="47889"/>
    <cellStyle name="Normal 5 4 2 6 3 3 3" xfId="47890"/>
    <cellStyle name="Normal 5 4 2 6 3 4" xfId="47891"/>
    <cellStyle name="Normal 5 4 2 6 4" xfId="47892"/>
    <cellStyle name="Normal 5 4 2 6 4 2" xfId="47893"/>
    <cellStyle name="Normal 5 4 2 6 4 2 2" xfId="47894"/>
    <cellStyle name="Normal 5 4 2 6 4 3" xfId="47895"/>
    <cellStyle name="Normal 5 4 2 6 4 3 2" xfId="47896"/>
    <cellStyle name="Normal 5 4 2 6 4 3 2 2" xfId="47897"/>
    <cellStyle name="Normal 5 4 2 6 4 3 3" xfId="47898"/>
    <cellStyle name="Normal 5 4 2 6 4 4" xfId="47899"/>
    <cellStyle name="Normal 5 4 2 6 5" xfId="47900"/>
    <cellStyle name="Normal 5 4 2 6 5 2" xfId="47901"/>
    <cellStyle name="Normal 5 4 2 6 6" xfId="47902"/>
    <cellStyle name="Normal 5 4 2 6 6 2" xfId="47903"/>
    <cellStyle name="Normal 5 4 2 6 6 2 2" xfId="47904"/>
    <cellStyle name="Normal 5 4 2 6 6 3" xfId="47905"/>
    <cellStyle name="Normal 5 4 2 6 7" xfId="47906"/>
    <cellStyle name="Normal 5 4 2 6 7 2" xfId="47907"/>
    <cellStyle name="Normal 5 4 2 6 8" xfId="47908"/>
    <cellStyle name="Normal 5 4 2 7" xfId="47909"/>
    <cellStyle name="Normal 5 4 2 7 2" xfId="47910"/>
    <cellStyle name="Normal 5 4 2 7 2 2" xfId="47911"/>
    <cellStyle name="Normal 5 4 2 7 2 2 2" xfId="47912"/>
    <cellStyle name="Normal 5 4 2 7 2 2 2 2" xfId="47913"/>
    <cellStyle name="Normal 5 4 2 7 2 2 3" xfId="47914"/>
    <cellStyle name="Normal 5 4 2 7 2 2 3 2" xfId="47915"/>
    <cellStyle name="Normal 5 4 2 7 2 2 3 2 2" xfId="47916"/>
    <cellStyle name="Normal 5 4 2 7 2 2 3 3" xfId="47917"/>
    <cellStyle name="Normal 5 4 2 7 2 2 4" xfId="47918"/>
    <cellStyle name="Normal 5 4 2 7 2 3" xfId="47919"/>
    <cellStyle name="Normal 5 4 2 7 2 3 2" xfId="47920"/>
    <cellStyle name="Normal 5 4 2 7 2 4" xfId="47921"/>
    <cellStyle name="Normal 5 4 2 7 2 4 2" xfId="47922"/>
    <cellStyle name="Normal 5 4 2 7 2 4 2 2" xfId="47923"/>
    <cellStyle name="Normal 5 4 2 7 2 4 3" xfId="47924"/>
    <cellStyle name="Normal 5 4 2 7 2 5" xfId="47925"/>
    <cellStyle name="Normal 5 4 2 7 3" xfId="47926"/>
    <cellStyle name="Normal 5 4 2 7 3 2" xfId="47927"/>
    <cellStyle name="Normal 5 4 2 7 3 2 2" xfId="47928"/>
    <cellStyle name="Normal 5 4 2 7 3 3" xfId="47929"/>
    <cellStyle name="Normal 5 4 2 7 3 3 2" xfId="47930"/>
    <cellStyle name="Normal 5 4 2 7 3 3 2 2" xfId="47931"/>
    <cellStyle name="Normal 5 4 2 7 3 3 3" xfId="47932"/>
    <cellStyle name="Normal 5 4 2 7 3 4" xfId="47933"/>
    <cellStyle name="Normal 5 4 2 7 4" xfId="47934"/>
    <cellStyle name="Normal 5 4 2 7 4 2" xfId="47935"/>
    <cellStyle name="Normal 5 4 2 7 5" xfId="47936"/>
    <cellStyle name="Normal 5 4 2 7 5 2" xfId="47937"/>
    <cellStyle name="Normal 5 4 2 7 5 2 2" xfId="47938"/>
    <cellStyle name="Normal 5 4 2 7 5 3" xfId="47939"/>
    <cellStyle name="Normal 5 4 2 7 6" xfId="47940"/>
    <cellStyle name="Normal 5 4 2 8" xfId="47941"/>
    <cellStyle name="Normal 5 4 2 8 2" xfId="47942"/>
    <cellStyle name="Normal 5 4 2 8 2 2" xfId="47943"/>
    <cellStyle name="Normal 5 4 2 8 2 2 2" xfId="47944"/>
    <cellStyle name="Normal 5 4 2 8 2 2 2 2" xfId="47945"/>
    <cellStyle name="Normal 5 4 2 8 2 2 3" xfId="47946"/>
    <cellStyle name="Normal 5 4 2 8 2 2 3 2" xfId="47947"/>
    <cellStyle name="Normal 5 4 2 8 2 2 3 2 2" xfId="47948"/>
    <cellStyle name="Normal 5 4 2 8 2 2 3 3" xfId="47949"/>
    <cellStyle name="Normal 5 4 2 8 2 2 4" xfId="47950"/>
    <cellStyle name="Normal 5 4 2 8 2 3" xfId="47951"/>
    <cellStyle name="Normal 5 4 2 8 2 3 2" xfId="47952"/>
    <cellStyle name="Normal 5 4 2 8 2 4" xfId="47953"/>
    <cellStyle name="Normal 5 4 2 8 2 4 2" xfId="47954"/>
    <cellStyle name="Normal 5 4 2 8 2 4 2 2" xfId="47955"/>
    <cellStyle name="Normal 5 4 2 8 2 4 3" xfId="47956"/>
    <cellStyle name="Normal 5 4 2 8 2 5" xfId="47957"/>
    <cellStyle name="Normal 5 4 2 8 3" xfId="47958"/>
    <cellStyle name="Normal 5 4 2 8 3 2" xfId="47959"/>
    <cellStyle name="Normal 5 4 2 8 3 2 2" xfId="47960"/>
    <cellStyle name="Normal 5 4 2 8 3 3" xfId="47961"/>
    <cellStyle name="Normal 5 4 2 8 3 3 2" xfId="47962"/>
    <cellStyle name="Normal 5 4 2 8 3 3 2 2" xfId="47963"/>
    <cellStyle name="Normal 5 4 2 8 3 3 3" xfId="47964"/>
    <cellStyle name="Normal 5 4 2 8 3 4" xfId="47965"/>
    <cellStyle name="Normal 5 4 2 8 4" xfId="47966"/>
    <cellStyle name="Normal 5 4 2 8 4 2" xfId="47967"/>
    <cellStyle name="Normal 5 4 2 8 5" xfId="47968"/>
    <cellStyle name="Normal 5 4 2 8 5 2" xfId="47969"/>
    <cellStyle name="Normal 5 4 2 8 5 2 2" xfId="47970"/>
    <cellStyle name="Normal 5 4 2 8 5 3" xfId="47971"/>
    <cellStyle name="Normal 5 4 2 8 6" xfId="47972"/>
    <cellStyle name="Normal 5 4 2 9" xfId="47973"/>
    <cellStyle name="Normal 5 4 2 9 2" xfId="47974"/>
    <cellStyle name="Normal 5 4 2 9 2 2" xfId="47975"/>
    <cellStyle name="Normal 5 4 2 9 2 2 2" xfId="47976"/>
    <cellStyle name="Normal 5 4 2 9 2 3" xfId="47977"/>
    <cellStyle name="Normal 5 4 2 9 2 3 2" xfId="47978"/>
    <cellStyle name="Normal 5 4 2 9 2 3 2 2" xfId="47979"/>
    <cellStyle name="Normal 5 4 2 9 2 3 3" xfId="47980"/>
    <cellStyle name="Normal 5 4 2 9 2 4" xfId="47981"/>
    <cellStyle name="Normal 5 4 2 9 3" xfId="47982"/>
    <cellStyle name="Normal 5 4 2 9 3 2" xfId="47983"/>
    <cellStyle name="Normal 5 4 2 9 4" xfId="47984"/>
    <cellStyle name="Normal 5 4 2 9 4 2" xfId="47985"/>
    <cellStyle name="Normal 5 4 2 9 4 2 2" xfId="47986"/>
    <cellStyle name="Normal 5 4 2 9 4 3" xfId="47987"/>
    <cellStyle name="Normal 5 4 2 9 5" xfId="47988"/>
    <cellStyle name="Normal 5 4 2_T-straight with PEDs adjustor" xfId="47989"/>
    <cellStyle name="Normal 5 4 3" xfId="1375"/>
    <cellStyle name="Normal 5 4 3 10" xfId="47990"/>
    <cellStyle name="Normal 5 4 3 11" xfId="47991"/>
    <cellStyle name="Normal 5 4 3 2" xfId="1376"/>
    <cellStyle name="Normal 5 4 3 2 10" xfId="47992"/>
    <cellStyle name="Normal 5 4 3 2 2" xfId="47993"/>
    <cellStyle name="Normal 5 4 3 2 2 2" xfId="47994"/>
    <cellStyle name="Normal 5 4 3 2 2 2 2" xfId="47995"/>
    <cellStyle name="Normal 5 4 3 2 2 2 2 2" xfId="47996"/>
    <cellStyle name="Normal 5 4 3 2 2 2 2 2 2" xfId="47997"/>
    <cellStyle name="Normal 5 4 3 2 2 2 2 3" xfId="47998"/>
    <cellStyle name="Normal 5 4 3 2 2 2 2 3 2" xfId="47999"/>
    <cellStyle name="Normal 5 4 3 2 2 2 2 3 2 2" xfId="48000"/>
    <cellStyle name="Normal 5 4 3 2 2 2 2 3 3" xfId="48001"/>
    <cellStyle name="Normal 5 4 3 2 2 2 2 4" xfId="48002"/>
    <cellStyle name="Normal 5 4 3 2 2 2 3" xfId="48003"/>
    <cellStyle name="Normal 5 4 3 2 2 2 3 2" xfId="48004"/>
    <cellStyle name="Normal 5 4 3 2 2 2 4" xfId="48005"/>
    <cellStyle name="Normal 5 4 3 2 2 2 4 2" xfId="48006"/>
    <cellStyle name="Normal 5 4 3 2 2 2 4 2 2" xfId="48007"/>
    <cellStyle name="Normal 5 4 3 2 2 2 4 3" xfId="48008"/>
    <cellStyle name="Normal 5 4 3 2 2 2 5" xfId="48009"/>
    <cellStyle name="Normal 5 4 3 2 2 3" xfId="48010"/>
    <cellStyle name="Normal 5 4 3 2 2 3 2" xfId="48011"/>
    <cellStyle name="Normal 5 4 3 2 2 3 2 2" xfId="48012"/>
    <cellStyle name="Normal 5 4 3 2 2 3 3" xfId="48013"/>
    <cellStyle name="Normal 5 4 3 2 2 3 3 2" xfId="48014"/>
    <cellStyle name="Normal 5 4 3 2 2 3 3 2 2" xfId="48015"/>
    <cellStyle name="Normal 5 4 3 2 2 3 3 3" xfId="48016"/>
    <cellStyle name="Normal 5 4 3 2 2 3 4" xfId="48017"/>
    <cellStyle name="Normal 5 4 3 2 2 4" xfId="48018"/>
    <cellStyle name="Normal 5 4 3 2 2 4 2" xfId="48019"/>
    <cellStyle name="Normal 5 4 3 2 2 4 2 2" xfId="48020"/>
    <cellStyle name="Normal 5 4 3 2 2 4 3" xfId="48021"/>
    <cellStyle name="Normal 5 4 3 2 2 4 3 2" xfId="48022"/>
    <cellStyle name="Normal 5 4 3 2 2 4 3 2 2" xfId="48023"/>
    <cellStyle name="Normal 5 4 3 2 2 4 3 3" xfId="48024"/>
    <cellStyle name="Normal 5 4 3 2 2 4 4" xfId="48025"/>
    <cellStyle name="Normal 5 4 3 2 2 5" xfId="48026"/>
    <cellStyle name="Normal 5 4 3 2 2 5 2" xfId="48027"/>
    <cellStyle name="Normal 5 4 3 2 2 6" xfId="48028"/>
    <cellStyle name="Normal 5 4 3 2 2 6 2" xfId="48029"/>
    <cellStyle name="Normal 5 4 3 2 2 6 2 2" xfId="48030"/>
    <cellStyle name="Normal 5 4 3 2 2 6 3" xfId="48031"/>
    <cellStyle name="Normal 5 4 3 2 2 7" xfId="48032"/>
    <cellStyle name="Normal 5 4 3 2 2 7 2" xfId="48033"/>
    <cellStyle name="Normal 5 4 3 2 2 8" xfId="48034"/>
    <cellStyle name="Normal 5 4 3 2 2 9" xfId="48035"/>
    <cellStyle name="Normal 5 4 3 2 3" xfId="48036"/>
    <cellStyle name="Normal 5 4 3 2 3 2" xfId="48037"/>
    <cellStyle name="Normal 5 4 3 2 3 2 2" xfId="48038"/>
    <cellStyle name="Normal 5 4 3 2 3 2 2 2" xfId="48039"/>
    <cellStyle name="Normal 5 4 3 2 3 2 3" xfId="48040"/>
    <cellStyle name="Normal 5 4 3 2 3 2 3 2" xfId="48041"/>
    <cellStyle name="Normal 5 4 3 2 3 2 3 2 2" xfId="48042"/>
    <cellStyle name="Normal 5 4 3 2 3 2 3 3" xfId="48043"/>
    <cellStyle name="Normal 5 4 3 2 3 2 4" xfId="48044"/>
    <cellStyle name="Normal 5 4 3 2 3 3" xfId="48045"/>
    <cellStyle name="Normal 5 4 3 2 3 3 2" xfId="48046"/>
    <cellStyle name="Normal 5 4 3 2 3 4" xfId="48047"/>
    <cellStyle name="Normal 5 4 3 2 3 4 2" xfId="48048"/>
    <cellStyle name="Normal 5 4 3 2 3 4 2 2" xfId="48049"/>
    <cellStyle name="Normal 5 4 3 2 3 4 3" xfId="48050"/>
    <cellStyle name="Normal 5 4 3 2 3 5" xfId="48051"/>
    <cellStyle name="Normal 5 4 3 2 4" xfId="48052"/>
    <cellStyle name="Normal 5 4 3 2 4 2" xfId="48053"/>
    <cellStyle name="Normal 5 4 3 2 4 2 2" xfId="48054"/>
    <cellStyle name="Normal 5 4 3 2 4 3" xfId="48055"/>
    <cellStyle name="Normal 5 4 3 2 4 3 2" xfId="48056"/>
    <cellStyle name="Normal 5 4 3 2 4 3 2 2" xfId="48057"/>
    <cellStyle name="Normal 5 4 3 2 4 3 3" xfId="48058"/>
    <cellStyle name="Normal 5 4 3 2 4 4" xfId="48059"/>
    <cellStyle name="Normal 5 4 3 2 5" xfId="48060"/>
    <cellStyle name="Normal 5 4 3 2 5 2" xfId="48061"/>
    <cellStyle name="Normal 5 4 3 2 5 2 2" xfId="48062"/>
    <cellStyle name="Normal 5 4 3 2 5 3" xfId="48063"/>
    <cellStyle name="Normal 5 4 3 2 5 3 2" xfId="48064"/>
    <cellStyle name="Normal 5 4 3 2 5 3 2 2" xfId="48065"/>
    <cellStyle name="Normal 5 4 3 2 5 3 3" xfId="48066"/>
    <cellStyle name="Normal 5 4 3 2 5 4" xfId="48067"/>
    <cellStyle name="Normal 5 4 3 2 6" xfId="48068"/>
    <cellStyle name="Normal 5 4 3 2 6 2" xfId="48069"/>
    <cellStyle name="Normal 5 4 3 2 7" xfId="48070"/>
    <cellStyle name="Normal 5 4 3 2 7 2" xfId="48071"/>
    <cellStyle name="Normal 5 4 3 2 7 2 2" xfId="48072"/>
    <cellStyle name="Normal 5 4 3 2 7 3" xfId="48073"/>
    <cellStyle name="Normal 5 4 3 2 8" xfId="48074"/>
    <cellStyle name="Normal 5 4 3 2 8 2" xfId="48075"/>
    <cellStyle name="Normal 5 4 3 2 9" xfId="48076"/>
    <cellStyle name="Normal 5 4 3 3" xfId="48077"/>
    <cellStyle name="Normal 5 4 3 3 2" xfId="48078"/>
    <cellStyle name="Normal 5 4 3 3 2 2" xfId="48079"/>
    <cellStyle name="Normal 5 4 3 3 2 2 2" xfId="48080"/>
    <cellStyle name="Normal 5 4 3 3 2 2 2 2" xfId="48081"/>
    <cellStyle name="Normal 5 4 3 3 2 2 3" xfId="48082"/>
    <cellStyle name="Normal 5 4 3 3 2 2 3 2" xfId="48083"/>
    <cellStyle name="Normal 5 4 3 3 2 2 3 2 2" xfId="48084"/>
    <cellStyle name="Normal 5 4 3 3 2 2 3 3" xfId="48085"/>
    <cellStyle name="Normal 5 4 3 3 2 2 4" xfId="48086"/>
    <cellStyle name="Normal 5 4 3 3 2 3" xfId="48087"/>
    <cellStyle name="Normal 5 4 3 3 2 3 2" xfId="48088"/>
    <cellStyle name="Normal 5 4 3 3 2 4" xfId="48089"/>
    <cellStyle name="Normal 5 4 3 3 2 4 2" xfId="48090"/>
    <cellStyle name="Normal 5 4 3 3 2 4 2 2" xfId="48091"/>
    <cellStyle name="Normal 5 4 3 3 2 4 3" xfId="48092"/>
    <cellStyle name="Normal 5 4 3 3 2 5" xfId="48093"/>
    <cellStyle name="Normal 5 4 3 3 2 6" xfId="48094"/>
    <cellStyle name="Normal 5 4 3 3 3" xfId="48095"/>
    <cellStyle name="Normal 5 4 3 3 3 2" xfId="48096"/>
    <cellStyle name="Normal 5 4 3 3 3 2 2" xfId="48097"/>
    <cellStyle name="Normal 5 4 3 3 3 3" xfId="48098"/>
    <cellStyle name="Normal 5 4 3 3 3 3 2" xfId="48099"/>
    <cellStyle name="Normal 5 4 3 3 3 3 2 2" xfId="48100"/>
    <cellStyle name="Normal 5 4 3 3 3 3 3" xfId="48101"/>
    <cellStyle name="Normal 5 4 3 3 3 4" xfId="48102"/>
    <cellStyle name="Normal 5 4 3 3 4" xfId="48103"/>
    <cellStyle name="Normal 5 4 3 3 4 2" xfId="48104"/>
    <cellStyle name="Normal 5 4 3 3 4 2 2" xfId="48105"/>
    <cellStyle name="Normal 5 4 3 3 4 3" xfId="48106"/>
    <cellStyle name="Normal 5 4 3 3 4 3 2" xfId="48107"/>
    <cellStyle name="Normal 5 4 3 3 4 3 2 2" xfId="48108"/>
    <cellStyle name="Normal 5 4 3 3 4 3 3" xfId="48109"/>
    <cellStyle name="Normal 5 4 3 3 4 4" xfId="48110"/>
    <cellStyle name="Normal 5 4 3 3 5" xfId="48111"/>
    <cellStyle name="Normal 5 4 3 3 5 2" xfId="48112"/>
    <cellStyle name="Normal 5 4 3 3 6" xfId="48113"/>
    <cellStyle name="Normal 5 4 3 3 6 2" xfId="48114"/>
    <cellStyle name="Normal 5 4 3 3 6 2 2" xfId="48115"/>
    <cellStyle name="Normal 5 4 3 3 6 3" xfId="48116"/>
    <cellStyle name="Normal 5 4 3 3 7" xfId="48117"/>
    <cellStyle name="Normal 5 4 3 3 7 2" xfId="48118"/>
    <cellStyle name="Normal 5 4 3 3 8" xfId="48119"/>
    <cellStyle name="Normal 5 4 3 3 9" xfId="48120"/>
    <cellStyle name="Normal 5 4 3 4" xfId="48121"/>
    <cellStyle name="Normal 5 4 3 4 2" xfId="48122"/>
    <cellStyle name="Normal 5 4 3 4 2 2" xfId="48123"/>
    <cellStyle name="Normal 5 4 3 4 2 2 2" xfId="48124"/>
    <cellStyle name="Normal 5 4 3 4 2 3" xfId="48125"/>
    <cellStyle name="Normal 5 4 3 4 2 3 2" xfId="48126"/>
    <cellStyle name="Normal 5 4 3 4 2 3 2 2" xfId="48127"/>
    <cellStyle name="Normal 5 4 3 4 2 3 3" xfId="48128"/>
    <cellStyle name="Normal 5 4 3 4 2 4" xfId="48129"/>
    <cellStyle name="Normal 5 4 3 4 3" xfId="48130"/>
    <cellStyle name="Normal 5 4 3 4 3 2" xfId="48131"/>
    <cellStyle name="Normal 5 4 3 4 4" xfId="48132"/>
    <cellStyle name="Normal 5 4 3 4 4 2" xfId="48133"/>
    <cellStyle name="Normal 5 4 3 4 4 2 2" xfId="48134"/>
    <cellStyle name="Normal 5 4 3 4 4 3" xfId="48135"/>
    <cellStyle name="Normal 5 4 3 4 5" xfId="48136"/>
    <cellStyle name="Normal 5 4 3 4 6" xfId="48137"/>
    <cellStyle name="Normal 5 4 3 5" xfId="48138"/>
    <cellStyle name="Normal 5 4 3 5 2" xfId="48139"/>
    <cellStyle name="Normal 5 4 3 5 2 2" xfId="48140"/>
    <cellStyle name="Normal 5 4 3 5 3" xfId="48141"/>
    <cellStyle name="Normal 5 4 3 5 3 2" xfId="48142"/>
    <cellStyle name="Normal 5 4 3 5 3 2 2" xfId="48143"/>
    <cellStyle name="Normal 5 4 3 5 3 3" xfId="48144"/>
    <cellStyle name="Normal 5 4 3 5 4" xfId="48145"/>
    <cellStyle name="Normal 5 4 3 6" xfId="48146"/>
    <cellStyle name="Normal 5 4 3 6 2" xfId="48147"/>
    <cellStyle name="Normal 5 4 3 6 2 2" xfId="48148"/>
    <cellStyle name="Normal 5 4 3 6 3" xfId="48149"/>
    <cellStyle name="Normal 5 4 3 6 3 2" xfId="48150"/>
    <cellStyle name="Normal 5 4 3 6 3 2 2" xfId="48151"/>
    <cellStyle name="Normal 5 4 3 6 3 3" xfId="48152"/>
    <cellStyle name="Normal 5 4 3 6 4" xfId="48153"/>
    <cellStyle name="Normal 5 4 3 7" xfId="48154"/>
    <cellStyle name="Normal 5 4 3 7 2" xfId="48155"/>
    <cellStyle name="Normal 5 4 3 8" xfId="48156"/>
    <cellStyle name="Normal 5 4 3 8 2" xfId="48157"/>
    <cellStyle name="Normal 5 4 3 8 2 2" xfId="48158"/>
    <cellStyle name="Normal 5 4 3 8 3" xfId="48159"/>
    <cellStyle name="Normal 5 4 3 9" xfId="48160"/>
    <cellStyle name="Normal 5 4 3 9 2" xfId="48161"/>
    <cellStyle name="Normal 5 4 3_T-straight with PEDs adjustor" xfId="48162"/>
    <cellStyle name="Normal 5 4 4" xfId="1377"/>
    <cellStyle name="Normal 5 4 4 10" xfId="48163"/>
    <cellStyle name="Normal 5 4 4 11" xfId="48164"/>
    <cellStyle name="Normal 5 4 4 2" xfId="48165"/>
    <cellStyle name="Normal 5 4 4 2 10" xfId="48166"/>
    <cellStyle name="Normal 5 4 4 2 2" xfId="48167"/>
    <cellStyle name="Normal 5 4 4 2 2 2" xfId="48168"/>
    <cellStyle name="Normal 5 4 4 2 2 2 2" xfId="48169"/>
    <cellStyle name="Normal 5 4 4 2 2 2 2 2" xfId="48170"/>
    <cellStyle name="Normal 5 4 4 2 2 2 2 2 2" xfId="48171"/>
    <cellStyle name="Normal 5 4 4 2 2 2 2 3" xfId="48172"/>
    <cellStyle name="Normal 5 4 4 2 2 2 2 3 2" xfId="48173"/>
    <cellStyle name="Normal 5 4 4 2 2 2 2 3 2 2" xfId="48174"/>
    <cellStyle name="Normal 5 4 4 2 2 2 2 3 3" xfId="48175"/>
    <cellStyle name="Normal 5 4 4 2 2 2 2 4" xfId="48176"/>
    <cellStyle name="Normal 5 4 4 2 2 2 3" xfId="48177"/>
    <cellStyle name="Normal 5 4 4 2 2 2 3 2" xfId="48178"/>
    <cellStyle name="Normal 5 4 4 2 2 2 4" xfId="48179"/>
    <cellStyle name="Normal 5 4 4 2 2 2 4 2" xfId="48180"/>
    <cellStyle name="Normal 5 4 4 2 2 2 4 2 2" xfId="48181"/>
    <cellStyle name="Normal 5 4 4 2 2 2 4 3" xfId="48182"/>
    <cellStyle name="Normal 5 4 4 2 2 2 5" xfId="48183"/>
    <cellStyle name="Normal 5 4 4 2 2 3" xfId="48184"/>
    <cellStyle name="Normal 5 4 4 2 2 3 2" xfId="48185"/>
    <cellStyle name="Normal 5 4 4 2 2 3 2 2" xfId="48186"/>
    <cellStyle name="Normal 5 4 4 2 2 3 3" xfId="48187"/>
    <cellStyle name="Normal 5 4 4 2 2 3 3 2" xfId="48188"/>
    <cellStyle name="Normal 5 4 4 2 2 3 3 2 2" xfId="48189"/>
    <cellStyle name="Normal 5 4 4 2 2 3 3 3" xfId="48190"/>
    <cellStyle name="Normal 5 4 4 2 2 3 4" xfId="48191"/>
    <cellStyle name="Normal 5 4 4 2 2 4" xfId="48192"/>
    <cellStyle name="Normal 5 4 4 2 2 4 2" xfId="48193"/>
    <cellStyle name="Normal 5 4 4 2 2 4 2 2" xfId="48194"/>
    <cellStyle name="Normal 5 4 4 2 2 4 3" xfId="48195"/>
    <cellStyle name="Normal 5 4 4 2 2 4 3 2" xfId="48196"/>
    <cellStyle name="Normal 5 4 4 2 2 4 3 2 2" xfId="48197"/>
    <cellStyle name="Normal 5 4 4 2 2 4 3 3" xfId="48198"/>
    <cellStyle name="Normal 5 4 4 2 2 4 4" xfId="48199"/>
    <cellStyle name="Normal 5 4 4 2 2 5" xfId="48200"/>
    <cellStyle name="Normal 5 4 4 2 2 5 2" xfId="48201"/>
    <cellStyle name="Normal 5 4 4 2 2 6" xfId="48202"/>
    <cellStyle name="Normal 5 4 4 2 2 6 2" xfId="48203"/>
    <cellStyle name="Normal 5 4 4 2 2 6 2 2" xfId="48204"/>
    <cellStyle name="Normal 5 4 4 2 2 6 3" xfId="48205"/>
    <cellStyle name="Normal 5 4 4 2 2 7" xfId="48206"/>
    <cellStyle name="Normal 5 4 4 2 2 7 2" xfId="48207"/>
    <cellStyle name="Normal 5 4 4 2 2 8" xfId="48208"/>
    <cellStyle name="Normal 5 4 4 2 3" xfId="48209"/>
    <cellStyle name="Normal 5 4 4 2 3 2" xfId="48210"/>
    <cellStyle name="Normal 5 4 4 2 3 2 2" xfId="48211"/>
    <cellStyle name="Normal 5 4 4 2 3 2 2 2" xfId="48212"/>
    <cellStyle name="Normal 5 4 4 2 3 2 3" xfId="48213"/>
    <cellStyle name="Normal 5 4 4 2 3 2 3 2" xfId="48214"/>
    <cellStyle name="Normal 5 4 4 2 3 2 3 2 2" xfId="48215"/>
    <cellStyle name="Normal 5 4 4 2 3 2 3 3" xfId="48216"/>
    <cellStyle name="Normal 5 4 4 2 3 2 4" xfId="48217"/>
    <cellStyle name="Normal 5 4 4 2 3 3" xfId="48218"/>
    <cellStyle name="Normal 5 4 4 2 3 3 2" xfId="48219"/>
    <cellStyle name="Normal 5 4 4 2 3 4" xfId="48220"/>
    <cellStyle name="Normal 5 4 4 2 3 4 2" xfId="48221"/>
    <cellStyle name="Normal 5 4 4 2 3 4 2 2" xfId="48222"/>
    <cellStyle name="Normal 5 4 4 2 3 4 3" xfId="48223"/>
    <cellStyle name="Normal 5 4 4 2 3 5" xfId="48224"/>
    <cellStyle name="Normal 5 4 4 2 4" xfId="48225"/>
    <cellStyle name="Normal 5 4 4 2 4 2" xfId="48226"/>
    <cellStyle name="Normal 5 4 4 2 4 2 2" xfId="48227"/>
    <cellStyle name="Normal 5 4 4 2 4 3" xfId="48228"/>
    <cellStyle name="Normal 5 4 4 2 4 3 2" xfId="48229"/>
    <cellStyle name="Normal 5 4 4 2 4 3 2 2" xfId="48230"/>
    <cellStyle name="Normal 5 4 4 2 4 3 3" xfId="48231"/>
    <cellStyle name="Normal 5 4 4 2 4 4" xfId="48232"/>
    <cellStyle name="Normal 5 4 4 2 5" xfId="48233"/>
    <cellStyle name="Normal 5 4 4 2 5 2" xfId="48234"/>
    <cellStyle name="Normal 5 4 4 2 5 2 2" xfId="48235"/>
    <cellStyle name="Normal 5 4 4 2 5 3" xfId="48236"/>
    <cellStyle name="Normal 5 4 4 2 5 3 2" xfId="48237"/>
    <cellStyle name="Normal 5 4 4 2 5 3 2 2" xfId="48238"/>
    <cellStyle name="Normal 5 4 4 2 5 3 3" xfId="48239"/>
    <cellStyle name="Normal 5 4 4 2 5 4" xfId="48240"/>
    <cellStyle name="Normal 5 4 4 2 6" xfId="48241"/>
    <cellStyle name="Normal 5 4 4 2 6 2" xfId="48242"/>
    <cellStyle name="Normal 5 4 4 2 7" xfId="48243"/>
    <cellStyle name="Normal 5 4 4 2 7 2" xfId="48244"/>
    <cellStyle name="Normal 5 4 4 2 7 2 2" xfId="48245"/>
    <cellStyle name="Normal 5 4 4 2 7 3" xfId="48246"/>
    <cellStyle name="Normal 5 4 4 2 8" xfId="48247"/>
    <cellStyle name="Normal 5 4 4 2 8 2" xfId="48248"/>
    <cellStyle name="Normal 5 4 4 2 9" xfId="48249"/>
    <cellStyle name="Normal 5 4 4 3" xfId="48250"/>
    <cellStyle name="Normal 5 4 4 3 2" xfId="48251"/>
    <cellStyle name="Normal 5 4 4 3 2 2" xfId="48252"/>
    <cellStyle name="Normal 5 4 4 3 2 2 2" xfId="48253"/>
    <cellStyle name="Normal 5 4 4 3 2 2 2 2" xfId="48254"/>
    <cellStyle name="Normal 5 4 4 3 2 2 3" xfId="48255"/>
    <cellStyle name="Normal 5 4 4 3 2 2 3 2" xfId="48256"/>
    <cellStyle name="Normal 5 4 4 3 2 2 3 2 2" xfId="48257"/>
    <cellStyle name="Normal 5 4 4 3 2 2 3 3" xfId="48258"/>
    <cellStyle name="Normal 5 4 4 3 2 2 4" xfId="48259"/>
    <cellStyle name="Normal 5 4 4 3 2 3" xfId="48260"/>
    <cellStyle name="Normal 5 4 4 3 2 3 2" xfId="48261"/>
    <cellStyle name="Normal 5 4 4 3 2 4" xfId="48262"/>
    <cellStyle name="Normal 5 4 4 3 2 4 2" xfId="48263"/>
    <cellStyle name="Normal 5 4 4 3 2 4 2 2" xfId="48264"/>
    <cellStyle name="Normal 5 4 4 3 2 4 3" xfId="48265"/>
    <cellStyle name="Normal 5 4 4 3 2 5" xfId="48266"/>
    <cellStyle name="Normal 5 4 4 3 3" xfId="48267"/>
    <cellStyle name="Normal 5 4 4 3 3 2" xfId="48268"/>
    <cellStyle name="Normal 5 4 4 3 3 2 2" xfId="48269"/>
    <cellStyle name="Normal 5 4 4 3 3 3" xfId="48270"/>
    <cellStyle name="Normal 5 4 4 3 3 3 2" xfId="48271"/>
    <cellStyle name="Normal 5 4 4 3 3 3 2 2" xfId="48272"/>
    <cellStyle name="Normal 5 4 4 3 3 3 3" xfId="48273"/>
    <cellStyle name="Normal 5 4 4 3 3 4" xfId="48274"/>
    <cellStyle name="Normal 5 4 4 3 4" xfId="48275"/>
    <cellStyle name="Normal 5 4 4 3 4 2" xfId="48276"/>
    <cellStyle name="Normal 5 4 4 3 4 2 2" xfId="48277"/>
    <cellStyle name="Normal 5 4 4 3 4 3" xfId="48278"/>
    <cellStyle name="Normal 5 4 4 3 4 3 2" xfId="48279"/>
    <cellStyle name="Normal 5 4 4 3 4 3 2 2" xfId="48280"/>
    <cellStyle name="Normal 5 4 4 3 4 3 3" xfId="48281"/>
    <cellStyle name="Normal 5 4 4 3 4 4" xfId="48282"/>
    <cellStyle name="Normal 5 4 4 3 5" xfId="48283"/>
    <cellStyle name="Normal 5 4 4 3 5 2" xfId="48284"/>
    <cellStyle name="Normal 5 4 4 3 6" xfId="48285"/>
    <cellStyle name="Normal 5 4 4 3 6 2" xfId="48286"/>
    <cellStyle name="Normal 5 4 4 3 6 2 2" xfId="48287"/>
    <cellStyle name="Normal 5 4 4 3 6 3" xfId="48288"/>
    <cellStyle name="Normal 5 4 4 3 7" xfId="48289"/>
    <cellStyle name="Normal 5 4 4 3 7 2" xfId="48290"/>
    <cellStyle name="Normal 5 4 4 3 8" xfId="48291"/>
    <cellStyle name="Normal 5 4 4 4" xfId="48292"/>
    <cellStyle name="Normal 5 4 4 4 2" xfId="48293"/>
    <cellStyle name="Normal 5 4 4 4 2 2" xfId="48294"/>
    <cellStyle name="Normal 5 4 4 4 2 2 2" xfId="48295"/>
    <cellStyle name="Normal 5 4 4 4 2 3" xfId="48296"/>
    <cellStyle name="Normal 5 4 4 4 2 3 2" xfId="48297"/>
    <cellStyle name="Normal 5 4 4 4 2 3 2 2" xfId="48298"/>
    <cellStyle name="Normal 5 4 4 4 2 3 3" xfId="48299"/>
    <cellStyle name="Normal 5 4 4 4 2 4" xfId="48300"/>
    <cellStyle name="Normal 5 4 4 4 3" xfId="48301"/>
    <cellStyle name="Normal 5 4 4 4 3 2" xfId="48302"/>
    <cellStyle name="Normal 5 4 4 4 4" xfId="48303"/>
    <cellStyle name="Normal 5 4 4 4 4 2" xfId="48304"/>
    <cellStyle name="Normal 5 4 4 4 4 2 2" xfId="48305"/>
    <cellStyle name="Normal 5 4 4 4 4 3" xfId="48306"/>
    <cellStyle name="Normal 5 4 4 4 5" xfId="48307"/>
    <cellStyle name="Normal 5 4 4 5" xfId="48308"/>
    <cellStyle name="Normal 5 4 4 5 2" xfId="48309"/>
    <cellStyle name="Normal 5 4 4 5 2 2" xfId="48310"/>
    <cellStyle name="Normal 5 4 4 5 3" xfId="48311"/>
    <cellStyle name="Normal 5 4 4 5 3 2" xfId="48312"/>
    <cellStyle name="Normal 5 4 4 5 3 2 2" xfId="48313"/>
    <cellStyle name="Normal 5 4 4 5 3 3" xfId="48314"/>
    <cellStyle name="Normal 5 4 4 5 4" xfId="48315"/>
    <cellStyle name="Normal 5 4 4 6" xfId="48316"/>
    <cellStyle name="Normal 5 4 4 6 2" xfId="48317"/>
    <cellStyle name="Normal 5 4 4 6 2 2" xfId="48318"/>
    <cellStyle name="Normal 5 4 4 6 3" xfId="48319"/>
    <cellStyle name="Normal 5 4 4 6 3 2" xfId="48320"/>
    <cellStyle name="Normal 5 4 4 6 3 2 2" xfId="48321"/>
    <cellStyle name="Normal 5 4 4 6 3 3" xfId="48322"/>
    <cellStyle name="Normal 5 4 4 6 4" xfId="48323"/>
    <cellStyle name="Normal 5 4 4 7" xfId="48324"/>
    <cellStyle name="Normal 5 4 4 7 2" xfId="48325"/>
    <cellStyle name="Normal 5 4 4 8" xfId="48326"/>
    <cellStyle name="Normal 5 4 4 8 2" xfId="48327"/>
    <cellStyle name="Normal 5 4 4 8 2 2" xfId="48328"/>
    <cellStyle name="Normal 5 4 4 8 3" xfId="48329"/>
    <cellStyle name="Normal 5 4 4 9" xfId="48330"/>
    <cellStyle name="Normal 5 4 4 9 2" xfId="48331"/>
    <cellStyle name="Normal 5 4 5" xfId="48332"/>
    <cellStyle name="Normal 5 4 5 10" xfId="48333"/>
    <cellStyle name="Normal 5 4 5 11" xfId="48334"/>
    <cellStyle name="Normal 5 4 5 2" xfId="48335"/>
    <cellStyle name="Normal 5 4 5 2 10" xfId="48336"/>
    <cellStyle name="Normal 5 4 5 2 2" xfId="48337"/>
    <cellStyle name="Normal 5 4 5 2 2 2" xfId="48338"/>
    <cellStyle name="Normal 5 4 5 2 2 2 2" xfId="48339"/>
    <cellStyle name="Normal 5 4 5 2 2 2 2 2" xfId="48340"/>
    <cellStyle name="Normal 5 4 5 2 2 2 2 2 2" xfId="48341"/>
    <cellStyle name="Normal 5 4 5 2 2 2 2 3" xfId="48342"/>
    <cellStyle name="Normal 5 4 5 2 2 2 2 3 2" xfId="48343"/>
    <cellStyle name="Normal 5 4 5 2 2 2 2 3 2 2" xfId="48344"/>
    <cellStyle name="Normal 5 4 5 2 2 2 2 3 3" xfId="48345"/>
    <cellStyle name="Normal 5 4 5 2 2 2 2 4" xfId="48346"/>
    <cellStyle name="Normal 5 4 5 2 2 2 3" xfId="48347"/>
    <cellStyle name="Normal 5 4 5 2 2 2 3 2" xfId="48348"/>
    <cellStyle name="Normal 5 4 5 2 2 2 4" xfId="48349"/>
    <cellStyle name="Normal 5 4 5 2 2 2 4 2" xfId="48350"/>
    <cellStyle name="Normal 5 4 5 2 2 2 4 2 2" xfId="48351"/>
    <cellStyle name="Normal 5 4 5 2 2 2 4 3" xfId="48352"/>
    <cellStyle name="Normal 5 4 5 2 2 2 5" xfId="48353"/>
    <cellStyle name="Normal 5 4 5 2 2 3" xfId="48354"/>
    <cellStyle name="Normal 5 4 5 2 2 3 2" xfId="48355"/>
    <cellStyle name="Normal 5 4 5 2 2 3 2 2" xfId="48356"/>
    <cellStyle name="Normal 5 4 5 2 2 3 3" xfId="48357"/>
    <cellStyle name="Normal 5 4 5 2 2 3 3 2" xfId="48358"/>
    <cellStyle name="Normal 5 4 5 2 2 3 3 2 2" xfId="48359"/>
    <cellStyle name="Normal 5 4 5 2 2 3 3 3" xfId="48360"/>
    <cellStyle name="Normal 5 4 5 2 2 3 4" xfId="48361"/>
    <cellStyle name="Normal 5 4 5 2 2 4" xfId="48362"/>
    <cellStyle name="Normal 5 4 5 2 2 4 2" xfId="48363"/>
    <cellStyle name="Normal 5 4 5 2 2 4 2 2" xfId="48364"/>
    <cellStyle name="Normal 5 4 5 2 2 4 3" xfId="48365"/>
    <cellStyle name="Normal 5 4 5 2 2 4 3 2" xfId="48366"/>
    <cellStyle name="Normal 5 4 5 2 2 4 3 2 2" xfId="48367"/>
    <cellStyle name="Normal 5 4 5 2 2 4 3 3" xfId="48368"/>
    <cellStyle name="Normal 5 4 5 2 2 4 4" xfId="48369"/>
    <cellStyle name="Normal 5 4 5 2 2 5" xfId="48370"/>
    <cellStyle name="Normal 5 4 5 2 2 5 2" xfId="48371"/>
    <cellStyle name="Normal 5 4 5 2 2 6" xfId="48372"/>
    <cellStyle name="Normal 5 4 5 2 2 6 2" xfId="48373"/>
    <cellStyle name="Normal 5 4 5 2 2 6 2 2" xfId="48374"/>
    <cellStyle name="Normal 5 4 5 2 2 6 3" xfId="48375"/>
    <cellStyle name="Normal 5 4 5 2 2 7" xfId="48376"/>
    <cellStyle name="Normal 5 4 5 2 2 7 2" xfId="48377"/>
    <cellStyle name="Normal 5 4 5 2 2 8" xfId="48378"/>
    <cellStyle name="Normal 5 4 5 2 3" xfId="48379"/>
    <cellStyle name="Normal 5 4 5 2 3 2" xfId="48380"/>
    <cellStyle name="Normal 5 4 5 2 3 2 2" xfId="48381"/>
    <cellStyle name="Normal 5 4 5 2 3 2 2 2" xfId="48382"/>
    <cellStyle name="Normal 5 4 5 2 3 2 3" xfId="48383"/>
    <cellStyle name="Normal 5 4 5 2 3 2 3 2" xfId="48384"/>
    <cellStyle name="Normal 5 4 5 2 3 2 3 2 2" xfId="48385"/>
    <cellStyle name="Normal 5 4 5 2 3 2 3 3" xfId="48386"/>
    <cellStyle name="Normal 5 4 5 2 3 2 4" xfId="48387"/>
    <cellStyle name="Normal 5 4 5 2 3 3" xfId="48388"/>
    <cellStyle name="Normal 5 4 5 2 3 3 2" xfId="48389"/>
    <cellStyle name="Normal 5 4 5 2 3 4" xfId="48390"/>
    <cellStyle name="Normal 5 4 5 2 3 4 2" xfId="48391"/>
    <cellStyle name="Normal 5 4 5 2 3 4 2 2" xfId="48392"/>
    <cellStyle name="Normal 5 4 5 2 3 4 3" xfId="48393"/>
    <cellStyle name="Normal 5 4 5 2 3 5" xfId="48394"/>
    <cellStyle name="Normal 5 4 5 2 4" xfId="48395"/>
    <cellStyle name="Normal 5 4 5 2 4 2" xfId="48396"/>
    <cellStyle name="Normal 5 4 5 2 4 2 2" xfId="48397"/>
    <cellStyle name="Normal 5 4 5 2 4 3" xfId="48398"/>
    <cellStyle name="Normal 5 4 5 2 4 3 2" xfId="48399"/>
    <cellStyle name="Normal 5 4 5 2 4 3 2 2" xfId="48400"/>
    <cellStyle name="Normal 5 4 5 2 4 3 3" xfId="48401"/>
    <cellStyle name="Normal 5 4 5 2 4 4" xfId="48402"/>
    <cellStyle name="Normal 5 4 5 2 5" xfId="48403"/>
    <cellStyle name="Normal 5 4 5 2 5 2" xfId="48404"/>
    <cellStyle name="Normal 5 4 5 2 5 2 2" xfId="48405"/>
    <cellStyle name="Normal 5 4 5 2 5 3" xfId="48406"/>
    <cellStyle name="Normal 5 4 5 2 5 3 2" xfId="48407"/>
    <cellStyle name="Normal 5 4 5 2 5 3 2 2" xfId="48408"/>
    <cellStyle name="Normal 5 4 5 2 5 3 3" xfId="48409"/>
    <cellStyle name="Normal 5 4 5 2 5 4" xfId="48410"/>
    <cellStyle name="Normal 5 4 5 2 6" xfId="48411"/>
    <cellStyle name="Normal 5 4 5 2 6 2" xfId="48412"/>
    <cellStyle name="Normal 5 4 5 2 7" xfId="48413"/>
    <cellStyle name="Normal 5 4 5 2 7 2" xfId="48414"/>
    <cellStyle name="Normal 5 4 5 2 7 2 2" xfId="48415"/>
    <cellStyle name="Normal 5 4 5 2 7 3" xfId="48416"/>
    <cellStyle name="Normal 5 4 5 2 8" xfId="48417"/>
    <cellStyle name="Normal 5 4 5 2 8 2" xfId="48418"/>
    <cellStyle name="Normal 5 4 5 2 9" xfId="48419"/>
    <cellStyle name="Normal 5 4 5 3" xfId="48420"/>
    <cellStyle name="Normal 5 4 5 3 2" xfId="48421"/>
    <cellStyle name="Normal 5 4 5 3 2 2" xfId="48422"/>
    <cellStyle name="Normal 5 4 5 3 2 2 2" xfId="48423"/>
    <cellStyle name="Normal 5 4 5 3 2 2 2 2" xfId="48424"/>
    <cellStyle name="Normal 5 4 5 3 2 2 3" xfId="48425"/>
    <cellStyle name="Normal 5 4 5 3 2 2 3 2" xfId="48426"/>
    <cellStyle name="Normal 5 4 5 3 2 2 3 2 2" xfId="48427"/>
    <cellStyle name="Normal 5 4 5 3 2 2 3 3" xfId="48428"/>
    <cellStyle name="Normal 5 4 5 3 2 2 4" xfId="48429"/>
    <cellStyle name="Normal 5 4 5 3 2 3" xfId="48430"/>
    <cellStyle name="Normal 5 4 5 3 2 3 2" xfId="48431"/>
    <cellStyle name="Normal 5 4 5 3 2 4" xfId="48432"/>
    <cellStyle name="Normal 5 4 5 3 2 4 2" xfId="48433"/>
    <cellStyle name="Normal 5 4 5 3 2 4 2 2" xfId="48434"/>
    <cellStyle name="Normal 5 4 5 3 2 4 3" xfId="48435"/>
    <cellStyle name="Normal 5 4 5 3 2 5" xfId="48436"/>
    <cellStyle name="Normal 5 4 5 3 3" xfId="48437"/>
    <cellStyle name="Normal 5 4 5 3 3 2" xfId="48438"/>
    <cellStyle name="Normal 5 4 5 3 3 2 2" xfId="48439"/>
    <cellStyle name="Normal 5 4 5 3 3 3" xfId="48440"/>
    <cellStyle name="Normal 5 4 5 3 3 3 2" xfId="48441"/>
    <cellStyle name="Normal 5 4 5 3 3 3 2 2" xfId="48442"/>
    <cellStyle name="Normal 5 4 5 3 3 3 3" xfId="48443"/>
    <cellStyle name="Normal 5 4 5 3 3 4" xfId="48444"/>
    <cellStyle name="Normal 5 4 5 3 4" xfId="48445"/>
    <cellStyle name="Normal 5 4 5 3 4 2" xfId="48446"/>
    <cellStyle name="Normal 5 4 5 3 4 2 2" xfId="48447"/>
    <cellStyle name="Normal 5 4 5 3 4 3" xfId="48448"/>
    <cellStyle name="Normal 5 4 5 3 4 3 2" xfId="48449"/>
    <cellStyle name="Normal 5 4 5 3 4 3 2 2" xfId="48450"/>
    <cellStyle name="Normal 5 4 5 3 4 3 3" xfId="48451"/>
    <cellStyle name="Normal 5 4 5 3 4 4" xfId="48452"/>
    <cellStyle name="Normal 5 4 5 3 5" xfId="48453"/>
    <cellStyle name="Normal 5 4 5 3 5 2" xfId="48454"/>
    <cellStyle name="Normal 5 4 5 3 6" xfId="48455"/>
    <cellStyle name="Normal 5 4 5 3 6 2" xfId="48456"/>
    <cellStyle name="Normal 5 4 5 3 6 2 2" xfId="48457"/>
    <cellStyle name="Normal 5 4 5 3 6 3" xfId="48458"/>
    <cellStyle name="Normal 5 4 5 3 7" xfId="48459"/>
    <cellStyle name="Normal 5 4 5 3 7 2" xfId="48460"/>
    <cellStyle name="Normal 5 4 5 3 8" xfId="48461"/>
    <cellStyle name="Normal 5 4 5 4" xfId="48462"/>
    <cellStyle name="Normal 5 4 5 4 2" xfId="48463"/>
    <cellStyle name="Normal 5 4 5 4 2 2" xfId="48464"/>
    <cellStyle name="Normal 5 4 5 4 2 2 2" xfId="48465"/>
    <cellStyle name="Normal 5 4 5 4 2 3" xfId="48466"/>
    <cellStyle name="Normal 5 4 5 4 2 3 2" xfId="48467"/>
    <cellStyle name="Normal 5 4 5 4 2 3 2 2" xfId="48468"/>
    <cellStyle name="Normal 5 4 5 4 2 3 3" xfId="48469"/>
    <cellStyle name="Normal 5 4 5 4 2 4" xfId="48470"/>
    <cellStyle name="Normal 5 4 5 4 3" xfId="48471"/>
    <cellStyle name="Normal 5 4 5 4 3 2" xfId="48472"/>
    <cellStyle name="Normal 5 4 5 4 4" xfId="48473"/>
    <cellStyle name="Normal 5 4 5 4 4 2" xfId="48474"/>
    <cellStyle name="Normal 5 4 5 4 4 2 2" xfId="48475"/>
    <cellStyle name="Normal 5 4 5 4 4 3" xfId="48476"/>
    <cellStyle name="Normal 5 4 5 4 5" xfId="48477"/>
    <cellStyle name="Normal 5 4 5 5" xfId="48478"/>
    <cellStyle name="Normal 5 4 5 5 2" xfId="48479"/>
    <cellStyle name="Normal 5 4 5 5 2 2" xfId="48480"/>
    <cellStyle name="Normal 5 4 5 5 3" xfId="48481"/>
    <cellStyle name="Normal 5 4 5 5 3 2" xfId="48482"/>
    <cellStyle name="Normal 5 4 5 5 3 2 2" xfId="48483"/>
    <cellStyle name="Normal 5 4 5 5 3 3" xfId="48484"/>
    <cellStyle name="Normal 5 4 5 5 4" xfId="48485"/>
    <cellStyle name="Normal 5 4 5 6" xfId="48486"/>
    <cellStyle name="Normal 5 4 5 6 2" xfId="48487"/>
    <cellStyle name="Normal 5 4 5 6 2 2" xfId="48488"/>
    <cellStyle name="Normal 5 4 5 6 3" xfId="48489"/>
    <cellStyle name="Normal 5 4 5 6 3 2" xfId="48490"/>
    <cellStyle name="Normal 5 4 5 6 3 2 2" xfId="48491"/>
    <cellStyle name="Normal 5 4 5 6 3 3" xfId="48492"/>
    <cellStyle name="Normal 5 4 5 6 4" xfId="48493"/>
    <cellStyle name="Normal 5 4 5 7" xfId="48494"/>
    <cellStyle name="Normal 5 4 5 7 2" xfId="48495"/>
    <cellStyle name="Normal 5 4 5 8" xfId="48496"/>
    <cellStyle name="Normal 5 4 5 8 2" xfId="48497"/>
    <cellStyle name="Normal 5 4 5 8 2 2" xfId="48498"/>
    <cellStyle name="Normal 5 4 5 8 3" xfId="48499"/>
    <cellStyle name="Normal 5 4 5 9" xfId="48500"/>
    <cellStyle name="Normal 5 4 5 9 2" xfId="48501"/>
    <cellStyle name="Normal 5 4 6" xfId="48502"/>
    <cellStyle name="Normal 5 4 6 10" xfId="48503"/>
    <cellStyle name="Normal 5 4 6 2" xfId="48504"/>
    <cellStyle name="Normal 5 4 6 2 2" xfId="48505"/>
    <cellStyle name="Normal 5 4 6 2 2 2" xfId="48506"/>
    <cellStyle name="Normal 5 4 6 2 2 2 2" xfId="48507"/>
    <cellStyle name="Normal 5 4 6 2 2 2 2 2" xfId="48508"/>
    <cellStyle name="Normal 5 4 6 2 2 2 3" xfId="48509"/>
    <cellStyle name="Normal 5 4 6 2 2 2 3 2" xfId="48510"/>
    <cellStyle name="Normal 5 4 6 2 2 2 3 2 2" xfId="48511"/>
    <cellStyle name="Normal 5 4 6 2 2 2 3 3" xfId="48512"/>
    <cellStyle name="Normal 5 4 6 2 2 2 4" xfId="48513"/>
    <cellStyle name="Normal 5 4 6 2 2 3" xfId="48514"/>
    <cellStyle name="Normal 5 4 6 2 2 3 2" xfId="48515"/>
    <cellStyle name="Normal 5 4 6 2 2 4" xfId="48516"/>
    <cellStyle name="Normal 5 4 6 2 2 4 2" xfId="48517"/>
    <cellStyle name="Normal 5 4 6 2 2 4 2 2" xfId="48518"/>
    <cellStyle name="Normal 5 4 6 2 2 4 3" xfId="48519"/>
    <cellStyle name="Normal 5 4 6 2 2 5" xfId="48520"/>
    <cellStyle name="Normal 5 4 6 2 3" xfId="48521"/>
    <cellStyle name="Normal 5 4 6 2 3 2" xfId="48522"/>
    <cellStyle name="Normal 5 4 6 2 3 2 2" xfId="48523"/>
    <cellStyle name="Normal 5 4 6 2 3 3" xfId="48524"/>
    <cellStyle name="Normal 5 4 6 2 3 3 2" xfId="48525"/>
    <cellStyle name="Normal 5 4 6 2 3 3 2 2" xfId="48526"/>
    <cellStyle name="Normal 5 4 6 2 3 3 3" xfId="48527"/>
    <cellStyle name="Normal 5 4 6 2 3 4" xfId="48528"/>
    <cellStyle name="Normal 5 4 6 2 4" xfId="48529"/>
    <cellStyle name="Normal 5 4 6 2 4 2" xfId="48530"/>
    <cellStyle name="Normal 5 4 6 2 4 2 2" xfId="48531"/>
    <cellStyle name="Normal 5 4 6 2 4 3" xfId="48532"/>
    <cellStyle name="Normal 5 4 6 2 4 3 2" xfId="48533"/>
    <cellStyle name="Normal 5 4 6 2 4 3 2 2" xfId="48534"/>
    <cellStyle name="Normal 5 4 6 2 4 3 3" xfId="48535"/>
    <cellStyle name="Normal 5 4 6 2 4 4" xfId="48536"/>
    <cellStyle name="Normal 5 4 6 2 5" xfId="48537"/>
    <cellStyle name="Normal 5 4 6 2 5 2" xfId="48538"/>
    <cellStyle name="Normal 5 4 6 2 6" xfId="48539"/>
    <cellStyle name="Normal 5 4 6 2 6 2" xfId="48540"/>
    <cellStyle name="Normal 5 4 6 2 6 2 2" xfId="48541"/>
    <cellStyle name="Normal 5 4 6 2 6 3" xfId="48542"/>
    <cellStyle name="Normal 5 4 6 2 7" xfId="48543"/>
    <cellStyle name="Normal 5 4 6 2 7 2" xfId="48544"/>
    <cellStyle name="Normal 5 4 6 2 8" xfId="48545"/>
    <cellStyle name="Normal 5 4 6 3" xfId="48546"/>
    <cellStyle name="Normal 5 4 6 3 2" xfId="48547"/>
    <cellStyle name="Normal 5 4 6 3 2 2" xfId="48548"/>
    <cellStyle name="Normal 5 4 6 3 2 2 2" xfId="48549"/>
    <cellStyle name="Normal 5 4 6 3 2 3" xfId="48550"/>
    <cellStyle name="Normal 5 4 6 3 2 3 2" xfId="48551"/>
    <cellStyle name="Normal 5 4 6 3 2 3 2 2" xfId="48552"/>
    <cellStyle name="Normal 5 4 6 3 2 3 3" xfId="48553"/>
    <cellStyle name="Normal 5 4 6 3 2 4" xfId="48554"/>
    <cellStyle name="Normal 5 4 6 3 3" xfId="48555"/>
    <cellStyle name="Normal 5 4 6 3 3 2" xfId="48556"/>
    <cellStyle name="Normal 5 4 6 3 4" xfId="48557"/>
    <cellStyle name="Normal 5 4 6 3 4 2" xfId="48558"/>
    <cellStyle name="Normal 5 4 6 3 4 2 2" xfId="48559"/>
    <cellStyle name="Normal 5 4 6 3 4 3" xfId="48560"/>
    <cellStyle name="Normal 5 4 6 3 5" xfId="48561"/>
    <cellStyle name="Normal 5 4 6 4" xfId="48562"/>
    <cellStyle name="Normal 5 4 6 4 2" xfId="48563"/>
    <cellStyle name="Normal 5 4 6 4 2 2" xfId="48564"/>
    <cellStyle name="Normal 5 4 6 4 3" xfId="48565"/>
    <cellStyle name="Normal 5 4 6 4 3 2" xfId="48566"/>
    <cellStyle name="Normal 5 4 6 4 3 2 2" xfId="48567"/>
    <cellStyle name="Normal 5 4 6 4 3 3" xfId="48568"/>
    <cellStyle name="Normal 5 4 6 4 4" xfId="48569"/>
    <cellStyle name="Normal 5 4 6 5" xfId="48570"/>
    <cellStyle name="Normal 5 4 6 5 2" xfId="48571"/>
    <cellStyle name="Normal 5 4 6 5 2 2" xfId="48572"/>
    <cellStyle name="Normal 5 4 6 5 3" xfId="48573"/>
    <cellStyle name="Normal 5 4 6 5 3 2" xfId="48574"/>
    <cellStyle name="Normal 5 4 6 5 3 2 2" xfId="48575"/>
    <cellStyle name="Normal 5 4 6 5 3 3" xfId="48576"/>
    <cellStyle name="Normal 5 4 6 5 4" xfId="48577"/>
    <cellStyle name="Normal 5 4 6 6" xfId="48578"/>
    <cellStyle name="Normal 5 4 6 6 2" xfId="48579"/>
    <cellStyle name="Normal 5 4 6 7" xfId="48580"/>
    <cellStyle name="Normal 5 4 6 7 2" xfId="48581"/>
    <cellStyle name="Normal 5 4 6 7 2 2" xfId="48582"/>
    <cellStyle name="Normal 5 4 6 7 3" xfId="48583"/>
    <cellStyle name="Normal 5 4 6 8" xfId="48584"/>
    <cellStyle name="Normal 5 4 6 8 2" xfId="48585"/>
    <cellStyle name="Normal 5 4 6 9" xfId="48586"/>
    <cellStyle name="Normal 5 4 7" xfId="48587"/>
    <cellStyle name="Normal 5 4 7 2" xfId="48588"/>
    <cellStyle name="Normal 5 4 7 2 2" xfId="48589"/>
    <cellStyle name="Normal 5 4 7 2 2 2" xfId="48590"/>
    <cellStyle name="Normal 5 4 7 2 2 2 2" xfId="48591"/>
    <cellStyle name="Normal 5 4 7 2 2 3" xfId="48592"/>
    <cellStyle name="Normal 5 4 7 2 2 3 2" xfId="48593"/>
    <cellStyle name="Normal 5 4 7 2 2 3 2 2" xfId="48594"/>
    <cellStyle name="Normal 5 4 7 2 2 3 3" xfId="48595"/>
    <cellStyle name="Normal 5 4 7 2 2 4" xfId="48596"/>
    <cellStyle name="Normal 5 4 7 2 3" xfId="48597"/>
    <cellStyle name="Normal 5 4 7 2 3 2" xfId="48598"/>
    <cellStyle name="Normal 5 4 7 2 4" xfId="48599"/>
    <cellStyle name="Normal 5 4 7 2 4 2" xfId="48600"/>
    <cellStyle name="Normal 5 4 7 2 4 2 2" xfId="48601"/>
    <cellStyle name="Normal 5 4 7 2 4 3" xfId="48602"/>
    <cellStyle name="Normal 5 4 7 2 5" xfId="48603"/>
    <cellStyle name="Normal 5 4 7 3" xfId="48604"/>
    <cellStyle name="Normal 5 4 7 3 2" xfId="48605"/>
    <cellStyle name="Normal 5 4 7 3 2 2" xfId="48606"/>
    <cellStyle name="Normal 5 4 7 3 3" xfId="48607"/>
    <cellStyle name="Normal 5 4 7 3 3 2" xfId="48608"/>
    <cellStyle name="Normal 5 4 7 3 3 2 2" xfId="48609"/>
    <cellStyle name="Normal 5 4 7 3 3 3" xfId="48610"/>
    <cellStyle name="Normal 5 4 7 3 4" xfId="48611"/>
    <cellStyle name="Normal 5 4 7 4" xfId="48612"/>
    <cellStyle name="Normal 5 4 7 4 2" xfId="48613"/>
    <cellStyle name="Normal 5 4 7 4 2 2" xfId="48614"/>
    <cellStyle name="Normal 5 4 7 4 3" xfId="48615"/>
    <cellStyle name="Normal 5 4 7 4 3 2" xfId="48616"/>
    <cellStyle name="Normal 5 4 7 4 3 2 2" xfId="48617"/>
    <cellStyle name="Normal 5 4 7 4 3 3" xfId="48618"/>
    <cellStyle name="Normal 5 4 7 4 4" xfId="48619"/>
    <cellStyle name="Normal 5 4 7 5" xfId="48620"/>
    <cellStyle name="Normal 5 4 7 5 2" xfId="48621"/>
    <cellStyle name="Normal 5 4 7 6" xfId="48622"/>
    <cellStyle name="Normal 5 4 7 6 2" xfId="48623"/>
    <cellStyle name="Normal 5 4 7 6 2 2" xfId="48624"/>
    <cellStyle name="Normal 5 4 7 6 3" xfId="48625"/>
    <cellStyle name="Normal 5 4 7 7" xfId="48626"/>
    <cellStyle name="Normal 5 4 7 7 2" xfId="48627"/>
    <cellStyle name="Normal 5 4 7 8" xfId="48628"/>
    <cellStyle name="Normal 5 4 8" xfId="48629"/>
    <cellStyle name="Normal 5 4 8 2" xfId="48630"/>
    <cellStyle name="Normal 5 4 8 2 2" xfId="48631"/>
    <cellStyle name="Normal 5 4 8 2 2 2" xfId="48632"/>
    <cellStyle name="Normal 5 4 8 2 2 2 2" xfId="48633"/>
    <cellStyle name="Normal 5 4 8 2 2 3" xfId="48634"/>
    <cellStyle name="Normal 5 4 8 2 2 3 2" xfId="48635"/>
    <cellStyle name="Normal 5 4 8 2 2 3 2 2" xfId="48636"/>
    <cellStyle name="Normal 5 4 8 2 2 3 3" xfId="48637"/>
    <cellStyle name="Normal 5 4 8 2 2 4" xfId="48638"/>
    <cellStyle name="Normal 5 4 8 2 3" xfId="48639"/>
    <cellStyle name="Normal 5 4 8 2 3 2" xfId="48640"/>
    <cellStyle name="Normal 5 4 8 2 4" xfId="48641"/>
    <cellStyle name="Normal 5 4 8 2 4 2" xfId="48642"/>
    <cellStyle name="Normal 5 4 8 2 4 2 2" xfId="48643"/>
    <cellStyle name="Normal 5 4 8 2 4 3" xfId="48644"/>
    <cellStyle name="Normal 5 4 8 2 5" xfId="48645"/>
    <cellStyle name="Normal 5 4 8 3" xfId="48646"/>
    <cellStyle name="Normal 5 4 8 3 2" xfId="48647"/>
    <cellStyle name="Normal 5 4 8 3 2 2" xfId="48648"/>
    <cellStyle name="Normal 5 4 8 3 3" xfId="48649"/>
    <cellStyle name="Normal 5 4 8 3 3 2" xfId="48650"/>
    <cellStyle name="Normal 5 4 8 3 3 2 2" xfId="48651"/>
    <cellStyle name="Normal 5 4 8 3 3 3" xfId="48652"/>
    <cellStyle name="Normal 5 4 8 3 4" xfId="48653"/>
    <cellStyle name="Normal 5 4 8 4" xfId="48654"/>
    <cellStyle name="Normal 5 4 8 4 2" xfId="48655"/>
    <cellStyle name="Normal 5 4 8 4 2 2" xfId="48656"/>
    <cellStyle name="Normal 5 4 8 4 3" xfId="48657"/>
    <cellStyle name="Normal 5 4 8 4 3 2" xfId="48658"/>
    <cellStyle name="Normal 5 4 8 4 3 2 2" xfId="48659"/>
    <cellStyle name="Normal 5 4 8 4 3 3" xfId="48660"/>
    <cellStyle name="Normal 5 4 8 4 4" xfId="48661"/>
    <cellStyle name="Normal 5 4 8 5" xfId="48662"/>
    <cellStyle name="Normal 5 4 8 5 2" xfId="48663"/>
    <cellStyle name="Normal 5 4 8 6" xfId="48664"/>
    <cellStyle name="Normal 5 4 8 6 2" xfId="48665"/>
    <cellStyle name="Normal 5 4 8 6 2 2" xfId="48666"/>
    <cellStyle name="Normal 5 4 8 6 3" xfId="48667"/>
    <cellStyle name="Normal 5 4 8 7" xfId="48668"/>
    <cellStyle name="Normal 5 4 8 7 2" xfId="48669"/>
    <cellStyle name="Normal 5 4 8 8" xfId="48670"/>
    <cellStyle name="Normal 5 4 9" xfId="48671"/>
    <cellStyle name="Normal 5 4 9 2" xfId="48672"/>
    <cellStyle name="Normal 5 4 9 2 2" xfId="48673"/>
    <cellStyle name="Normal 5 4 9 2 2 2" xfId="48674"/>
    <cellStyle name="Normal 5 4 9 2 2 2 2" xfId="48675"/>
    <cellStyle name="Normal 5 4 9 2 2 3" xfId="48676"/>
    <cellStyle name="Normal 5 4 9 2 2 3 2" xfId="48677"/>
    <cellStyle name="Normal 5 4 9 2 2 3 2 2" xfId="48678"/>
    <cellStyle name="Normal 5 4 9 2 2 3 3" xfId="48679"/>
    <cellStyle name="Normal 5 4 9 2 2 4" xfId="48680"/>
    <cellStyle name="Normal 5 4 9 2 3" xfId="48681"/>
    <cellStyle name="Normal 5 4 9 2 3 2" xfId="48682"/>
    <cellStyle name="Normal 5 4 9 2 4" xfId="48683"/>
    <cellStyle name="Normal 5 4 9 2 4 2" xfId="48684"/>
    <cellStyle name="Normal 5 4 9 2 4 2 2" xfId="48685"/>
    <cellStyle name="Normal 5 4 9 2 4 3" xfId="48686"/>
    <cellStyle name="Normal 5 4 9 2 5" xfId="48687"/>
    <cellStyle name="Normal 5 4 9 3" xfId="48688"/>
    <cellStyle name="Normal 5 4 9 3 2" xfId="48689"/>
    <cellStyle name="Normal 5 4 9 3 2 2" xfId="48690"/>
    <cellStyle name="Normal 5 4 9 3 3" xfId="48691"/>
    <cellStyle name="Normal 5 4 9 3 3 2" xfId="48692"/>
    <cellStyle name="Normal 5 4 9 3 3 2 2" xfId="48693"/>
    <cellStyle name="Normal 5 4 9 3 3 3" xfId="48694"/>
    <cellStyle name="Normal 5 4 9 3 4" xfId="48695"/>
    <cellStyle name="Normal 5 4 9 4" xfId="48696"/>
    <cellStyle name="Normal 5 4 9 4 2" xfId="48697"/>
    <cellStyle name="Normal 5 4 9 5" xfId="48698"/>
    <cellStyle name="Normal 5 4 9 5 2" xfId="48699"/>
    <cellStyle name="Normal 5 4 9 5 2 2" xfId="48700"/>
    <cellStyle name="Normal 5 4 9 5 3" xfId="48701"/>
    <cellStyle name="Normal 5 4 9 6" xfId="48702"/>
    <cellStyle name="Normal 5 4_T-straight with PEDs adjustor" xfId="48703"/>
    <cellStyle name="Normal 5 5" xfId="1378"/>
    <cellStyle name="Normal 5 5 10" xfId="48704"/>
    <cellStyle name="Normal 5 5 10 2" xfId="48705"/>
    <cellStyle name="Normal 5 5 10 2 2" xfId="48706"/>
    <cellStyle name="Normal 5 5 10 2 2 2" xfId="48707"/>
    <cellStyle name="Normal 5 5 10 2 2 2 2" xfId="48708"/>
    <cellStyle name="Normal 5 5 10 2 2 3" xfId="48709"/>
    <cellStyle name="Normal 5 5 10 2 2 3 2" xfId="48710"/>
    <cellStyle name="Normal 5 5 10 2 2 3 2 2" xfId="48711"/>
    <cellStyle name="Normal 5 5 10 2 2 3 3" xfId="48712"/>
    <cellStyle name="Normal 5 5 10 2 2 4" xfId="48713"/>
    <cellStyle name="Normal 5 5 10 2 3" xfId="48714"/>
    <cellStyle name="Normal 5 5 10 2 3 2" xfId="48715"/>
    <cellStyle name="Normal 5 5 10 2 4" xfId="48716"/>
    <cellStyle name="Normal 5 5 10 2 4 2" xfId="48717"/>
    <cellStyle name="Normal 5 5 10 2 4 2 2" xfId="48718"/>
    <cellStyle name="Normal 5 5 10 2 4 3" xfId="48719"/>
    <cellStyle name="Normal 5 5 10 2 5" xfId="48720"/>
    <cellStyle name="Normal 5 5 10 3" xfId="48721"/>
    <cellStyle name="Normal 5 5 10 3 2" xfId="48722"/>
    <cellStyle name="Normal 5 5 10 3 2 2" xfId="48723"/>
    <cellStyle name="Normal 5 5 10 3 3" xfId="48724"/>
    <cellStyle name="Normal 5 5 10 3 3 2" xfId="48725"/>
    <cellStyle name="Normal 5 5 10 3 3 2 2" xfId="48726"/>
    <cellStyle name="Normal 5 5 10 3 3 3" xfId="48727"/>
    <cellStyle name="Normal 5 5 10 3 4" xfId="48728"/>
    <cellStyle name="Normal 5 5 10 4" xfId="48729"/>
    <cellStyle name="Normal 5 5 10 4 2" xfId="48730"/>
    <cellStyle name="Normal 5 5 10 5" xfId="48731"/>
    <cellStyle name="Normal 5 5 10 5 2" xfId="48732"/>
    <cellStyle name="Normal 5 5 10 5 2 2" xfId="48733"/>
    <cellStyle name="Normal 5 5 10 5 3" xfId="48734"/>
    <cellStyle name="Normal 5 5 10 6" xfId="48735"/>
    <cellStyle name="Normal 5 5 11" xfId="48736"/>
    <cellStyle name="Normal 5 5 11 2" xfId="48737"/>
    <cellStyle name="Normal 5 5 11 2 2" xfId="48738"/>
    <cellStyle name="Normal 5 5 11 2 2 2" xfId="48739"/>
    <cellStyle name="Normal 5 5 11 2 3" xfId="48740"/>
    <cellStyle name="Normal 5 5 11 2 3 2" xfId="48741"/>
    <cellStyle name="Normal 5 5 11 2 3 2 2" xfId="48742"/>
    <cellStyle name="Normal 5 5 11 2 3 3" xfId="48743"/>
    <cellStyle name="Normal 5 5 11 2 4" xfId="48744"/>
    <cellStyle name="Normal 5 5 11 3" xfId="48745"/>
    <cellStyle name="Normal 5 5 11 3 2" xfId="48746"/>
    <cellStyle name="Normal 5 5 11 4" xfId="48747"/>
    <cellStyle name="Normal 5 5 11 4 2" xfId="48748"/>
    <cellStyle name="Normal 5 5 11 4 2 2" xfId="48749"/>
    <cellStyle name="Normal 5 5 11 4 3" xfId="48750"/>
    <cellStyle name="Normal 5 5 11 5" xfId="48751"/>
    <cellStyle name="Normal 5 5 12" xfId="48752"/>
    <cellStyle name="Normal 5 5 12 2" xfId="48753"/>
    <cellStyle name="Normal 5 5 12 2 2" xfId="48754"/>
    <cellStyle name="Normal 5 5 12 3" xfId="48755"/>
    <cellStyle name="Normal 5 5 12 3 2" xfId="48756"/>
    <cellStyle name="Normal 5 5 12 3 2 2" xfId="48757"/>
    <cellStyle name="Normal 5 5 12 3 3" xfId="48758"/>
    <cellStyle name="Normal 5 5 12 4" xfId="48759"/>
    <cellStyle name="Normal 5 5 13" xfId="48760"/>
    <cellStyle name="Normal 5 5 13 2" xfId="48761"/>
    <cellStyle name="Normal 5 5 13 2 2" xfId="48762"/>
    <cellStyle name="Normal 5 5 13 3" xfId="48763"/>
    <cellStyle name="Normal 5 5 13 3 2" xfId="48764"/>
    <cellStyle name="Normal 5 5 13 3 2 2" xfId="48765"/>
    <cellStyle name="Normal 5 5 13 3 3" xfId="48766"/>
    <cellStyle name="Normal 5 5 13 4" xfId="48767"/>
    <cellStyle name="Normal 5 5 14" xfId="48768"/>
    <cellStyle name="Normal 5 5 14 2" xfId="48769"/>
    <cellStyle name="Normal 5 5 14 2 2" xfId="48770"/>
    <cellStyle name="Normal 5 5 14 3" xfId="48771"/>
    <cellStyle name="Normal 5 5 14 3 2" xfId="48772"/>
    <cellStyle name="Normal 5 5 14 3 2 2" xfId="48773"/>
    <cellStyle name="Normal 5 5 14 3 3" xfId="48774"/>
    <cellStyle name="Normal 5 5 14 4" xfId="48775"/>
    <cellStyle name="Normal 5 5 15" xfId="48776"/>
    <cellStyle name="Normal 5 5 15 2" xfId="48777"/>
    <cellStyle name="Normal 5 5 15 2 2" xfId="48778"/>
    <cellStyle name="Normal 5 5 15 3" xfId="48779"/>
    <cellStyle name="Normal 5 5 16" xfId="48780"/>
    <cellStyle name="Normal 5 5 16 2" xfId="48781"/>
    <cellStyle name="Normal 5 5 17" xfId="48782"/>
    <cellStyle name="Normal 5 5 17 2" xfId="48783"/>
    <cellStyle name="Normal 5 5 18" xfId="48784"/>
    <cellStyle name="Normal 5 5 19" xfId="48785"/>
    <cellStyle name="Normal 5 5 2" xfId="1379"/>
    <cellStyle name="Normal 5 5 2 10" xfId="48786"/>
    <cellStyle name="Normal 5 5 2 10 2" xfId="48787"/>
    <cellStyle name="Normal 5 5 2 11" xfId="48788"/>
    <cellStyle name="Normal 5 5 2 12" xfId="48789"/>
    <cellStyle name="Normal 5 5 2 2" xfId="1380"/>
    <cellStyle name="Normal 5 5 2 2 10" xfId="48790"/>
    <cellStyle name="Normal 5 5 2 2 11" xfId="48791"/>
    <cellStyle name="Normal 5 5 2 2 2" xfId="1381"/>
    <cellStyle name="Normal 5 5 2 2 2 10" xfId="48792"/>
    <cellStyle name="Normal 5 5 2 2 2 2" xfId="48793"/>
    <cellStyle name="Normal 5 5 2 2 2 2 2" xfId="48794"/>
    <cellStyle name="Normal 5 5 2 2 2 2 2 2" xfId="48795"/>
    <cellStyle name="Normal 5 5 2 2 2 2 2 2 2" xfId="48796"/>
    <cellStyle name="Normal 5 5 2 2 2 2 2 2 2 2" xfId="48797"/>
    <cellStyle name="Normal 5 5 2 2 2 2 2 2 3" xfId="48798"/>
    <cellStyle name="Normal 5 5 2 2 2 2 2 2 3 2" xfId="48799"/>
    <cellStyle name="Normal 5 5 2 2 2 2 2 2 3 2 2" xfId="48800"/>
    <cellStyle name="Normal 5 5 2 2 2 2 2 2 3 3" xfId="48801"/>
    <cellStyle name="Normal 5 5 2 2 2 2 2 2 4" xfId="48802"/>
    <cellStyle name="Normal 5 5 2 2 2 2 2 3" xfId="48803"/>
    <cellStyle name="Normal 5 5 2 2 2 2 2 3 2" xfId="48804"/>
    <cellStyle name="Normal 5 5 2 2 2 2 2 4" xfId="48805"/>
    <cellStyle name="Normal 5 5 2 2 2 2 2 4 2" xfId="48806"/>
    <cellStyle name="Normal 5 5 2 2 2 2 2 4 2 2" xfId="48807"/>
    <cellStyle name="Normal 5 5 2 2 2 2 2 4 3" xfId="48808"/>
    <cellStyle name="Normal 5 5 2 2 2 2 2 5" xfId="48809"/>
    <cellStyle name="Normal 5 5 2 2 2 2 3" xfId="48810"/>
    <cellStyle name="Normal 5 5 2 2 2 2 3 2" xfId="48811"/>
    <cellStyle name="Normal 5 5 2 2 2 2 3 2 2" xfId="48812"/>
    <cellStyle name="Normal 5 5 2 2 2 2 3 3" xfId="48813"/>
    <cellStyle name="Normal 5 5 2 2 2 2 3 3 2" xfId="48814"/>
    <cellStyle name="Normal 5 5 2 2 2 2 3 3 2 2" xfId="48815"/>
    <cellStyle name="Normal 5 5 2 2 2 2 3 3 3" xfId="48816"/>
    <cellStyle name="Normal 5 5 2 2 2 2 3 4" xfId="48817"/>
    <cellStyle name="Normal 5 5 2 2 2 2 4" xfId="48818"/>
    <cellStyle name="Normal 5 5 2 2 2 2 4 2" xfId="48819"/>
    <cellStyle name="Normal 5 5 2 2 2 2 4 2 2" xfId="48820"/>
    <cellStyle name="Normal 5 5 2 2 2 2 4 3" xfId="48821"/>
    <cellStyle name="Normal 5 5 2 2 2 2 4 3 2" xfId="48822"/>
    <cellStyle name="Normal 5 5 2 2 2 2 4 3 2 2" xfId="48823"/>
    <cellStyle name="Normal 5 5 2 2 2 2 4 3 3" xfId="48824"/>
    <cellStyle name="Normal 5 5 2 2 2 2 4 4" xfId="48825"/>
    <cellStyle name="Normal 5 5 2 2 2 2 5" xfId="48826"/>
    <cellStyle name="Normal 5 5 2 2 2 2 5 2" xfId="48827"/>
    <cellStyle name="Normal 5 5 2 2 2 2 6" xfId="48828"/>
    <cellStyle name="Normal 5 5 2 2 2 2 6 2" xfId="48829"/>
    <cellStyle name="Normal 5 5 2 2 2 2 6 2 2" xfId="48830"/>
    <cellStyle name="Normal 5 5 2 2 2 2 6 3" xfId="48831"/>
    <cellStyle name="Normal 5 5 2 2 2 2 7" xfId="48832"/>
    <cellStyle name="Normal 5 5 2 2 2 2 7 2" xfId="48833"/>
    <cellStyle name="Normal 5 5 2 2 2 2 8" xfId="48834"/>
    <cellStyle name="Normal 5 5 2 2 2 2 9" xfId="48835"/>
    <cellStyle name="Normal 5 5 2 2 2 3" xfId="48836"/>
    <cellStyle name="Normal 5 5 2 2 2 3 2" xfId="48837"/>
    <cellStyle name="Normal 5 5 2 2 2 3 2 2" xfId="48838"/>
    <cellStyle name="Normal 5 5 2 2 2 3 2 2 2" xfId="48839"/>
    <cellStyle name="Normal 5 5 2 2 2 3 2 3" xfId="48840"/>
    <cellStyle name="Normal 5 5 2 2 2 3 2 3 2" xfId="48841"/>
    <cellStyle name="Normal 5 5 2 2 2 3 2 3 2 2" xfId="48842"/>
    <cellStyle name="Normal 5 5 2 2 2 3 2 3 3" xfId="48843"/>
    <cellStyle name="Normal 5 5 2 2 2 3 2 4" xfId="48844"/>
    <cellStyle name="Normal 5 5 2 2 2 3 3" xfId="48845"/>
    <cellStyle name="Normal 5 5 2 2 2 3 3 2" xfId="48846"/>
    <cellStyle name="Normal 5 5 2 2 2 3 4" xfId="48847"/>
    <cellStyle name="Normal 5 5 2 2 2 3 4 2" xfId="48848"/>
    <cellStyle name="Normal 5 5 2 2 2 3 4 2 2" xfId="48849"/>
    <cellStyle name="Normal 5 5 2 2 2 3 4 3" xfId="48850"/>
    <cellStyle name="Normal 5 5 2 2 2 3 5" xfId="48851"/>
    <cellStyle name="Normal 5 5 2 2 2 4" xfId="48852"/>
    <cellStyle name="Normal 5 5 2 2 2 4 2" xfId="48853"/>
    <cellStyle name="Normal 5 5 2 2 2 4 2 2" xfId="48854"/>
    <cellStyle name="Normal 5 5 2 2 2 4 3" xfId="48855"/>
    <cellStyle name="Normal 5 5 2 2 2 4 3 2" xfId="48856"/>
    <cellStyle name="Normal 5 5 2 2 2 4 3 2 2" xfId="48857"/>
    <cellStyle name="Normal 5 5 2 2 2 4 3 3" xfId="48858"/>
    <cellStyle name="Normal 5 5 2 2 2 4 4" xfId="48859"/>
    <cellStyle name="Normal 5 5 2 2 2 5" xfId="48860"/>
    <cellStyle name="Normal 5 5 2 2 2 5 2" xfId="48861"/>
    <cellStyle name="Normal 5 5 2 2 2 5 2 2" xfId="48862"/>
    <cellStyle name="Normal 5 5 2 2 2 5 3" xfId="48863"/>
    <cellStyle name="Normal 5 5 2 2 2 5 3 2" xfId="48864"/>
    <cellStyle name="Normal 5 5 2 2 2 5 3 2 2" xfId="48865"/>
    <cellStyle name="Normal 5 5 2 2 2 5 3 3" xfId="48866"/>
    <cellStyle name="Normal 5 5 2 2 2 5 4" xfId="48867"/>
    <cellStyle name="Normal 5 5 2 2 2 6" xfId="48868"/>
    <cellStyle name="Normal 5 5 2 2 2 6 2" xfId="48869"/>
    <cellStyle name="Normal 5 5 2 2 2 7" xfId="48870"/>
    <cellStyle name="Normal 5 5 2 2 2 7 2" xfId="48871"/>
    <cellStyle name="Normal 5 5 2 2 2 7 2 2" xfId="48872"/>
    <cellStyle name="Normal 5 5 2 2 2 7 3" xfId="48873"/>
    <cellStyle name="Normal 5 5 2 2 2 8" xfId="48874"/>
    <cellStyle name="Normal 5 5 2 2 2 8 2" xfId="48875"/>
    <cellStyle name="Normal 5 5 2 2 2 9" xfId="48876"/>
    <cellStyle name="Normal 5 5 2 2 3" xfId="48877"/>
    <cellStyle name="Normal 5 5 2 2 3 2" xfId="48878"/>
    <cellStyle name="Normal 5 5 2 2 3 2 2" xfId="48879"/>
    <cellStyle name="Normal 5 5 2 2 3 2 2 2" xfId="48880"/>
    <cellStyle name="Normal 5 5 2 2 3 2 2 2 2" xfId="48881"/>
    <cellStyle name="Normal 5 5 2 2 3 2 2 3" xfId="48882"/>
    <cellStyle name="Normal 5 5 2 2 3 2 2 3 2" xfId="48883"/>
    <cellStyle name="Normal 5 5 2 2 3 2 2 3 2 2" xfId="48884"/>
    <cellStyle name="Normal 5 5 2 2 3 2 2 3 3" xfId="48885"/>
    <cellStyle name="Normal 5 5 2 2 3 2 2 4" xfId="48886"/>
    <cellStyle name="Normal 5 5 2 2 3 2 3" xfId="48887"/>
    <cellStyle name="Normal 5 5 2 2 3 2 3 2" xfId="48888"/>
    <cellStyle name="Normal 5 5 2 2 3 2 4" xfId="48889"/>
    <cellStyle name="Normal 5 5 2 2 3 2 4 2" xfId="48890"/>
    <cellStyle name="Normal 5 5 2 2 3 2 4 2 2" xfId="48891"/>
    <cellStyle name="Normal 5 5 2 2 3 2 4 3" xfId="48892"/>
    <cellStyle name="Normal 5 5 2 2 3 2 5" xfId="48893"/>
    <cellStyle name="Normal 5 5 2 2 3 2 6" xfId="48894"/>
    <cellStyle name="Normal 5 5 2 2 3 3" xfId="48895"/>
    <cellStyle name="Normal 5 5 2 2 3 3 2" xfId="48896"/>
    <cellStyle name="Normal 5 5 2 2 3 3 2 2" xfId="48897"/>
    <cellStyle name="Normal 5 5 2 2 3 3 3" xfId="48898"/>
    <cellStyle name="Normal 5 5 2 2 3 3 3 2" xfId="48899"/>
    <cellStyle name="Normal 5 5 2 2 3 3 3 2 2" xfId="48900"/>
    <cellStyle name="Normal 5 5 2 2 3 3 3 3" xfId="48901"/>
    <cellStyle name="Normal 5 5 2 2 3 3 4" xfId="48902"/>
    <cellStyle name="Normal 5 5 2 2 3 4" xfId="48903"/>
    <cellStyle name="Normal 5 5 2 2 3 4 2" xfId="48904"/>
    <cellStyle name="Normal 5 5 2 2 3 4 2 2" xfId="48905"/>
    <cellStyle name="Normal 5 5 2 2 3 4 3" xfId="48906"/>
    <cellStyle name="Normal 5 5 2 2 3 4 3 2" xfId="48907"/>
    <cellStyle name="Normal 5 5 2 2 3 4 3 2 2" xfId="48908"/>
    <cellStyle name="Normal 5 5 2 2 3 4 3 3" xfId="48909"/>
    <cellStyle name="Normal 5 5 2 2 3 4 4" xfId="48910"/>
    <cellStyle name="Normal 5 5 2 2 3 5" xfId="48911"/>
    <cellStyle name="Normal 5 5 2 2 3 5 2" xfId="48912"/>
    <cellStyle name="Normal 5 5 2 2 3 6" xfId="48913"/>
    <cellStyle name="Normal 5 5 2 2 3 6 2" xfId="48914"/>
    <cellStyle name="Normal 5 5 2 2 3 6 2 2" xfId="48915"/>
    <cellStyle name="Normal 5 5 2 2 3 6 3" xfId="48916"/>
    <cellStyle name="Normal 5 5 2 2 3 7" xfId="48917"/>
    <cellStyle name="Normal 5 5 2 2 3 7 2" xfId="48918"/>
    <cellStyle name="Normal 5 5 2 2 3 8" xfId="48919"/>
    <cellStyle name="Normal 5 5 2 2 3 9" xfId="48920"/>
    <cellStyle name="Normal 5 5 2 2 4" xfId="48921"/>
    <cellStyle name="Normal 5 5 2 2 4 2" xfId="48922"/>
    <cellStyle name="Normal 5 5 2 2 4 2 2" xfId="48923"/>
    <cellStyle name="Normal 5 5 2 2 4 2 2 2" xfId="48924"/>
    <cellStyle name="Normal 5 5 2 2 4 2 3" xfId="48925"/>
    <cellStyle name="Normal 5 5 2 2 4 2 3 2" xfId="48926"/>
    <cellStyle name="Normal 5 5 2 2 4 2 3 2 2" xfId="48927"/>
    <cellStyle name="Normal 5 5 2 2 4 2 3 3" xfId="48928"/>
    <cellStyle name="Normal 5 5 2 2 4 2 4" xfId="48929"/>
    <cellStyle name="Normal 5 5 2 2 4 3" xfId="48930"/>
    <cellStyle name="Normal 5 5 2 2 4 3 2" xfId="48931"/>
    <cellStyle name="Normal 5 5 2 2 4 4" xfId="48932"/>
    <cellStyle name="Normal 5 5 2 2 4 4 2" xfId="48933"/>
    <cellStyle name="Normal 5 5 2 2 4 4 2 2" xfId="48934"/>
    <cellStyle name="Normal 5 5 2 2 4 4 3" xfId="48935"/>
    <cellStyle name="Normal 5 5 2 2 4 5" xfId="48936"/>
    <cellStyle name="Normal 5 5 2 2 4 6" xfId="48937"/>
    <cellStyle name="Normal 5 5 2 2 5" xfId="48938"/>
    <cellStyle name="Normal 5 5 2 2 5 2" xfId="48939"/>
    <cellStyle name="Normal 5 5 2 2 5 2 2" xfId="48940"/>
    <cellStyle name="Normal 5 5 2 2 5 3" xfId="48941"/>
    <cellStyle name="Normal 5 5 2 2 5 3 2" xfId="48942"/>
    <cellStyle name="Normal 5 5 2 2 5 3 2 2" xfId="48943"/>
    <cellStyle name="Normal 5 5 2 2 5 3 3" xfId="48944"/>
    <cellStyle name="Normal 5 5 2 2 5 4" xfId="48945"/>
    <cellStyle name="Normal 5 5 2 2 6" xfId="48946"/>
    <cellStyle name="Normal 5 5 2 2 6 2" xfId="48947"/>
    <cellStyle name="Normal 5 5 2 2 6 2 2" xfId="48948"/>
    <cellStyle name="Normal 5 5 2 2 6 3" xfId="48949"/>
    <cellStyle name="Normal 5 5 2 2 6 3 2" xfId="48950"/>
    <cellStyle name="Normal 5 5 2 2 6 3 2 2" xfId="48951"/>
    <cellStyle name="Normal 5 5 2 2 6 3 3" xfId="48952"/>
    <cellStyle name="Normal 5 5 2 2 6 4" xfId="48953"/>
    <cellStyle name="Normal 5 5 2 2 7" xfId="48954"/>
    <cellStyle name="Normal 5 5 2 2 7 2" xfId="48955"/>
    <cellStyle name="Normal 5 5 2 2 8" xfId="48956"/>
    <cellStyle name="Normal 5 5 2 2 8 2" xfId="48957"/>
    <cellStyle name="Normal 5 5 2 2 8 2 2" xfId="48958"/>
    <cellStyle name="Normal 5 5 2 2 8 3" xfId="48959"/>
    <cellStyle name="Normal 5 5 2 2 9" xfId="48960"/>
    <cellStyle name="Normal 5 5 2 2 9 2" xfId="48961"/>
    <cellStyle name="Normal 5 5 2 2_T-straight with PEDs adjustor" xfId="48962"/>
    <cellStyle name="Normal 5 5 2 3" xfId="1382"/>
    <cellStyle name="Normal 5 5 2 3 10" xfId="48963"/>
    <cellStyle name="Normal 5 5 2 3 2" xfId="48964"/>
    <cellStyle name="Normal 5 5 2 3 2 2" xfId="48965"/>
    <cellStyle name="Normal 5 5 2 3 2 2 2" xfId="48966"/>
    <cellStyle name="Normal 5 5 2 3 2 2 2 2" xfId="48967"/>
    <cellStyle name="Normal 5 5 2 3 2 2 2 2 2" xfId="48968"/>
    <cellStyle name="Normal 5 5 2 3 2 2 2 3" xfId="48969"/>
    <cellStyle name="Normal 5 5 2 3 2 2 2 3 2" xfId="48970"/>
    <cellStyle name="Normal 5 5 2 3 2 2 2 3 2 2" xfId="48971"/>
    <cellStyle name="Normal 5 5 2 3 2 2 2 3 3" xfId="48972"/>
    <cellStyle name="Normal 5 5 2 3 2 2 2 4" xfId="48973"/>
    <cellStyle name="Normal 5 5 2 3 2 2 3" xfId="48974"/>
    <cellStyle name="Normal 5 5 2 3 2 2 3 2" xfId="48975"/>
    <cellStyle name="Normal 5 5 2 3 2 2 4" xfId="48976"/>
    <cellStyle name="Normal 5 5 2 3 2 2 4 2" xfId="48977"/>
    <cellStyle name="Normal 5 5 2 3 2 2 4 2 2" xfId="48978"/>
    <cellStyle name="Normal 5 5 2 3 2 2 4 3" xfId="48979"/>
    <cellStyle name="Normal 5 5 2 3 2 2 5" xfId="48980"/>
    <cellStyle name="Normal 5 5 2 3 2 3" xfId="48981"/>
    <cellStyle name="Normal 5 5 2 3 2 3 2" xfId="48982"/>
    <cellStyle name="Normal 5 5 2 3 2 3 2 2" xfId="48983"/>
    <cellStyle name="Normal 5 5 2 3 2 3 3" xfId="48984"/>
    <cellStyle name="Normal 5 5 2 3 2 3 3 2" xfId="48985"/>
    <cellStyle name="Normal 5 5 2 3 2 3 3 2 2" xfId="48986"/>
    <cellStyle name="Normal 5 5 2 3 2 3 3 3" xfId="48987"/>
    <cellStyle name="Normal 5 5 2 3 2 3 4" xfId="48988"/>
    <cellStyle name="Normal 5 5 2 3 2 4" xfId="48989"/>
    <cellStyle name="Normal 5 5 2 3 2 4 2" xfId="48990"/>
    <cellStyle name="Normal 5 5 2 3 2 4 2 2" xfId="48991"/>
    <cellStyle name="Normal 5 5 2 3 2 4 3" xfId="48992"/>
    <cellStyle name="Normal 5 5 2 3 2 4 3 2" xfId="48993"/>
    <cellStyle name="Normal 5 5 2 3 2 4 3 2 2" xfId="48994"/>
    <cellStyle name="Normal 5 5 2 3 2 4 3 3" xfId="48995"/>
    <cellStyle name="Normal 5 5 2 3 2 4 4" xfId="48996"/>
    <cellStyle name="Normal 5 5 2 3 2 5" xfId="48997"/>
    <cellStyle name="Normal 5 5 2 3 2 5 2" xfId="48998"/>
    <cellStyle name="Normal 5 5 2 3 2 6" xfId="48999"/>
    <cellStyle name="Normal 5 5 2 3 2 6 2" xfId="49000"/>
    <cellStyle name="Normal 5 5 2 3 2 6 2 2" xfId="49001"/>
    <cellStyle name="Normal 5 5 2 3 2 6 3" xfId="49002"/>
    <cellStyle name="Normal 5 5 2 3 2 7" xfId="49003"/>
    <cellStyle name="Normal 5 5 2 3 2 7 2" xfId="49004"/>
    <cellStyle name="Normal 5 5 2 3 2 8" xfId="49005"/>
    <cellStyle name="Normal 5 5 2 3 2 9" xfId="49006"/>
    <cellStyle name="Normal 5 5 2 3 3" xfId="49007"/>
    <cellStyle name="Normal 5 5 2 3 3 2" xfId="49008"/>
    <cellStyle name="Normal 5 5 2 3 3 2 2" xfId="49009"/>
    <cellStyle name="Normal 5 5 2 3 3 2 2 2" xfId="49010"/>
    <cellStyle name="Normal 5 5 2 3 3 2 3" xfId="49011"/>
    <cellStyle name="Normal 5 5 2 3 3 2 3 2" xfId="49012"/>
    <cellStyle name="Normal 5 5 2 3 3 2 3 2 2" xfId="49013"/>
    <cellStyle name="Normal 5 5 2 3 3 2 3 3" xfId="49014"/>
    <cellStyle name="Normal 5 5 2 3 3 2 4" xfId="49015"/>
    <cellStyle name="Normal 5 5 2 3 3 3" xfId="49016"/>
    <cellStyle name="Normal 5 5 2 3 3 3 2" xfId="49017"/>
    <cellStyle name="Normal 5 5 2 3 3 4" xfId="49018"/>
    <cellStyle name="Normal 5 5 2 3 3 4 2" xfId="49019"/>
    <cellStyle name="Normal 5 5 2 3 3 4 2 2" xfId="49020"/>
    <cellStyle name="Normal 5 5 2 3 3 4 3" xfId="49021"/>
    <cellStyle name="Normal 5 5 2 3 3 5" xfId="49022"/>
    <cellStyle name="Normal 5 5 2 3 4" xfId="49023"/>
    <cellStyle name="Normal 5 5 2 3 4 2" xfId="49024"/>
    <cellStyle name="Normal 5 5 2 3 4 2 2" xfId="49025"/>
    <cellStyle name="Normal 5 5 2 3 4 3" xfId="49026"/>
    <cellStyle name="Normal 5 5 2 3 4 3 2" xfId="49027"/>
    <cellStyle name="Normal 5 5 2 3 4 3 2 2" xfId="49028"/>
    <cellStyle name="Normal 5 5 2 3 4 3 3" xfId="49029"/>
    <cellStyle name="Normal 5 5 2 3 4 4" xfId="49030"/>
    <cellStyle name="Normal 5 5 2 3 5" xfId="49031"/>
    <cellStyle name="Normal 5 5 2 3 5 2" xfId="49032"/>
    <cellStyle name="Normal 5 5 2 3 5 2 2" xfId="49033"/>
    <cellStyle name="Normal 5 5 2 3 5 3" xfId="49034"/>
    <cellStyle name="Normal 5 5 2 3 5 3 2" xfId="49035"/>
    <cellStyle name="Normal 5 5 2 3 5 3 2 2" xfId="49036"/>
    <cellStyle name="Normal 5 5 2 3 5 3 3" xfId="49037"/>
    <cellStyle name="Normal 5 5 2 3 5 4" xfId="49038"/>
    <cellStyle name="Normal 5 5 2 3 6" xfId="49039"/>
    <cellStyle name="Normal 5 5 2 3 6 2" xfId="49040"/>
    <cellStyle name="Normal 5 5 2 3 7" xfId="49041"/>
    <cellStyle name="Normal 5 5 2 3 7 2" xfId="49042"/>
    <cellStyle name="Normal 5 5 2 3 7 2 2" xfId="49043"/>
    <cellStyle name="Normal 5 5 2 3 7 3" xfId="49044"/>
    <cellStyle name="Normal 5 5 2 3 8" xfId="49045"/>
    <cellStyle name="Normal 5 5 2 3 8 2" xfId="49046"/>
    <cellStyle name="Normal 5 5 2 3 9" xfId="49047"/>
    <cellStyle name="Normal 5 5 2 4" xfId="49048"/>
    <cellStyle name="Normal 5 5 2 4 2" xfId="49049"/>
    <cellStyle name="Normal 5 5 2 4 2 2" xfId="49050"/>
    <cellStyle name="Normal 5 5 2 4 2 2 2" xfId="49051"/>
    <cellStyle name="Normal 5 5 2 4 2 2 2 2" xfId="49052"/>
    <cellStyle name="Normal 5 5 2 4 2 2 3" xfId="49053"/>
    <cellStyle name="Normal 5 5 2 4 2 2 3 2" xfId="49054"/>
    <cellStyle name="Normal 5 5 2 4 2 2 3 2 2" xfId="49055"/>
    <cellStyle name="Normal 5 5 2 4 2 2 3 3" xfId="49056"/>
    <cellStyle name="Normal 5 5 2 4 2 2 4" xfId="49057"/>
    <cellStyle name="Normal 5 5 2 4 2 3" xfId="49058"/>
    <cellStyle name="Normal 5 5 2 4 2 3 2" xfId="49059"/>
    <cellStyle name="Normal 5 5 2 4 2 4" xfId="49060"/>
    <cellStyle name="Normal 5 5 2 4 2 4 2" xfId="49061"/>
    <cellStyle name="Normal 5 5 2 4 2 4 2 2" xfId="49062"/>
    <cellStyle name="Normal 5 5 2 4 2 4 3" xfId="49063"/>
    <cellStyle name="Normal 5 5 2 4 2 5" xfId="49064"/>
    <cellStyle name="Normal 5 5 2 4 2 6" xfId="49065"/>
    <cellStyle name="Normal 5 5 2 4 3" xfId="49066"/>
    <cellStyle name="Normal 5 5 2 4 3 2" xfId="49067"/>
    <cellStyle name="Normal 5 5 2 4 3 2 2" xfId="49068"/>
    <cellStyle name="Normal 5 5 2 4 3 3" xfId="49069"/>
    <cellStyle name="Normal 5 5 2 4 3 3 2" xfId="49070"/>
    <cellStyle name="Normal 5 5 2 4 3 3 2 2" xfId="49071"/>
    <cellStyle name="Normal 5 5 2 4 3 3 3" xfId="49072"/>
    <cellStyle name="Normal 5 5 2 4 3 4" xfId="49073"/>
    <cellStyle name="Normal 5 5 2 4 4" xfId="49074"/>
    <cellStyle name="Normal 5 5 2 4 4 2" xfId="49075"/>
    <cellStyle name="Normal 5 5 2 4 4 2 2" xfId="49076"/>
    <cellStyle name="Normal 5 5 2 4 4 3" xfId="49077"/>
    <cellStyle name="Normal 5 5 2 4 4 3 2" xfId="49078"/>
    <cellStyle name="Normal 5 5 2 4 4 3 2 2" xfId="49079"/>
    <cellStyle name="Normal 5 5 2 4 4 3 3" xfId="49080"/>
    <cellStyle name="Normal 5 5 2 4 4 4" xfId="49081"/>
    <cellStyle name="Normal 5 5 2 4 5" xfId="49082"/>
    <cellStyle name="Normal 5 5 2 4 5 2" xfId="49083"/>
    <cellStyle name="Normal 5 5 2 4 6" xfId="49084"/>
    <cellStyle name="Normal 5 5 2 4 6 2" xfId="49085"/>
    <cellStyle name="Normal 5 5 2 4 6 2 2" xfId="49086"/>
    <cellStyle name="Normal 5 5 2 4 6 3" xfId="49087"/>
    <cellStyle name="Normal 5 5 2 4 7" xfId="49088"/>
    <cellStyle name="Normal 5 5 2 4 7 2" xfId="49089"/>
    <cellStyle name="Normal 5 5 2 4 8" xfId="49090"/>
    <cellStyle name="Normal 5 5 2 4 9" xfId="49091"/>
    <cellStyle name="Normal 5 5 2 5" xfId="49092"/>
    <cellStyle name="Normal 5 5 2 5 2" xfId="49093"/>
    <cellStyle name="Normal 5 5 2 5 2 2" xfId="49094"/>
    <cellStyle name="Normal 5 5 2 5 2 2 2" xfId="49095"/>
    <cellStyle name="Normal 5 5 2 5 2 3" xfId="49096"/>
    <cellStyle name="Normal 5 5 2 5 2 3 2" xfId="49097"/>
    <cellStyle name="Normal 5 5 2 5 2 3 2 2" xfId="49098"/>
    <cellStyle name="Normal 5 5 2 5 2 3 3" xfId="49099"/>
    <cellStyle name="Normal 5 5 2 5 2 4" xfId="49100"/>
    <cellStyle name="Normal 5 5 2 5 3" xfId="49101"/>
    <cellStyle name="Normal 5 5 2 5 3 2" xfId="49102"/>
    <cellStyle name="Normal 5 5 2 5 4" xfId="49103"/>
    <cellStyle name="Normal 5 5 2 5 4 2" xfId="49104"/>
    <cellStyle name="Normal 5 5 2 5 4 2 2" xfId="49105"/>
    <cellStyle name="Normal 5 5 2 5 4 3" xfId="49106"/>
    <cellStyle name="Normal 5 5 2 5 5" xfId="49107"/>
    <cellStyle name="Normal 5 5 2 5 6" xfId="49108"/>
    <cellStyle name="Normal 5 5 2 6" xfId="49109"/>
    <cellStyle name="Normal 5 5 2 6 2" xfId="49110"/>
    <cellStyle name="Normal 5 5 2 6 2 2" xfId="49111"/>
    <cellStyle name="Normal 5 5 2 6 3" xfId="49112"/>
    <cellStyle name="Normal 5 5 2 6 3 2" xfId="49113"/>
    <cellStyle name="Normal 5 5 2 6 3 2 2" xfId="49114"/>
    <cellStyle name="Normal 5 5 2 6 3 3" xfId="49115"/>
    <cellStyle name="Normal 5 5 2 6 4" xfId="49116"/>
    <cellStyle name="Normal 5 5 2 7" xfId="49117"/>
    <cellStyle name="Normal 5 5 2 7 2" xfId="49118"/>
    <cellStyle name="Normal 5 5 2 7 2 2" xfId="49119"/>
    <cellStyle name="Normal 5 5 2 7 3" xfId="49120"/>
    <cellStyle name="Normal 5 5 2 7 3 2" xfId="49121"/>
    <cellStyle name="Normal 5 5 2 7 3 2 2" xfId="49122"/>
    <cellStyle name="Normal 5 5 2 7 3 3" xfId="49123"/>
    <cellStyle name="Normal 5 5 2 7 4" xfId="49124"/>
    <cellStyle name="Normal 5 5 2 8" xfId="49125"/>
    <cellStyle name="Normal 5 5 2 8 2" xfId="49126"/>
    <cellStyle name="Normal 5 5 2 9" xfId="49127"/>
    <cellStyle name="Normal 5 5 2 9 2" xfId="49128"/>
    <cellStyle name="Normal 5 5 2 9 2 2" xfId="49129"/>
    <cellStyle name="Normal 5 5 2 9 3" xfId="49130"/>
    <cellStyle name="Normal 5 5 2_T-straight with PEDs adjustor" xfId="49131"/>
    <cellStyle name="Normal 5 5 3" xfId="1383"/>
    <cellStyle name="Normal 5 5 3 10" xfId="49132"/>
    <cellStyle name="Normal 5 5 3 11" xfId="49133"/>
    <cellStyle name="Normal 5 5 3 2" xfId="1384"/>
    <cellStyle name="Normal 5 5 3 2 10" xfId="49134"/>
    <cellStyle name="Normal 5 5 3 2 2" xfId="49135"/>
    <cellStyle name="Normal 5 5 3 2 2 2" xfId="49136"/>
    <cellStyle name="Normal 5 5 3 2 2 2 2" xfId="49137"/>
    <cellStyle name="Normal 5 5 3 2 2 2 2 2" xfId="49138"/>
    <cellStyle name="Normal 5 5 3 2 2 2 2 2 2" xfId="49139"/>
    <cellStyle name="Normal 5 5 3 2 2 2 2 3" xfId="49140"/>
    <cellStyle name="Normal 5 5 3 2 2 2 2 3 2" xfId="49141"/>
    <cellStyle name="Normal 5 5 3 2 2 2 2 3 2 2" xfId="49142"/>
    <cellStyle name="Normal 5 5 3 2 2 2 2 3 3" xfId="49143"/>
    <cellStyle name="Normal 5 5 3 2 2 2 2 4" xfId="49144"/>
    <cellStyle name="Normal 5 5 3 2 2 2 3" xfId="49145"/>
    <cellStyle name="Normal 5 5 3 2 2 2 3 2" xfId="49146"/>
    <cellStyle name="Normal 5 5 3 2 2 2 4" xfId="49147"/>
    <cellStyle name="Normal 5 5 3 2 2 2 4 2" xfId="49148"/>
    <cellStyle name="Normal 5 5 3 2 2 2 4 2 2" xfId="49149"/>
    <cellStyle name="Normal 5 5 3 2 2 2 4 3" xfId="49150"/>
    <cellStyle name="Normal 5 5 3 2 2 2 5" xfId="49151"/>
    <cellStyle name="Normal 5 5 3 2 2 3" xfId="49152"/>
    <cellStyle name="Normal 5 5 3 2 2 3 2" xfId="49153"/>
    <cellStyle name="Normal 5 5 3 2 2 3 2 2" xfId="49154"/>
    <cellStyle name="Normal 5 5 3 2 2 3 3" xfId="49155"/>
    <cellStyle name="Normal 5 5 3 2 2 3 3 2" xfId="49156"/>
    <cellStyle name="Normal 5 5 3 2 2 3 3 2 2" xfId="49157"/>
    <cellStyle name="Normal 5 5 3 2 2 3 3 3" xfId="49158"/>
    <cellStyle name="Normal 5 5 3 2 2 3 4" xfId="49159"/>
    <cellStyle name="Normal 5 5 3 2 2 4" xfId="49160"/>
    <cellStyle name="Normal 5 5 3 2 2 4 2" xfId="49161"/>
    <cellStyle name="Normal 5 5 3 2 2 4 2 2" xfId="49162"/>
    <cellStyle name="Normal 5 5 3 2 2 4 3" xfId="49163"/>
    <cellStyle name="Normal 5 5 3 2 2 4 3 2" xfId="49164"/>
    <cellStyle name="Normal 5 5 3 2 2 4 3 2 2" xfId="49165"/>
    <cellStyle name="Normal 5 5 3 2 2 4 3 3" xfId="49166"/>
    <cellStyle name="Normal 5 5 3 2 2 4 4" xfId="49167"/>
    <cellStyle name="Normal 5 5 3 2 2 5" xfId="49168"/>
    <cellStyle name="Normal 5 5 3 2 2 5 2" xfId="49169"/>
    <cellStyle name="Normal 5 5 3 2 2 6" xfId="49170"/>
    <cellStyle name="Normal 5 5 3 2 2 6 2" xfId="49171"/>
    <cellStyle name="Normal 5 5 3 2 2 6 2 2" xfId="49172"/>
    <cellStyle name="Normal 5 5 3 2 2 6 3" xfId="49173"/>
    <cellStyle name="Normal 5 5 3 2 2 7" xfId="49174"/>
    <cellStyle name="Normal 5 5 3 2 2 7 2" xfId="49175"/>
    <cellStyle name="Normal 5 5 3 2 2 8" xfId="49176"/>
    <cellStyle name="Normal 5 5 3 2 2 9" xfId="49177"/>
    <cellStyle name="Normal 5 5 3 2 3" xfId="49178"/>
    <cellStyle name="Normal 5 5 3 2 3 2" xfId="49179"/>
    <cellStyle name="Normal 5 5 3 2 3 2 2" xfId="49180"/>
    <cellStyle name="Normal 5 5 3 2 3 2 2 2" xfId="49181"/>
    <cellStyle name="Normal 5 5 3 2 3 2 3" xfId="49182"/>
    <cellStyle name="Normal 5 5 3 2 3 2 3 2" xfId="49183"/>
    <cellStyle name="Normal 5 5 3 2 3 2 3 2 2" xfId="49184"/>
    <cellStyle name="Normal 5 5 3 2 3 2 3 3" xfId="49185"/>
    <cellStyle name="Normal 5 5 3 2 3 2 4" xfId="49186"/>
    <cellStyle name="Normal 5 5 3 2 3 3" xfId="49187"/>
    <cellStyle name="Normal 5 5 3 2 3 3 2" xfId="49188"/>
    <cellStyle name="Normal 5 5 3 2 3 4" xfId="49189"/>
    <cellStyle name="Normal 5 5 3 2 3 4 2" xfId="49190"/>
    <cellStyle name="Normal 5 5 3 2 3 4 2 2" xfId="49191"/>
    <cellStyle name="Normal 5 5 3 2 3 4 3" xfId="49192"/>
    <cellStyle name="Normal 5 5 3 2 3 5" xfId="49193"/>
    <cellStyle name="Normal 5 5 3 2 4" xfId="49194"/>
    <cellStyle name="Normal 5 5 3 2 4 2" xfId="49195"/>
    <cellStyle name="Normal 5 5 3 2 4 2 2" xfId="49196"/>
    <cellStyle name="Normal 5 5 3 2 4 3" xfId="49197"/>
    <cellStyle name="Normal 5 5 3 2 4 3 2" xfId="49198"/>
    <cellStyle name="Normal 5 5 3 2 4 3 2 2" xfId="49199"/>
    <cellStyle name="Normal 5 5 3 2 4 3 3" xfId="49200"/>
    <cellStyle name="Normal 5 5 3 2 4 4" xfId="49201"/>
    <cellStyle name="Normal 5 5 3 2 5" xfId="49202"/>
    <cellStyle name="Normal 5 5 3 2 5 2" xfId="49203"/>
    <cellStyle name="Normal 5 5 3 2 5 2 2" xfId="49204"/>
    <cellStyle name="Normal 5 5 3 2 5 3" xfId="49205"/>
    <cellStyle name="Normal 5 5 3 2 5 3 2" xfId="49206"/>
    <cellStyle name="Normal 5 5 3 2 5 3 2 2" xfId="49207"/>
    <cellStyle name="Normal 5 5 3 2 5 3 3" xfId="49208"/>
    <cellStyle name="Normal 5 5 3 2 5 4" xfId="49209"/>
    <cellStyle name="Normal 5 5 3 2 6" xfId="49210"/>
    <cellStyle name="Normal 5 5 3 2 6 2" xfId="49211"/>
    <cellStyle name="Normal 5 5 3 2 7" xfId="49212"/>
    <cellStyle name="Normal 5 5 3 2 7 2" xfId="49213"/>
    <cellStyle name="Normal 5 5 3 2 7 2 2" xfId="49214"/>
    <cellStyle name="Normal 5 5 3 2 7 3" xfId="49215"/>
    <cellStyle name="Normal 5 5 3 2 8" xfId="49216"/>
    <cellStyle name="Normal 5 5 3 2 8 2" xfId="49217"/>
    <cellStyle name="Normal 5 5 3 2 9" xfId="49218"/>
    <cellStyle name="Normal 5 5 3 3" xfId="49219"/>
    <cellStyle name="Normal 5 5 3 3 2" xfId="49220"/>
    <cellStyle name="Normal 5 5 3 3 2 2" xfId="49221"/>
    <cellStyle name="Normal 5 5 3 3 2 2 2" xfId="49222"/>
    <cellStyle name="Normal 5 5 3 3 2 2 2 2" xfId="49223"/>
    <cellStyle name="Normal 5 5 3 3 2 2 3" xfId="49224"/>
    <cellStyle name="Normal 5 5 3 3 2 2 3 2" xfId="49225"/>
    <cellStyle name="Normal 5 5 3 3 2 2 3 2 2" xfId="49226"/>
    <cellStyle name="Normal 5 5 3 3 2 2 3 3" xfId="49227"/>
    <cellStyle name="Normal 5 5 3 3 2 2 4" xfId="49228"/>
    <cellStyle name="Normal 5 5 3 3 2 3" xfId="49229"/>
    <cellStyle name="Normal 5 5 3 3 2 3 2" xfId="49230"/>
    <cellStyle name="Normal 5 5 3 3 2 4" xfId="49231"/>
    <cellStyle name="Normal 5 5 3 3 2 4 2" xfId="49232"/>
    <cellStyle name="Normal 5 5 3 3 2 4 2 2" xfId="49233"/>
    <cellStyle name="Normal 5 5 3 3 2 4 3" xfId="49234"/>
    <cellStyle name="Normal 5 5 3 3 2 5" xfId="49235"/>
    <cellStyle name="Normal 5 5 3 3 2 6" xfId="49236"/>
    <cellStyle name="Normal 5 5 3 3 3" xfId="49237"/>
    <cellStyle name="Normal 5 5 3 3 3 2" xfId="49238"/>
    <cellStyle name="Normal 5 5 3 3 3 2 2" xfId="49239"/>
    <cellStyle name="Normal 5 5 3 3 3 3" xfId="49240"/>
    <cellStyle name="Normal 5 5 3 3 3 3 2" xfId="49241"/>
    <cellStyle name="Normal 5 5 3 3 3 3 2 2" xfId="49242"/>
    <cellStyle name="Normal 5 5 3 3 3 3 3" xfId="49243"/>
    <cellStyle name="Normal 5 5 3 3 3 4" xfId="49244"/>
    <cellStyle name="Normal 5 5 3 3 4" xfId="49245"/>
    <cellStyle name="Normal 5 5 3 3 4 2" xfId="49246"/>
    <cellStyle name="Normal 5 5 3 3 4 2 2" xfId="49247"/>
    <cellStyle name="Normal 5 5 3 3 4 3" xfId="49248"/>
    <cellStyle name="Normal 5 5 3 3 4 3 2" xfId="49249"/>
    <cellStyle name="Normal 5 5 3 3 4 3 2 2" xfId="49250"/>
    <cellStyle name="Normal 5 5 3 3 4 3 3" xfId="49251"/>
    <cellStyle name="Normal 5 5 3 3 4 4" xfId="49252"/>
    <cellStyle name="Normal 5 5 3 3 5" xfId="49253"/>
    <cellStyle name="Normal 5 5 3 3 5 2" xfId="49254"/>
    <cellStyle name="Normal 5 5 3 3 6" xfId="49255"/>
    <cellStyle name="Normal 5 5 3 3 6 2" xfId="49256"/>
    <cellStyle name="Normal 5 5 3 3 6 2 2" xfId="49257"/>
    <cellStyle name="Normal 5 5 3 3 6 3" xfId="49258"/>
    <cellStyle name="Normal 5 5 3 3 7" xfId="49259"/>
    <cellStyle name="Normal 5 5 3 3 7 2" xfId="49260"/>
    <cellStyle name="Normal 5 5 3 3 8" xfId="49261"/>
    <cellStyle name="Normal 5 5 3 3 9" xfId="49262"/>
    <cellStyle name="Normal 5 5 3 4" xfId="49263"/>
    <cellStyle name="Normal 5 5 3 4 2" xfId="49264"/>
    <cellStyle name="Normal 5 5 3 4 2 2" xfId="49265"/>
    <cellStyle name="Normal 5 5 3 4 2 2 2" xfId="49266"/>
    <cellStyle name="Normal 5 5 3 4 2 3" xfId="49267"/>
    <cellStyle name="Normal 5 5 3 4 2 3 2" xfId="49268"/>
    <cellStyle name="Normal 5 5 3 4 2 3 2 2" xfId="49269"/>
    <cellStyle name="Normal 5 5 3 4 2 3 3" xfId="49270"/>
    <cellStyle name="Normal 5 5 3 4 2 4" xfId="49271"/>
    <cellStyle name="Normal 5 5 3 4 3" xfId="49272"/>
    <cellStyle name="Normal 5 5 3 4 3 2" xfId="49273"/>
    <cellStyle name="Normal 5 5 3 4 4" xfId="49274"/>
    <cellStyle name="Normal 5 5 3 4 4 2" xfId="49275"/>
    <cellStyle name="Normal 5 5 3 4 4 2 2" xfId="49276"/>
    <cellStyle name="Normal 5 5 3 4 4 3" xfId="49277"/>
    <cellStyle name="Normal 5 5 3 4 5" xfId="49278"/>
    <cellStyle name="Normal 5 5 3 4 6" xfId="49279"/>
    <cellStyle name="Normal 5 5 3 5" xfId="49280"/>
    <cellStyle name="Normal 5 5 3 5 2" xfId="49281"/>
    <cellStyle name="Normal 5 5 3 5 2 2" xfId="49282"/>
    <cellStyle name="Normal 5 5 3 5 3" xfId="49283"/>
    <cellStyle name="Normal 5 5 3 5 3 2" xfId="49284"/>
    <cellStyle name="Normal 5 5 3 5 3 2 2" xfId="49285"/>
    <cellStyle name="Normal 5 5 3 5 3 3" xfId="49286"/>
    <cellStyle name="Normal 5 5 3 5 4" xfId="49287"/>
    <cellStyle name="Normal 5 5 3 6" xfId="49288"/>
    <cellStyle name="Normal 5 5 3 6 2" xfId="49289"/>
    <cellStyle name="Normal 5 5 3 6 2 2" xfId="49290"/>
    <cellStyle name="Normal 5 5 3 6 3" xfId="49291"/>
    <cellStyle name="Normal 5 5 3 6 3 2" xfId="49292"/>
    <cellStyle name="Normal 5 5 3 6 3 2 2" xfId="49293"/>
    <cellStyle name="Normal 5 5 3 6 3 3" xfId="49294"/>
    <cellStyle name="Normal 5 5 3 6 4" xfId="49295"/>
    <cellStyle name="Normal 5 5 3 7" xfId="49296"/>
    <cellStyle name="Normal 5 5 3 7 2" xfId="49297"/>
    <cellStyle name="Normal 5 5 3 8" xfId="49298"/>
    <cellStyle name="Normal 5 5 3 8 2" xfId="49299"/>
    <cellStyle name="Normal 5 5 3 8 2 2" xfId="49300"/>
    <cellStyle name="Normal 5 5 3 8 3" xfId="49301"/>
    <cellStyle name="Normal 5 5 3 9" xfId="49302"/>
    <cellStyle name="Normal 5 5 3 9 2" xfId="49303"/>
    <cellStyle name="Normal 5 5 3_T-straight with PEDs adjustor" xfId="49304"/>
    <cellStyle name="Normal 5 5 4" xfId="1385"/>
    <cellStyle name="Normal 5 5 4 10" xfId="49305"/>
    <cellStyle name="Normal 5 5 4 11" xfId="49306"/>
    <cellStyle name="Normal 5 5 4 2" xfId="49307"/>
    <cellStyle name="Normal 5 5 4 2 10" xfId="49308"/>
    <cellStyle name="Normal 5 5 4 2 2" xfId="49309"/>
    <cellStyle name="Normal 5 5 4 2 2 2" xfId="49310"/>
    <cellStyle name="Normal 5 5 4 2 2 2 2" xfId="49311"/>
    <cellStyle name="Normal 5 5 4 2 2 2 2 2" xfId="49312"/>
    <cellStyle name="Normal 5 5 4 2 2 2 2 2 2" xfId="49313"/>
    <cellStyle name="Normal 5 5 4 2 2 2 2 3" xfId="49314"/>
    <cellStyle name="Normal 5 5 4 2 2 2 2 3 2" xfId="49315"/>
    <cellStyle name="Normal 5 5 4 2 2 2 2 3 2 2" xfId="49316"/>
    <cellStyle name="Normal 5 5 4 2 2 2 2 3 3" xfId="49317"/>
    <cellStyle name="Normal 5 5 4 2 2 2 2 4" xfId="49318"/>
    <cellStyle name="Normal 5 5 4 2 2 2 3" xfId="49319"/>
    <cellStyle name="Normal 5 5 4 2 2 2 3 2" xfId="49320"/>
    <cellStyle name="Normal 5 5 4 2 2 2 4" xfId="49321"/>
    <cellStyle name="Normal 5 5 4 2 2 2 4 2" xfId="49322"/>
    <cellStyle name="Normal 5 5 4 2 2 2 4 2 2" xfId="49323"/>
    <cellStyle name="Normal 5 5 4 2 2 2 4 3" xfId="49324"/>
    <cellStyle name="Normal 5 5 4 2 2 2 5" xfId="49325"/>
    <cellStyle name="Normal 5 5 4 2 2 3" xfId="49326"/>
    <cellStyle name="Normal 5 5 4 2 2 3 2" xfId="49327"/>
    <cellStyle name="Normal 5 5 4 2 2 3 2 2" xfId="49328"/>
    <cellStyle name="Normal 5 5 4 2 2 3 3" xfId="49329"/>
    <cellStyle name="Normal 5 5 4 2 2 3 3 2" xfId="49330"/>
    <cellStyle name="Normal 5 5 4 2 2 3 3 2 2" xfId="49331"/>
    <cellStyle name="Normal 5 5 4 2 2 3 3 3" xfId="49332"/>
    <cellStyle name="Normal 5 5 4 2 2 3 4" xfId="49333"/>
    <cellStyle name="Normal 5 5 4 2 2 4" xfId="49334"/>
    <cellStyle name="Normal 5 5 4 2 2 4 2" xfId="49335"/>
    <cellStyle name="Normal 5 5 4 2 2 4 2 2" xfId="49336"/>
    <cellStyle name="Normal 5 5 4 2 2 4 3" xfId="49337"/>
    <cellStyle name="Normal 5 5 4 2 2 4 3 2" xfId="49338"/>
    <cellStyle name="Normal 5 5 4 2 2 4 3 2 2" xfId="49339"/>
    <cellStyle name="Normal 5 5 4 2 2 4 3 3" xfId="49340"/>
    <cellStyle name="Normal 5 5 4 2 2 4 4" xfId="49341"/>
    <cellStyle name="Normal 5 5 4 2 2 5" xfId="49342"/>
    <cellStyle name="Normal 5 5 4 2 2 5 2" xfId="49343"/>
    <cellStyle name="Normal 5 5 4 2 2 6" xfId="49344"/>
    <cellStyle name="Normal 5 5 4 2 2 6 2" xfId="49345"/>
    <cellStyle name="Normal 5 5 4 2 2 6 2 2" xfId="49346"/>
    <cellStyle name="Normal 5 5 4 2 2 6 3" xfId="49347"/>
    <cellStyle name="Normal 5 5 4 2 2 7" xfId="49348"/>
    <cellStyle name="Normal 5 5 4 2 2 7 2" xfId="49349"/>
    <cellStyle name="Normal 5 5 4 2 2 8" xfId="49350"/>
    <cellStyle name="Normal 5 5 4 2 3" xfId="49351"/>
    <cellStyle name="Normal 5 5 4 2 3 2" xfId="49352"/>
    <cellStyle name="Normal 5 5 4 2 3 2 2" xfId="49353"/>
    <cellStyle name="Normal 5 5 4 2 3 2 2 2" xfId="49354"/>
    <cellStyle name="Normal 5 5 4 2 3 2 3" xfId="49355"/>
    <cellStyle name="Normal 5 5 4 2 3 2 3 2" xfId="49356"/>
    <cellStyle name="Normal 5 5 4 2 3 2 3 2 2" xfId="49357"/>
    <cellStyle name="Normal 5 5 4 2 3 2 3 3" xfId="49358"/>
    <cellStyle name="Normal 5 5 4 2 3 2 4" xfId="49359"/>
    <cellStyle name="Normal 5 5 4 2 3 3" xfId="49360"/>
    <cellStyle name="Normal 5 5 4 2 3 3 2" xfId="49361"/>
    <cellStyle name="Normal 5 5 4 2 3 4" xfId="49362"/>
    <cellStyle name="Normal 5 5 4 2 3 4 2" xfId="49363"/>
    <cellStyle name="Normal 5 5 4 2 3 4 2 2" xfId="49364"/>
    <cellStyle name="Normal 5 5 4 2 3 4 3" xfId="49365"/>
    <cellStyle name="Normal 5 5 4 2 3 5" xfId="49366"/>
    <cellStyle name="Normal 5 5 4 2 4" xfId="49367"/>
    <cellStyle name="Normal 5 5 4 2 4 2" xfId="49368"/>
    <cellStyle name="Normal 5 5 4 2 4 2 2" xfId="49369"/>
    <cellStyle name="Normal 5 5 4 2 4 3" xfId="49370"/>
    <cellStyle name="Normal 5 5 4 2 4 3 2" xfId="49371"/>
    <cellStyle name="Normal 5 5 4 2 4 3 2 2" xfId="49372"/>
    <cellStyle name="Normal 5 5 4 2 4 3 3" xfId="49373"/>
    <cellStyle name="Normal 5 5 4 2 4 4" xfId="49374"/>
    <cellStyle name="Normal 5 5 4 2 5" xfId="49375"/>
    <cellStyle name="Normal 5 5 4 2 5 2" xfId="49376"/>
    <cellStyle name="Normal 5 5 4 2 5 2 2" xfId="49377"/>
    <cellStyle name="Normal 5 5 4 2 5 3" xfId="49378"/>
    <cellStyle name="Normal 5 5 4 2 5 3 2" xfId="49379"/>
    <cellStyle name="Normal 5 5 4 2 5 3 2 2" xfId="49380"/>
    <cellStyle name="Normal 5 5 4 2 5 3 3" xfId="49381"/>
    <cellStyle name="Normal 5 5 4 2 5 4" xfId="49382"/>
    <cellStyle name="Normal 5 5 4 2 6" xfId="49383"/>
    <cellStyle name="Normal 5 5 4 2 6 2" xfId="49384"/>
    <cellStyle name="Normal 5 5 4 2 7" xfId="49385"/>
    <cellStyle name="Normal 5 5 4 2 7 2" xfId="49386"/>
    <cellStyle name="Normal 5 5 4 2 7 2 2" xfId="49387"/>
    <cellStyle name="Normal 5 5 4 2 7 3" xfId="49388"/>
    <cellStyle name="Normal 5 5 4 2 8" xfId="49389"/>
    <cellStyle name="Normal 5 5 4 2 8 2" xfId="49390"/>
    <cellStyle name="Normal 5 5 4 2 9" xfId="49391"/>
    <cellStyle name="Normal 5 5 4 3" xfId="49392"/>
    <cellStyle name="Normal 5 5 4 3 2" xfId="49393"/>
    <cellStyle name="Normal 5 5 4 3 2 2" xfId="49394"/>
    <cellStyle name="Normal 5 5 4 3 2 2 2" xfId="49395"/>
    <cellStyle name="Normal 5 5 4 3 2 2 2 2" xfId="49396"/>
    <cellStyle name="Normal 5 5 4 3 2 2 3" xfId="49397"/>
    <cellStyle name="Normal 5 5 4 3 2 2 3 2" xfId="49398"/>
    <cellStyle name="Normal 5 5 4 3 2 2 3 2 2" xfId="49399"/>
    <cellStyle name="Normal 5 5 4 3 2 2 3 3" xfId="49400"/>
    <cellStyle name="Normal 5 5 4 3 2 2 4" xfId="49401"/>
    <cellStyle name="Normal 5 5 4 3 2 3" xfId="49402"/>
    <cellStyle name="Normal 5 5 4 3 2 3 2" xfId="49403"/>
    <cellStyle name="Normal 5 5 4 3 2 4" xfId="49404"/>
    <cellStyle name="Normal 5 5 4 3 2 4 2" xfId="49405"/>
    <cellStyle name="Normal 5 5 4 3 2 4 2 2" xfId="49406"/>
    <cellStyle name="Normal 5 5 4 3 2 4 3" xfId="49407"/>
    <cellStyle name="Normal 5 5 4 3 2 5" xfId="49408"/>
    <cellStyle name="Normal 5 5 4 3 3" xfId="49409"/>
    <cellStyle name="Normal 5 5 4 3 3 2" xfId="49410"/>
    <cellStyle name="Normal 5 5 4 3 3 2 2" xfId="49411"/>
    <cellStyle name="Normal 5 5 4 3 3 3" xfId="49412"/>
    <cellStyle name="Normal 5 5 4 3 3 3 2" xfId="49413"/>
    <cellStyle name="Normal 5 5 4 3 3 3 2 2" xfId="49414"/>
    <cellStyle name="Normal 5 5 4 3 3 3 3" xfId="49415"/>
    <cellStyle name="Normal 5 5 4 3 3 4" xfId="49416"/>
    <cellStyle name="Normal 5 5 4 3 4" xfId="49417"/>
    <cellStyle name="Normal 5 5 4 3 4 2" xfId="49418"/>
    <cellStyle name="Normal 5 5 4 3 4 2 2" xfId="49419"/>
    <cellStyle name="Normal 5 5 4 3 4 3" xfId="49420"/>
    <cellStyle name="Normal 5 5 4 3 4 3 2" xfId="49421"/>
    <cellStyle name="Normal 5 5 4 3 4 3 2 2" xfId="49422"/>
    <cellStyle name="Normal 5 5 4 3 4 3 3" xfId="49423"/>
    <cellStyle name="Normal 5 5 4 3 4 4" xfId="49424"/>
    <cellStyle name="Normal 5 5 4 3 5" xfId="49425"/>
    <cellStyle name="Normal 5 5 4 3 5 2" xfId="49426"/>
    <cellStyle name="Normal 5 5 4 3 6" xfId="49427"/>
    <cellStyle name="Normal 5 5 4 3 6 2" xfId="49428"/>
    <cellStyle name="Normal 5 5 4 3 6 2 2" xfId="49429"/>
    <cellStyle name="Normal 5 5 4 3 6 3" xfId="49430"/>
    <cellStyle name="Normal 5 5 4 3 7" xfId="49431"/>
    <cellStyle name="Normal 5 5 4 3 7 2" xfId="49432"/>
    <cellStyle name="Normal 5 5 4 3 8" xfId="49433"/>
    <cellStyle name="Normal 5 5 4 4" xfId="49434"/>
    <cellStyle name="Normal 5 5 4 4 2" xfId="49435"/>
    <cellStyle name="Normal 5 5 4 4 2 2" xfId="49436"/>
    <cellStyle name="Normal 5 5 4 4 2 2 2" xfId="49437"/>
    <cellStyle name="Normal 5 5 4 4 2 3" xfId="49438"/>
    <cellStyle name="Normal 5 5 4 4 2 3 2" xfId="49439"/>
    <cellStyle name="Normal 5 5 4 4 2 3 2 2" xfId="49440"/>
    <cellStyle name="Normal 5 5 4 4 2 3 3" xfId="49441"/>
    <cellStyle name="Normal 5 5 4 4 2 4" xfId="49442"/>
    <cellStyle name="Normal 5 5 4 4 3" xfId="49443"/>
    <cellStyle name="Normal 5 5 4 4 3 2" xfId="49444"/>
    <cellStyle name="Normal 5 5 4 4 4" xfId="49445"/>
    <cellStyle name="Normal 5 5 4 4 4 2" xfId="49446"/>
    <cellStyle name="Normal 5 5 4 4 4 2 2" xfId="49447"/>
    <cellStyle name="Normal 5 5 4 4 4 3" xfId="49448"/>
    <cellStyle name="Normal 5 5 4 4 5" xfId="49449"/>
    <cellStyle name="Normal 5 5 4 5" xfId="49450"/>
    <cellStyle name="Normal 5 5 4 5 2" xfId="49451"/>
    <cellStyle name="Normal 5 5 4 5 2 2" xfId="49452"/>
    <cellStyle name="Normal 5 5 4 5 3" xfId="49453"/>
    <cellStyle name="Normal 5 5 4 5 3 2" xfId="49454"/>
    <cellStyle name="Normal 5 5 4 5 3 2 2" xfId="49455"/>
    <cellStyle name="Normal 5 5 4 5 3 3" xfId="49456"/>
    <cellStyle name="Normal 5 5 4 5 4" xfId="49457"/>
    <cellStyle name="Normal 5 5 4 6" xfId="49458"/>
    <cellStyle name="Normal 5 5 4 6 2" xfId="49459"/>
    <cellStyle name="Normal 5 5 4 6 2 2" xfId="49460"/>
    <cellStyle name="Normal 5 5 4 6 3" xfId="49461"/>
    <cellStyle name="Normal 5 5 4 6 3 2" xfId="49462"/>
    <cellStyle name="Normal 5 5 4 6 3 2 2" xfId="49463"/>
    <cellStyle name="Normal 5 5 4 6 3 3" xfId="49464"/>
    <cellStyle name="Normal 5 5 4 6 4" xfId="49465"/>
    <cellStyle name="Normal 5 5 4 7" xfId="49466"/>
    <cellStyle name="Normal 5 5 4 7 2" xfId="49467"/>
    <cellStyle name="Normal 5 5 4 8" xfId="49468"/>
    <cellStyle name="Normal 5 5 4 8 2" xfId="49469"/>
    <cellStyle name="Normal 5 5 4 8 2 2" xfId="49470"/>
    <cellStyle name="Normal 5 5 4 8 3" xfId="49471"/>
    <cellStyle name="Normal 5 5 4 9" xfId="49472"/>
    <cellStyle name="Normal 5 5 4 9 2" xfId="49473"/>
    <cellStyle name="Normal 5 5 5" xfId="49474"/>
    <cellStyle name="Normal 5 5 5 10" xfId="49475"/>
    <cellStyle name="Normal 5 5 5 11" xfId="49476"/>
    <cellStyle name="Normal 5 5 5 2" xfId="49477"/>
    <cellStyle name="Normal 5 5 5 2 10" xfId="49478"/>
    <cellStyle name="Normal 5 5 5 2 2" xfId="49479"/>
    <cellStyle name="Normal 5 5 5 2 2 2" xfId="49480"/>
    <cellStyle name="Normal 5 5 5 2 2 2 2" xfId="49481"/>
    <cellStyle name="Normal 5 5 5 2 2 2 2 2" xfId="49482"/>
    <cellStyle name="Normal 5 5 5 2 2 2 2 2 2" xfId="49483"/>
    <cellStyle name="Normal 5 5 5 2 2 2 2 3" xfId="49484"/>
    <cellStyle name="Normal 5 5 5 2 2 2 2 3 2" xfId="49485"/>
    <cellStyle name="Normal 5 5 5 2 2 2 2 3 2 2" xfId="49486"/>
    <cellStyle name="Normal 5 5 5 2 2 2 2 3 3" xfId="49487"/>
    <cellStyle name="Normal 5 5 5 2 2 2 2 4" xfId="49488"/>
    <cellStyle name="Normal 5 5 5 2 2 2 3" xfId="49489"/>
    <cellStyle name="Normal 5 5 5 2 2 2 3 2" xfId="49490"/>
    <cellStyle name="Normal 5 5 5 2 2 2 4" xfId="49491"/>
    <cellStyle name="Normal 5 5 5 2 2 2 4 2" xfId="49492"/>
    <cellStyle name="Normal 5 5 5 2 2 2 4 2 2" xfId="49493"/>
    <cellStyle name="Normal 5 5 5 2 2 2 4 3" xfId="49494"/>
    <cellStyle name="Normal 5 5 5 2 2 2 5" xfId="49495"/>
    <cellStyle name="Normal 5 5 5 2 2 3" xfId="49496"/>
    <cellStyle name="Normal 5 5 5 2 2 3 2" xfId="49497"/>
    <cellStyle name="Normal 5 5 5 2 2 3 2 2" xfId="49498"/>
    <cellStyle name="Normal 5 5 5 2 2 3 3" xfId="49499"/>
    <cellStyle name="Normal 5 5 5 2 2 3 3 2" xfId="49500"/>
    <cellStyle name="Normal 5 5 5 2 2 3 3 2 2" xfId="49501"/>
    <cellStyle name="Normal 5 5 5 2 2 3 3 3" xfId="49502"/>
    <cellStyle name="Normal 5 5 5 2 2 3 4" xfId="49503"/>
    <cellStyle name="Normal 5 5 5 2 2 4" xfId="49504"/>
    <cellStyle name="Normal 5 5 5 2 2 4 2" xfId="49505"/>
    <cellStyle name="Normal 5 5 5 2 2 4 2 2" xfId="49506"/>
    <cellStyle name="Normal 5 5 5 2 2 4 3" xfId="49507"/>
    <cellStyle name="Normal 5 5 5 2 2 4 3 2" xfId="49508"/>
    <cellStyle name="Normal 5 5 5 2 2 4 3 2 2" xfId="49509"/>
    <cellStyle name="Normal 5 5 5 2 2 4 3 3" xfId="49510"/>
    <cellStyle name="Normal 5 5 5 2 2 4 4" xfId="49511"/>
    <cellStyle name="Normal 5 5 5 2 2 5" xfId="49512"/>
    <cellStyle name="Normal 5 5 5 2 2 5 2" xfId="49513"/>
    <cellStyle name="Normal 5 5 5 2 2 6" xfId="49514"/>
    <cellStyle name="Normal 5 5 5 2 2 6 2" xfId="49515"/>
    <cellStyle name="Normal 5 5 5 2 2 6 2 2" xfId="49516"/>
    <cellStyle name="Normal 5 5 5 2 2 6 3" xfId="49517"/>
    <cellStyle name="Normal 5 5 5 2 2 7" xfId="49518"/>
    <cellStyle name="Normal 5 5 5 2 2 7 2" xfId="49519"/>
    <cellStyle name="Normal 5 5 5 2 2 8" xfId="49520"/>
    <cellStyle name="Normal 5 5 5 2 3" xfId="49521"/>
    <cellStyle name="Normal 5 5 5 2 3 2" xfId="49522"/>
    <cellStyle name="Normal 5 5 5 2 3 2 2" xfId="49523"/>
    <cellStyle name="Normal 5 5 5 2 3 2 2 2" xfId="49524"/>
    <cellStyle name="Normal 5 5 5 2 3 2 3" xfId="49525"/>
    <cellStyle name="Normal 5 5 5 2 3 2 3 2" xfId="49526"/>
    <cellStyle name="Normal 5 5 5 2 3 2 3 2 2" xfId="49527"/>
    <cellStyle name="Normal 5 5 5 2 3 2 3 3" xfId="49528"/>
    <cellStyle name="Normal 5 5 5 2 3 2 4" xfId="49529"/>
    <cellStyle name="Normal 5 5 5 2 3 3" xfId="49530"/>
    <cellStyle name="Normal 5 5 5 2 3 3 2" xfId="49531"/>
    <cellStyle name="Normal 5 5 5 2 3 4" xfId="49532"/>
    <cellStyle name="Normal 5 5 5 2 3 4 2" xfId="49533"/>
    <cellStyle name="Normal 5 5 5 2 3 4 2 2" xfId="49534"/>
    <cellStyle name="Normal 5 5 5 2 3 4 3" xfId="49535"/>
    <cellStyle name="Normal 5 5 5 2 3 5" xfId="49536"/>
    <cellStyle name="Normal 5 5 5 2 4" xfId="49537"/>
    <cellStyle name="Normal 5 5 5 2 4 2" xfId="49538"/>
    <cellStyle name="Normal 5 5 5 2 4 2 2" xfId="49539"/>
    <cellStyle name="Normal 5 5 5 2 4 3" xfId="49540"/>
    <cellStyle name="Normal 5 5 5 2 4 3 2" xfId="49541"/>
    <cellStyle name="Normal 5 5 5 2 4 3 2 2" xfId="49542"/>
    <cellStyle name="Normal 5 5 5 2 4 3 3" xfId="49543"/>
    <cellStyle name="Normal 5 5 5 2 4 4" xfId="49544"/>
    <cellStyle name="Normal 5 5 5 2 5" xfId="49545"/>
    <cellStyle name="Normal 5 5 5 2 5 2" xfId="49546"/>
    <cellStyle name="Normal 5 5 5 2 5 2 2" xfId="49547"/>
    <cellStyle name="Normal 5 5 5 2 5 3" xfId="49548"/>
    <cellStyle name="Normal 5 5 5 2 5 3 2" xfId="49549"/>
    <cellStyle name="Normal 5 5 5 2 5 3 2 2" xfId="49550"/>
    <cellStyle name="Normal 5 5 5 2 5 3 3" xfId="49551"/>
    <cellStyle name="Normal 5 5 5 2 5 4" xfId="49552"/>
    <cellStyle name="Normal 5 5 5 2 6" xfId="49553"/>
    <cellStyle name="Normal 5 5 5 2 6 2" xfId="49554"/>
    <cellStyle name="Normal 5 5 5 2 7" xfId="49555"/>
    <cellStyle name="Normal 5 5 5 2 7 2" xfId="49556"/>
    <cellStyle name="Normal 5 5 5 2 7 2 2" xfId="49557"/>
    <cellStyle name="Normal 5 5 5 2 7 3" xfId="49558"/>
    <cellStyle name="Normal 5 5 5 2 8" xfId="49559"/>
    <cellStyle name="Normal 5 5 5 2 8 2" xfId="49560"/>
    <cellStyle name="Normal 5 5 5 2 9" xfId="49561"/>
    <cellStyle name="Normal 5 5 5 3" xfId="49562"/>
    <cellStyle name="Normal 5 5 5 3 2" xfId="49563"/>
    <cellStyle name="Normal 5 5 5 3 2 2" xfId="49564"/>
    <cellStyle name="Normal 5 5 5 3 2 2 2" xfId="49565"/>
    <cellStyle name="Normal 5 5 5 3 2 2 2 2" xfId="49566"/>
    <cellStyle name="Normal 5 5 5 3 2 2 3" xfId="49567"/>
    <cellStyle name="Normal 5 5 5 3 2 2 3 2" xfId="49568"/>
    <cellStyle name="Normal 5 5 5 3 2 2 3 2 2" xfId="49569"/>
    <cellStyle name="Normal 5 5 5 3 2 2 3 3" xfId="49570"/>
    <cellStyle name="Normal 5 5 5 3 2 2 4" xfId="49571"/>
    <cellStyle name="Normal 5 5 5 3 2 3" xfId="49572"/>
    <cellStyle name="Normal 5 5 5 3 2 3 2" xfId="49573"/>
    <cellStyle name="Normal 5 5 5 3 2 4" xfId="49574"/>
    <cellStyle name="Normal 5 5 5 3 2 4 2" xfId="49575"/>
    <cellStyle name="Normal 5 5 5 3 2 4 2 2" xfId="49576"/>
    <cellStyle name="Normal 5 5 5 3 2 4 3" xfId="49577"/>
    <cellStyle name="Normal 5 5 5 3 2 5" xfId="49578"/>
    <cellStyle name="Normal 5 5 5 3 3" xfId="49579"/>
    <cellStyle name="Normal 5 5 5 3 3 2" xfId="49580"/>
    <cellStyle name="Normal 5 5 5 3 3 2 2" xfId="49581"/>
    <cellStyle name="Normal 5 5 5 3 3 3" xfId="49582"/>
    <cellStyle name="Normal 5 5 5 3 3 3 2" xfId="49583"/>
    <cellStyle name="Normal 5 5 5 3 3 3 2 2" xfId="49584"/>
    <cellStyle name="Normal 5 5 5 3 3 3 3" xfId="49585"/>
    <cellStyle name="Normal 5 5 5 3 3 4" xfId="49586"/>
    <cellStyle name="Normal 5 5 5 3 4" xfId="49587"/>
    <cellStyle name="Normal 5 5 5 3 4 2" xfId="49588"/>
    <cellStyle name="Normal 5 5 5 3 4 2 2" xfId="49589"/>
    <cellStyle name="Normal 5 5 5 3 4 3" xfId="49590"/>
    <cellStyle name="Normal 5 5 5 3 4 3 2" xfId="49591"/>
    <cellStyle name="Normal 5 5 5 3 4 3 2 2" xfId="49592"/>
    <cellStyle name="Normal 5 5 5 3 4 3 3" xfId="49593"/>
    <cellStyle name="Normal 5 5 5 3 4 4" xfId="49594"/>
    <cellStyle name="Normal 5 5 5 3 5" xfId="49595"/>
    <cellStyle name="Normal 5 5 5 3 5 2" xfId="49596"/>
    <cellStyle name="Normal 5 5 5 3 6" xfId="49597"/>
    <cellStyle name="Normal 5 5 5 3 6 2" xfId="49598"/>
    <cellStyle name="Normal 5 5 5 3 6 2 2" xfId="49599"/>
    <cellStyle name="Normal 5 5 5 3 6 3" xfId="49600"/>
    <cellStyle name="Normal 5 5 5 3 7" xfId="49601"/>
    <cellStyle name="Normal 5 5 5 3 7 2" xfId="49602"/>
    <cellStyle name="Normal 5 5 5 3 8" xfId="49603"/>
    <cellStyle name="Normal 5 5 5 4" xfId="49604"/>
    <cellStyle name="Normal 5 5 5 4 2" xfId="49605"/>
    <cellStyle name="Normal 5 5 5 4 2 2" xfId="49606"/>
    <cellStyle name="Normal 5 5 5 4 2 2 2" xfId="49607"/>
    <cellStyle name="Normal 5 5 5 4 2 3" xfId="49608"/>
    <cellStyle name="Normal 5 5 5 4 2 3 2" xfId="49609"/>
    <cellStyle name="Normal 5 5 5 4 2 3 2 2" xfId="49610"/>
    <cellStyle name="Normal 5 5 5 4 2 3 3" xfId="49611"/>
    <cellStyle name="Normal 5 5 5 4 2 4" xfId="49612"/>
    <cellStyle name="Normal 5 5 5 4 3" xfId="49613"/>
    <cellStyle name="Normal 5 5 5 4 3 2" xfId="49614"/>
    <cellStyle name="Normal 5 5 5 4 4" xfId="49615"/>
    <cellStyle name="Normal 5 5 5 4 4 2" xfId="49616"/>
    <cellStyle name="Normal 5 5 5 4 4 2 2" xfId="49617"/>
    <cellStyle name="Normal 5 5 5 4 4 3" xfId="49618"/>
    <cellStyle name="Normal 5 5 5 4 5" xfId="49619"/>
    <cellStyle name="Normal 5 5 5 5" xfId="49620"/>
    <cellStyle name="Normal 5 5 5 5 2" xfId="49621"/>
    <cellStyle name="Normal 5 5 5 5 2 2" xfId="49622"/>
    <cellStyle name="Normal 5 5 5 5 3" xfId="49623"/>
    <cellStyle name="Normal 5 5 5 5 3 2" xfId="49624"/>
    <cellStyle name="Normal 5 5 5 5 3 2 2" xfId="49625"/>
    <cellStyle name="Normal 5 5 5 5 3 3" xfId="49626"/>
    <cellStyle name="Normal 5 5 5 5 4" xfId="49627"/>
    <cellStyle name="Normal 5 5 5 6" xfId="49628"/>
    <cellStyle name="Normal 5 5 5 6 2" xfId="49629"/>
    <cellStyle name="Normal 5 5 5 6 2 2" xfId="49630"/>
    <cellStyle name="Normal 5 5 5 6 3" xfId="49631"/>
    <cellStyle name="Normal 5 5 5 6 3 2" xfId="49632"/>
    <cellStyle name="Normal 5 5 5 6 3 2 2" xfId="49633"/>
    <cellStyle name="Normal 5 5 5 6 3 3" xfId="49634"/>
    <cellStyle name="Normal 5 5 5 6 4" xfId="49635"/>
    <cellStyle name="Normal 5 5 5 7" xfId="49636"/>
    <cellStyle name="Normal 5 5 5 7 2" xfId="49637"/>
    <cellStyle name="Normal 5 5 5 8" xfId="49638"/>
    <cellStyle name="Normal 5 5 5 8 2" xfId="49639"/>
    <cellStyle name="Normal 5 5 5 8 2 2" xfId="49640"/>
    <cellStyle name="Normal 5 5 5 8 3" xfId="49641"/>
    <cellStyle name="Normal 5 5 5 9" xfId="49642"/>
    <cellStyle name="Normal 5 5 5 9 2" xfId="49643"/>
    <cellStyle name="Normal 5 5 6" xfId="49644"/>
    <cellStyle name="Normal 5 5 6 10" xfId="49645"/>
    <cellStyle name="Normal 5 5 6 2" xfId="49646"/>
    <cellStyle name="Normal 5 5 6 2 2" xfId="49647"/>
    <cellStyle name="Normal 5 5 6 2 2 2" xfId="49648"/>
    <cellStyle name="Normal 5 5 6 2 2 2 2" xfId="49649"/>
    <cellStyle name="Normal 5 5 6 2 2 2 2 2" xfId="49650"/>
    <cellStyle name="Normal 5 5 6 2 2 2 3" xfId="49651"/>
    <cellStyle name="Normal 5 5 6 2 2 2 3 2" xfId="49652"/>
    <cellStyle name="Normal 5 5 6 2 2 2 3 2 2" xfId="49653"/>
    <cellStyle name="Normal 5 5 6 2 2 2 3 3" xfId="49654"/>
    <cellStyle name="Normal 5 5 6 2 2 2 4" xfId="49655"/>
    <cellStyle name="Normal 5 5 6 2 2 3" xfId="49656"/>
    <cellStyle name="Normal 5 5 6 2 2 3 2" xfId="49657"/>
    <cellStyle name="Normal 5 5 6 2 2 4" xfId="49658"/>
    <cellStyle name="Normal 5 5 6 2 2 4 2" xfId="49659"/>
    <cellStyle name="Normal 5 5 6 2 2 4 2 2" xfId="49660"/>
    <cellStyle name="Normal 5 5 6 2 2 4 3" xfId="49661"/>
    <cellStyle name="Normal 5 5 6 2 2 5" xfId="49662"/>
    <cellStyle name="Normal 5 5 6 2 3" xfId="49663"/>
    <cellStyle name="Normal 5 5 6 2 3 2" xfId="49664"/>
    <cellStyle name="Normal 5 5 6 2 3 2 2" xfId="49665"/>
    <cellStyle name="Normal 5 5 6 2 3 3" xfId="49666"/>
    <cellStyle name="Normal 5 5 6 2 3 3 2" xfId="49667"/>
    <cellStyle name="Normal 5 5 6 2 3 3 2 2" xfId="49668"/>
    <cellStyle name="Normal 5 5 6 2 3 3 3" xfId="49669"/>
    <cellStyle name="Normal 5 5 6 2 3 4" xfId="49670"/>
    <cellStyle name="Normal 5 5 6 2 4" xfId="49671"/>
    <cellStyle name="Normal 5 5 6 2 4 2" xfId="49672"/>
    <cellStyle name="Normal 5 5 6 2 4 2 2" xfId="49673"/>
    <cellStyle name="Normal 5 5 6 2 4 3" xfId="49674"/>
    <cellStyle name="Normal 5 5 6 2 4 3 2" xfId="49675"/>
    <cellStyle name="Normal 5 5 6 2 4 3 2 2" xfId="49676"/>
    <cellStyle name="Normal 5 5 6 2 4 3 3" xfId="49677"/>
    <cellStyle name="Normal 5 5 6 2 4 4" xfId="49678"/>
    <cellStyle name="Normal 5 5 6 2 5" xfId="49679"/>
    <cellStyle name="Normal 5 5 6 2 5 2" xfId="49680"/>
    <cellStyle name="Normal 5 5 6 2 6" xfId="49681"/>
    <cellStyle name="Normal 5 5 6 2 6 2" xfId="49682"/>
    <cellStyle name="Normal 5 5 6 2 6 2 2" xfId="49683"/>
    <cellStyle name="Normal 5 5 6 2 6 3" xfId="49684"/>
    <cellStyle name="Normal 5 5 6 2 7" xfId="49685"/>
    <cellStyle name="Normal 5 5 6 2 7 2" xfId="49686"/>
    <cellStyle name="Normal 5 5 6 2 8" xfId="49687"/>
    <cellStyle name="Normal 5 5 6 3" xfId="49688"/>
    <cellStyle name="Normal 5 5 6 3 2" xfId="49689"/>
    <cellStyle name="Normal 5 5 6 3 2 2" xfId="49690"/>
    <cellStyle name="Normal 5 5 6 3 2 2 2" xfId="49691"/>
    <cellStyle name="Normal 5 5 6 3 2 3" xfId="49692"/>
    <cellStyle name="Normal 5 5 6 3 2 3 2" xfId="49693"/>
    <cellStyle name="Normal 5 5 6 3 2 3 2 2" xfId="49694"/>
    <cellStyle name="Normal 5 5 6 3 2 3 3" xfId="49695"/>
    <cellStyle name="Normal 5 5 6 3 2 4" xfId="49696"/>
    <cellStyle name="Normal 5 5 6 3 3" xfId="49697"/>
    <cellStyle name="Normal 5 5 6 3 3 2" xfId="49698"/>
    <cellStyle name="Normal 5 5 6 3 4" xfId="49699"/>
    <cellStyle name="Normal 5 5 6 3 4 2" xfId="49700"/>
    <cellStyle name="Normal 5 5 6 3 4 2 2" xfId="49701"/>
    <cellStyle name="Normal 5 5 6 3 4 3" xfId="49702"/>
    <cellStyle name="Normal 5 5 6 3 5" xfId="49703"/>
    <cellStyle name="Normal 5 5 6 4" xfId="49704"/>
    <cellStyle name="Normal 5 5 6 4 2" xfId="49705"/>
    <cellStyle name="Normal 5 5 6 4 2 2" xfId="49706"/>
    <cellStyle name="Normal 5 5 6 4 3" xfId="49707"/>
    <cellStyle name="Normal 5 5 6 4 3 2" xfId="49708"/>
    <cellStyle name="Normal 5 5 6 4 3 2 2" xfId="49709"/>
    <cellStyle name="Normal 5 5 6 4 3 3" xfId="49710"/>
    <cellStyle name="Normal 5 5 6 4 4" xfId="49711"/>
    <cellStyle name="Normal 5 5 6 5" xfId="49712"/>
    <cellStyle name="Normal 5 5 6 5 2" xfId="49713"/>
    <cellStyle name="Normal 5 5 6 5 2 2" xfId="49714"/>
    <cellStyle name="Normal 5 5 6 5 3" xfId="49715"/>
    <cellStyle name="Normal 5 5 6 5 3 2" xfId="49716"/>
    <cellStyle name="Normal 5 5 6 5 3 2 2" xfId="49717"/>
    <cellStyle name="Normal 5 5 6 5 3 3" xfId="49718"/>
    <cellStyle name="Normal 5 5 6 5 4" xfId="49719"/>
    <cellStyle name="Normal 5 5 6 6" xfId="49720"/>
    <cellStyle name="Normal 5 5 6 6 2" xfId="49721"/>
    <cellStyle name="Normal 5 5 6 7" xfId="49722"/>
    <cellStyle name="Normal 5 5 6 7 2" xfId="49723"/>
    <cellStyle name="Normal 5 5 6 7 2 2" xfId="49724"/>
    <cellStyle name="Normal 5 5 6 7 3" xfId="49725"/>
    <cellStyle name="Normal 5 5 6 8" xfId="49726"/>
    <cellStyle name="Normal 5 5 6 8 2" xfId="49727"/>
    <cellStyle name="Normal 5 5 6 9" xfId="49728"/>
    <cellStyle name="Normal 5 5 7" xfId="49729"/>
    <cellStyle name="Normal 5 5 7 2" xfId="49730"/>
    <cellStyle name="Normal 5 5 7 2 2" xfId="49731"/>
    <cellStyle name="Normal 5 5 7 2 2 2" xfId="49732"/>
    <cellStyle name="Normal 5 5 7 2 2 2 2" xfId="49733"/>
    <cellStyle name="Normal 5 5 7 2 2 3" xfId="49734"/>
    <cellStyle name="Normal 5 5 7 2 2 3 2" xfId="49735"/>
    <cellStyle name="Normal 5 5 7 2 2 3 2 2" xfId="49736"/>
    <cellStyle name="Normal 5 5 7 2 2 3 3" xfId="49737"/>
    <cellStyle name="Normal 5 5 7 2 2 4" xfId="49738"/>
    <cellStyle name="Normal 5 5 7 2 3" xfId="49739"/>
    <cellStyle name="Normal 5 5 7 2 3 2" xfId="49740"/>
    <cellStyle name="Normal 5 5 7 2 4" xfId="49741"/>
    <cellStyle name="Normal 5 5 7 2 4 2" xfId="49742"/>
    <cellStyle name="Normal 5 5 7 2 4 2 2" xfId="49743"/>
    <cellStyle name="Normal 5 5 7 2 4 3" xfId="49744"/>
    <cellStyle name="Normal 5 5 7 2 5" xfId="49745"/>
    <cellStyle name="Normal 5 5 7 3" xfId="49746"/>
    <cellStyle name="Normal 5 5 7 3 2" xfId="49747"/>
    <cellStyle name="Normal 5 5 7 3 2 2" xfId="49748"/>
    <cellStyle name="Normal 5 5 7 3 3" xfId="49749"/>
    <cellStyle name="Normal 5 5 7 3 3 2" xfId="49750"/>
    <cellStyle name="Normal 5 5 7 3 3 2 2" xfId="49751"/>
    <cellStyle name="Normal 5 5 7 3 3 3" xfId="49752"/>
    <cellStyle name="Normal 5 5 7 3 4" xfId="49753"/>
    <cellStyle name="Normal 5 5 7 4" xfId="49754"/>
    <cellStyle name="Normal 5 5 7 4 2" xfId="49755"/>
    <cellStyle name="Normal 5 5 7 4 2 2" xfId="49756"/>
    <cellStyle name="Normal 5 5 7 4 3" xfId="49757"/>
    <cellStyle name="Normal 5 5 7 4 3 2" xfId="49758"/>
    <cellStyle name="Normal 5 5 7 4 3 2 2" xfId="49759"/>
    <cellStyle name="Normal 5 5 7 4 3 3" xfId="49760"/>
    <cellStyle name="Normal 5 5 7 4 4" xfId="49761"/>
    <cellStyle name="Normal 5 5 7 5" xfId="49762"/>
    <cellStyle name="Normal 5 5 7 5 2" xfId="49763"/>
    <cellStyle name="Normal 5 5 7 6" xfId="49764"/>
    <cellStyle name="Normal 5 5 7 6 2" xfId="49765"/>
    <cellStyle name="Normal 5 5 7 6 2 2" xfId="49766"/>
    <cellStyle name="Normal 5 5 7 6 3" xfId="49767"/>
    <cellStyle name="Normal 5 5 7 7" xfId="49768"/>
    <cellStyle name="Normal 5 5 7 7 2" xfId="49769"/>
    <cellStyle name="Normal 5 5 7 8" xfId="49770"/>
    <cellStyle name="Normal 5 5 8" xfId="49771"/>
    <cellStyle name="Normal 5 5 8 2" xfId="49772"/>
    <cellStyle name="Normal 5 5 8 2 2" xfId="49773"/>
    <cellStyle name="Normal 5 5 8 2 2 2" xfId="49774"/>
    <cellStyle name="Normal 5 5 8 2 2 2 2" xfId="49775"/>
    <cellStyle name="Normal 5 5 8 2 2 3" xfId="49776"/>
    <cellStyle name="Normal 5 5 8 2 2 3 2" xfId="49777"/>
    <cellStyle name="Normal 5 5 8 2 2 3 2 2" xfId="49778"/>
    <cellStyle name="Normal 5 5 8 2 2 3 3" xfId="49779"/>
    <cellStyle name="Normal 5 5 8 2 2 4" xfId="49780"/>
    <cellStyle name="Normal 5 5 8 2 3" xfId="49781"/>
    <cellStyle name="Normal 5 5 8 2 3 2" xfId="49782"/>
    <cellStyle name="Normal 5 5 8 2 4" xfId="49783"/>
    <cellStyle name="Normal 5 5 8 2 4 2" xfId="49784"/>
    <cellStyle name="Normal 5 5 8 2 4 2 2" xfId="49785"/>
    <cellStyle name="Normal 5 5 8 2 4 3" xfId="49786"/>
    <cellStyle name="Normal 5 5 8 2 5" xfId="49787"/>
    <cellStyle name="Normal 5 5 8 3" xfId="49788"/>
    <cellStyle name="Normal 5 5 8 3 2" xfId="49789"/>
    <cellStyle name="Normal 5 5 8 3 2 2" xfId="49790"/>
    <cellStyle name="Normal 5 5 8 3 3" xfId="49791"/>
    <cellStyle name="Normal 5 5 8 3 3 2" xfId="49792"/>
    <cellStyle name="Normal 5 5 8 3 3 2 2" xfId="49793"/>
    <cellStyle name="Normal 5 5 8 3 3 3" xfId="49794"/>
    <cellStyle name="Normal 5 5 8 3 4" xfId="49795"/>
    <cellStyle name="Normal 5 5 8 4" xfId="49796"/>
    <cellStyle name="Normal 5 5 8 4 2" xfId="49797"/>
    <cellStyle name="Normal 5 5 8 4 2 2" xfId="49798"/>
    <cellStyle name="Normal 5 5 8 4 3" xfId="49799"/>
    <cellStyle name="Normal 5 5 8 4 3 2" xfId="49800"/>
    <cellStyle name="Normal 5 5 8 4 3 2 2" xfId="49801"/>
    <cellStyle name="Normal 5 5 8 4 3 3" xfId="49802"/>
    <cellStyle name="Normal 5 5 8 4 4" xfId="49803"/>
    <cellStyle name="Normal 5 5 8 5" xfId="49804"/>
    <cellStyle name="Normal 5 5 8 5 2" xfId="49805"/>
    <cellStyle name="Normal 5 5 8 6" xfId="49806"/>
    <cellStyle name="Normal 5 5 8 6 2" xfId="49807"/>
    <cellStyle name="Normal 5 5 8 6 2 2" xfId="49808"/>
    <cellStyle name="Normal 5 5 8 6 3" xfId="49809"/>
    <cellStyle name="Normal 5 5 8 7" xfId="49810"/>
    <cellStyle name="Normal 5 5 8 7 2" xfId="49811"/>
    <cellStyle name="Normal 5 5 8 8" xfId="49812"/>
    <cellStyle name="Normal 5 5 9" xfId="49813"/>
    <cellStyle name="Normal 5 5 9 2" xfId="49814"/>
    <cellStyle name="Normal 5 5 9 2 2" xfId="49815"/>
    <cellStyle name="Normal 5 5 9 2 2 2" xfId="49816"/>
    <cellStyle name="Normal 5 5 9 2 2 2 2" xfId="49817"/>
    <cellStyle name="Normal 5 5 9 2 2 3" xfId="49818"/>
    <cellStyle name="Normal 5 5 9 2 2 3 2" xfId="49819"/>
    <cellStyle name="Normal 5 5 9 2 2 3 2 2" xfId="49820"/>
    <cellStyle name="Normal 5 5 9 2 2 3 3" xfId="49821"/>
    <cellStyle name="Normal 5 5 9 2 2 4" xfId="49822"/>
    <cellStyle name="Normal 5 5 9 2 3" xfId="49823"/>
    <cellStyle name="Normal 5 5 9 2 3 2" xfId="49824"/>
    <cellStyle name="Normal 5 5 9 2 4" xfId="49825"/>
    <cellStyle name="Normal 5 5 9 2 4 2" xfId="49826"/>
    <cellStyle name="Normal 5 5 9 2 4 2 2" xfId="49827"/>
    <cellStyle name="Normal 5 5 9 2 4 3" xfId="49828"/>
    <cellStyle name="Normal 5 5 9 2 5" xfId="49829"/>
    <cellStyle name="Normal 5 5 9 3" xfId="49830"/>
    <cellStyle name="Normal 5 5 9 3 2" xfId="49831"/>
    <cellStyle name="Normal 5 5 9 3 2 2" xfId="49832"/>
    <cellStyle name="Normal 5 5 9 3 3" xfId="49833"/>
    <cellStyle name="Normal 5 5 9 3 3 2" xfId="49834"/>
    <cellStyle name="Normal 5 5 9 3 3 2 2" xfId="49835"/>
    <cellStyle name="Normal 5 5 9 3 3 3" xfId="49836"/>
    <cellStyle name="Normal 5 5 9 3 4" xfId="49837"/>
    <cellStyle name="Normal 5 5 9 4" xfId="49838"/>
    <cellStyle name="Normal 5 5 9 4 2" xfId="49839"/>
    <cellStyle name="Normal 5 5 9 5" xfId="49840"/>
    <cellStyle name="Normal 5 5 9 5 2" xfId="49841"/>
    <cellStyle name="Normal 5 5 9 5 2 2" xfId="49842"/>
    <cellStyle name="Normal 5 5 9 5 3" xfId="49843"/>
    <cellStyle name="Normal 5 5 9 6" xfId="49844"/>
    <cellStyle name="Normal 5 5_T-straight with PEDs adjustor" xfId="49845"/>
    <cellStyle name="Normal 5 6" xfId="1386"/>
    <cellStyle name="Normal 5 6 10" xfId="49846"/>
    <cellStyle name="Normal 5 6 11" xfId="49847"/>
    <cellStyle name="Normal 5 6 2" xfId="1387"/>
    <cellStyle name="Normal 5 6 2 10" xfId="49848"/>
    <cellStyle name="Normal 5 6 2 2" xfId="1388"/>
    <cellStyle name="Normal 5 6 2 2 2" xfId="49849"/>
    <cellStyle name="Normal 5 6 2 2 2 2" xfId="49850"/>
    <cellStyle name="Normal 5 6 2 2 2 2 2" xfId="49851"/>
    <cellStyle name="Normal 5 6 2 2 2 2 2 2" xfId="49852"/>
    <cellStyle name="Normal 5 6 2 2 2 2 3" xfId="49853"/>
    <cellStyle name="Normal 5 6 2 2 2 2 3 2" xfId="49854"/>
    <cellStyle name="Normal 5 6 2 2 2 2 3 2 2" xfId="49855"/>
    <cellStyle name="Normal 5 6 2 2 2 2 3 3" xfId="49856"/>
    <cellStyle name="Normal 5 6 2 2 2 2 4" xfId="49857"/>
    <cellStyle name="Normal 5 6 2 2 2 3" xfId="49858"/>
    <cellStyle name="Normal 5 6 2 2 2 3 2" xfId="49859"/>
    <cellStyle name="Normal 5 6 2 2 2 4" xfId="49860"/>
    <cellStyle name="Normal 5 6 2 2 2 4 2" xfId="49861"/>
    <cellStyle name="Normal 5 6 2 2 2 4 2 2" xfId="49862"/>
    <cellStyle name="Normal 5 6 2 2 2 4 3" xfId="49863"/>
    <cellStyle name="Normal 5 6 2 2 2 5" xfId="49864"/>
    <cellStyle name="Normal 5 6 2 2 2 6" xfId="49865"/>
    <cellStyle name="Normal 5 6 2 2 3" xfId="49866"/>
    <cellStyle name="Normal 5 6 2 2 3 2" xfId="49867"/>
    <cellStyle name="Normal 5 6 2 2 3 2 2" xfId="49868"/>
    <cellStyle name="Normal 5 6 2 2 3 3" xfId="49869"/>
    <cellStyle name="Normal 5 6 2 2 3 3 2" xfId="49870"/>
    <cellStyle name="Normal 5 6 2 2 3 3 2 2" xfId="49871"/>
    <cellStyle name="Normal 5 6 2 2 3 3 3" xfId="49872"/>
    <cellStyle name="Normal 5 6 2 2 3 4" xfId="49873"/>
    <cellStyle name="Normal 5 6 2 2 4" xfId="49874"/>
    <cellStyle name="Normal 5 6 2 2 4 2" xfId="49875"/>
    <cellStyle name="Normal 5 6 2 2 4 2 2" xfId="49876"/>
    <cellStyle name="Normal 5 6 2 2 4 3" xfId="49877"/>
    <cellStyle name="Normal 5 6 2 2 4 3 2" xfId="49878"/>
    <cellStyle name="Normal 5 6 2 2 4 3 2 2" xfId="49879"/>
    <cellStyle name="Normal 5 6 2 2 4 3 3" xfId="49880"/>
    <cellStyle name="Normal 5 6 2 2 4 4" xfId="49881"/>
    <cellStyle name="Normal 5 6 2 2 5" xfId="49882"/>
    <cellStyle name="Normal 5 6 2 2 5 2" xfId="49883"/>
    <cellStyle name="Normal 5 6 2 2 6" xfId="49884"/>
    <cellStyle name="Normal 5 6 2 2 6 2" xfId="49885"/>
    <cellStyle name="Normal 5 6 2 2 6 2 2" xfId="49886"/>
    <cellStyle name="Normal 5 6 2 2 6 3" xfId="49887"/>
    <cellStyle name="Normal 5 6 2 2 7" xfId="49888"/>
    <cellStyle name="Normal 5 6 2 2 7 2" xfId="49889"/>
    <cellStyle name="Normal 5 6 2 2 8" xfId="49890"/>
    <cellStyle name="Normal 5 6 2 2 9" xfId="49891"/>
    <cellStyle name="Normal 5 6 2 3" xfId="49892"/>
    <cellStyle name="Normal 5 6 2 3 2" xfId="49893"/>
    <cellStyle name="Normal 5 6 2 3 2 2" xfId="49894"/>
    <cellStyle name="Normal 5 6 2 3 2 2 2" xfId="49895"/>
    <cellStyle name="Normal 5 6 2 3 2 3" xfId="49896"/>
    <cellStyle name="Normal 5 6 2 3 2 3 2" xfId="49897"/>
    <cellStyle name="Normal 5 6 2 3 2 3 2 2" xfId="49898"/>
    <cellStyle name="Normal 5 6 2 3 2 3 3" xfId="49899"/>
    <cellStyle name="Normal 5 6 2 3 2 4" xfId="49900"/>
    <cellStyle name="Normal 5 6 2 3 2 5" xfId="49901"/>
    <cellStyle name="Normal 5 6 2 3 3" xfId="49902"/>
    <cellStyle name="Normal 5 6 2 3 3 2" xfId="49903"/>
    <cellStyle name="Normal 5 6 2 3 4" xfId="49904"/>
    <cellStyle name="Normal 5 6 2 3 4 2" xfId="49905"/>
    <cellStyle name="Normal 5 6 2 3 4 2 2" xfId="49906"/>
    <cellStyle name="Normal 5 6 2 3 4 3" xfId="49907"/>
    <cellStyle name="Normal 5 6 2 3 5" xfId="49908"/>
    <cellStyle name="Normal 5 6 2 3 6" xfId="49909"/>
    <cellStyle name="Normal 5 6 2 4" xfId="49910"/>
    <cellStyle name="Normal 5 6 2 4 2" xfId="49911"/>
    <cellStyle name="Normal 5 6 2 4 2 2" xfId="49912"/>
    <cellStyle name="Normal 5 6 2 4 3" xfId="49913"/>
    <cellStyle name="Normal 5 6 2 4 3 2" xfId="49914"/>
    <cellStyle name="Normal 5 6 2 4 3 2 2" xfId="49915"/>
    <cellStyle name="Normal 5 6 2 4 3 3" xfId="49916"/>
    <cellStyle name="Normal 5 6 2 4 4" xfId="49917"/>
    <cellStyle name="Normal 5 6 2 4 5" xfId="49918"/>
    <cellStyle name="Normal 5 6 2 5" xfId="49919"/>
    <cellStyle name="Normal 5 6 2 5 2" xfId="49920"/>
    <cellStyle name="Normal 5 6 2 5 2 2" xfId="49921"/>
    <cellStyle name="Normal 5 6 2 5 3" xfId="49922"/>
    <cellStyle name="Normal 5 6 2 5 3 2" xfId="49923"/>
    <cellStyle name="Normal 5 6 2 5 3 2 2" xfId="49924"/>
    <cellStyle name="Normal 5 6 2 5 3 3" xfId="49925"/>
    <cellStyle name="Normal 5 6 2 5 4" xfId="49926"/>
    <cellStyle name="Normal 5 6 2 6" xfId="49927"/>
    <cellStyle name="Normal 5 6 2 6 2" xfId="49928"/>
    <cellStyle name="Normal 5 6 2 7" xfId="49929"/>
    <cellStyle name="Normal 5 6 2 7 2" xfId="49930"/>
    <cellStyle name="Normal 5 6 2 7 2 2" xfId="49931"/>
    <cellStyle name="Normal 5 6 2 7 3" xfId="49932"/>
    <cellStyle name="Normal 5 6 2 8" xfId="49933"/>
    <cellStyle name="Normal 5 6 2 8 2" xfId="49934"/>
    <cellStyle name="Normal 5 6 2 9" xfId="49935"/>
    <cellStyle name="Normal 5 6 2_T-straight with PEDs adjustor" xfId="49936"/>
    <cellStyle name="Normal 5 6 3" xfId="1389"/>
    <cellStyle name="Normal 5 6 3 2" xfId="49937"/>
    <cellStyle name="Normal 5 6 3 2 2" xfId="49938"/>
    <cellStyle name="Normal 5 6 3 2 2 2" xfId="49939"/>
    <cellStyle name="Normal 5 6 3 2 2 2 2" xfId="49940"/>
    <cellStyle name="Normal 5 6 3 2 2 3" xfId="49941"/>
    <cellStyle name="Normal 5 6 3 2 2 3 2" xfId="49942"/>
    <cellStyle name="Normal 5 6 3 2 2 3 2 2" xfId="49943"/>
    <cellStyle name="Normal 5 6 3 2 2 3 3" xfId="49944"/>
    <cellStyle name="Normal 5 6 3 2 2 4" xfId="49945"/>
    <cellStyle name="Normal 5 6 3 2 3" xfId="49946"/>
    <cellStyle name="Normal 5 6 3 2 3 2" xfId="49947"/>
    <cellStyle name="Normal 5 6 3 2 4" xfId="49948"/>
    <cellStyle name="Normal 5 6 3 2 4 2" xfId="49949"/>
    <cellStyle name="Normal 5 6 3 2 4 2 2" xfId="49950"/>
    <cellStyle name="Normal 5 6 3 2 4 3" xfId="49951"/>
    <cellStyle name="Normal 5 6 3 2 5" xfId="49952"/>
    <cellStyle name="Normal 5 6 3 2 6" xfId="49953"/>
    <cellStyle name="Normal 5 6 3 3" xfId="49954"/>
    <cellStyle name="Normal 5 6 3 3 2" xfId="49955"/>
    <cellStyle name="Normal 5 6 3 3 2 2" xfId="49956"/>
    <cellStyle name="Normal 5 6 3 3 3" xfId="49957"/>
    <cellStyle name="Normal 5 6 3 3 3 2" xfId="49958"/>
    <cellStyle name="Normal 5 6 3 3 3 2 2" xfId="49959"/>
    <cellStyle name="Normal 5 6 3 3 3 3" xfId="49960"/>
    <cellStyle name="Normal 5 6 3 3 4" xfId="49961"/>
    <cellStyle name="Normal 5 6 3 4" xfId="49962"/>
    <cellStyle name="Normal 5 6 3 4 2" xfId="49963"/>
    <cellStyle name="Normal 5 6 3 4 2 2" xfId="49964"/>
    <cellStyle name="Normal 5 6 3 4 3" xfId="49965"/>
    <cellStyle name="Normal 5 6 3 4 3 2" xfId="49966"/>
    <cellStyle name="Normal 5 6 3 4 3 2 2" xfId="49967"/>
    <cellStyle name="Normal 5 6 3 4 3 3" xfId="49968"/>
    <cellStyle name="Normal 5 6 3 4 4" xfId="49969"/>
    <cellStyle name="Normal 5 6 3 5" xfId="49970"/>
    <cellStyle name="Normal 5 6 3 5 2" xfId="49971"/>
    <cellStyle name="Normal 5 6 3 6" xfId="49972"/>
    <cellStyle name="Normal 5 6 3 6 2" xfId="49973"/>
    <cellStyle name="Normal 5 6 3 6 2 2" xfId="49974"/>
    <cellStyle name="Normal 5 6 3 6 3" xfId="49975"/>
    <cellStyle name="Normal 5 6 3 7" xfId="49976"/>
    <cellStyle name="Normal 5 6 3 7 2" xfId="49977"/>
    <cellStyle name="Normal 5 6 3 8" xfId="49978"/>
    <cellStyle name="Normal 5 6 3 9" xfId="49979"/>
    <cellStyle name="Normal 5 6 4" xfId="49980"/>
    <cellStyle name="Normal 5 6 4 2" xfId="49981"/>
    <cellStyle name="Normal 5 6 4 2 2" xfId="49982"/>
    <cellStyle name="Normal 5 6 4 2 2 2" xfId="49983"/>
    <cellStyle name="Normal 5 6 4 2 3" xfId="49984"/>
    <cellStyle name="Normal 5 6 4 2 3 2" xfId="49985"/>
    <cellStyle name="Normal 5 6 4 2 3 2 2" xfId="49986"/>
    <cellStyle name="Normal 5 6 4 2 3 3" xfId="49987"/>
    <cellStyle name="Normal 5 6 4 2 4" xfId="49988"/>
    <cellStyle name="Normal 5 6 4 2 5" xfId="49989"/>
    <cellStyle name="Normal 5 6 4 3" xfId="49990"/>
    <cellStyle name="Normal 5 6 4 3 2" xfId="49991"/>
    <cellStyle name="Normal 5 6 4 4" xfId="49992"/>
    <cellStyle name="Normal 5 6 4 4 2" xfId="49993"/>
    <cellStyle name="Normal 5 6 4 4 2 2" xfId="49994"/>
    <cellStyle name="Normal 5 6 4 4 3" xfId="49995"/>
    <cellStyle name="Normal 5 6 4 5" xfId="49996"/>
    <cellStyle name="Normal 5 6 4 6" xfId="49997"/>
    <cellStyle name="Normal 5 6 5" xfId="49998"/>
    <cellStyle name="Normal 5 6 5 2" xfId="49999"/>
    <cellStyle name="Normal 5 6 5 2 2" xfId="50000"/>
    <cellStyle name="Normal 5 6 5 3" xfId="50001"/>
    <cellStyle name="Normal 5 6 5 3 2" xfId="50002"/>
    <cellStyle name="Normal 5 6 5 3 2 2" xfId="50003"/>
    <cellStyle name="Normal 5 6 5 3 3" xfId="50004"/>
    <cellStyle name="Normal 5 6 5 4" xfId="50005"/>
    <cellStyle name="Normal 5 6 5 5" xfId="50006"/>
    <cellStyle name="Normal 5 6 6" xfId="50007"/>
    <cellStyle name="Normal 5 6 6 2" xfId="50008"/>
    <cellStyle name="Normal 5 6 6 2 2" xfId="50009"/>
    <cellStyle name="Normal 5 6 6 3" xfId="50010"/>
    <cellStyle name="Normal 5 6 6 3 2" xfId="50011"/>
    <cellStyle name="Normal 5 6 6 3 2 2" xfId="50012"/>
    <cellStyle name="Normal 5 6 6 3 3" xfId="50013"/>
    <cellStyle name="Normal 5 6 6 4" xfId="50014"/>
    <cellStyle name="Normal 5 6 7" xfId="50015"/>
    <cellStyle name="Normal 5 6 7 2" xfId="50016"/>
    <cellStyle name="Normal 5 6 8" xfId="50017"/>
    <cellStyle name="Normal 5 6 8 2" xfId="50018"/>
    <cellStyle name="Normal 5 6 8 2 2" xfId="50019"/>
    <cellStyle name="Normal 5 6 8 3" xfId="50020"/>
    <cellStyle name="Normal 5 6 9" xfId="50021"/>
    <cellStyle name="Normal 5 6 9 2" xfId="50022"/>
    <cellStyle name="Normal 5 6_WKG 1-17-13 OFFICIAL DRG Hospital Provider Master File (NPI)" xfId="1390"/>
    <cellStyle name="Normal 5 7" xfId="1391"/>
    <cellStyle name="Normal 5 7 10" xfId="50023"/>
    <cellStyle name="Normal 5 7 11" xfId="50024"/>
    <cellStyle name="Normal 5 7 2" xfId="1392"/>
    <cellStyle name="Normal 5 7 2 10" xfId="50025"/>
    <cellStyle name="Normal 5 7 2 2" xfId="50026"/>
    <cellStyle name="Normal 5 7 2 2 2" xfId="50027"/>
    <cellStyle name="Normal 5 7 2 2 2 2" xfId="50028"/>
    <cellStyle name="Normal 5 7 2 2 2 2 2" xfId="50029"/>
    <cellStyle name="Normal 5 7 2 2 2 2 2 2" xfId="50030"/>
    <cellStyle name="Normal 5 7 2 2 2 2 3" xfId="50031"/>
    <cellStyle name="Normal 5 7 2 2 2 2 3 2" xfId="50032"/>
    <cellStyle name="Normal 5 7 2 2 2 2 3 2 2" xfId="50033"/>
    <cellStyle name="Normal 5 7 2 2 2 2 3 3" xfId="50034"/>
    <cellStyle name="Normal 5 7 2 2 2 2 4" xfId="50035"/>
    <cellStyle name="Normal 5 7 2 2 2 3" xfId="50036"/>
    <cellStyle name="Normal 5 7 2 2 2 3 2" xfId="50037"/>
    <cellStyle name="Normal 5 7 2 2 2 4" xfId="50038"/>
    <cellStyle name="Normal 5 7 2 2 2 4 2" xfId="50039"/>
    <cellStyle name="Normal 5 7 2 2 2 4 2 2" xfId="50040"/>
    <cellStyle name="Normal 5 7 2 2 2 4 3" xfId="50041"/>
    <cellStyle name="Normal 5 7 2 2 2 5" xfId="50042"/>
    <cellStyle name="Normal 5 7 2 2 3" xfId="50043"/>
    <cellStyle name="Normal 5 7 2 2 3 2" xfId="50044"/>
    <cellStyle name="Normal 5 7 2 2 3 2 2" xfId="50045"/>
    <cellStyle name="Normal 5 7 2 2 3 3" xfId="50046"/>
    <cellStyle name="Normal 5 7 2 2 3 3 2" xfId="50047"/>
    <cellStyle name="Normal 5 7 2 2 3 3 2 2" xfId="50048"/>
    <cellStyle name="Normal 5 7 2 2 3 3 3" xfId="50049"/>
    <cellStyle name="Normal 5 7 2 2 3 4" xfId="50050"/>
    <cellStyle name="Normal 5 7 2 2 4" xfId="50051"/>
    <cellStyle name="Normal 5 7 2 2 4 2" xfId="50052"/>
    <cellStyle name="Normal 5 7 2 2 4 2 2" xfId="50053"/>
    <cellStyle name="Normal 5 7 2 2 4 3" xfId="50054"/>
    <cellStyle name="Normal 5 7 2 2 4 3 2" xfId="50055"/>
    <cellStyle name="Normal 5 7 2 2 4 3 2 2" xfId="50056"/>
    <cellStyle name="Normal 5 7 2 2 4 3 3" xfId="50057"/>
    <cellStyle name="Normal 5 7 2 2 4 4" xfId="50058"/>
    <cellStyle name="Normal 5 7 2 2 5" xfId="50059"/>
    <cellStyle name="Normal 5 7 2 2 5 2" xfId="50060"/>
    <cellStyle name="Normal 5 7 2 2 6" xfId="50061"/>
    <cellStyle name="Normal 5 7 2 2 6 2" xfId="50062"/>
    <cellStyle name="Normal 5 7 2 2 6 2 2" xfId="50063"/>
    <cellStyle name="Normal 5 7 2 2 6 3" xfId="50064"/>
    <cellStyle name="Normal 5 7 2 2 7" xfId="50065"/>
    <cellStyle name="Normal 5 7 2 2 7 2" xfId="50066"/>
    <cellStyle name="Normal 5 7 2 2 8" xfId="50067"/>
    <cellStyle name="Normal 5 7 2 2 9" xfId="50068"/>
    <cellStyle name="Normal 5 7 2 3" xfId="50069"/>
    <cellStyle name="Normal 5 7 2 3 2" xfId="50070"/>
    <cellStyle name="Normal 5 7 2 3 2 2" xfId="50071"/>
    <cellStyle name="Normal 5 7 2 3 2 2 2" xfId="50072"/>
    <cellStyle name="Normal 5 7 2 3 2 3" xfId="50073"/>
    <cellStyle name="Normal 5 7 2 3 2 3 2" xfId="50074"/>
    <cellStyle name="Normal 5 7 2 3 2 3 2 2" xfId="50075"/>
    <cellStyle name="Normal 5 7 2 3 2 3 3" xfId="50076"/>
    <cellStyle name="Normal 5 7 2 3 2 4" xfId="50077"/>
    <cellStyle name="Normal 5 7 2 3 3" xfId="50078"/>
    <cellStyle name="Normal 5 7 2 3 3 2" xfId="50079"/>
    <cellStyle name="Normal 5 7 2 3 4" xfId="50080"/>
    <cellStyle name="Normal 5 7 2 3 4 2" xfId="50081"/>
    <cellStyle name="Normal 5 7 2 3 4 2 2" xfId="50082"/>
    <cellStyle name="Normal 5 7 2 3 4 3" xfId="50083"/>
    <cellStyle name="Normal 5 7 2 3 5" xfId="50084"/>
    <cellStyle name="Normal 5 7 2 4" xfId="50085"/>
    <cellStyle name="Normal 5 7 2 4 2" xfId="50086"/>
    <cellStyle name="Normal 5 7 2 4 2 2" xfId="50087"/>
    <cellStyle name="Normal 5 7 2 4 3" xfId="50088"/>
    <cellStyle name="Normal 5 7 2 4 3 2" xfId="50089"/>
    <cellStyle name="Normal 5 7 2 4 3 2 2" xfId="50090"/>
    <cellStyle name="Normal 5 7 2 4 3 3" xfId="50091"/>
    <cellStyle name="Normal 5 7 2 4 4" xfId="50092"/>
    <cellStyle name="Normal 5 7 2 5" xfId="50093"/>
    <cellStyle name="Normal 5 7 2 5 2" xfId="50094"/>
    <cellStyle name="Normal 5 7 2 5 2 2" xfId="50095"/>
    <cellStyle name="Normal 5 7 2 5 3" xfId="50096"/>
    <cellStyle name="Normal 5 7 2 5 3 2" xfId="50097"/>
    <cellStyle name="Normal 5 7 2 5 3 2 2" xfId="50098"/>
    <cellStyle name="Normal 5 7 2 5 3 3" xfId="50099"/>
    <cellStyle name="Normal 5 7 2 5 4" xfId="50100"/>
    <cellStyle name="Normal 5 7 2 6" xfId="50101"/>
    <cellStyle name="Normal 5 7 2 6 2" xfId="50102"/>
    <cellStyle name="Normal 5 7 2 7" xfId="50103"/>
    <cellStyle name="Normal 5 7 2 7 2" xfId="50104"/>
    <cellStyle name="Normal 5 7 2 7 2 2" xfId="50105"/>
    <cellStyle name="Normal 5 7 2 7 3" xfId="50106"/>
    <cellStyle name="Normal 5 7 2 8" xfId="50107"/>
    <cellStyle name="Normal 5 7 2 8 2" xfId="50108"/>
    <cellStyle name="Normal 5 7 2 9" xfId="50109"/>
    <cellStyle name="Normal 5 7 3" xfId="50110"/>
    <cellStyle name="Normal 5 7 3 2" xfId="50111"/>
    <cellStyle name="Normal 5 7 3 2 2" xfId="50112"/>
    <cellStyle name="Normal 5 7 3 2 2 2" xfId="50113"/>
    <cellStyle name="Normal 5 7 3 2 2 2 2" xfId="50114"/>
    <cellStyle name="Normal 5 7 3 2 2 3" xfId="50115"/>
    <cellStyle name="Normal 5 7 3 2 2 3 2" xfId="50116"/>
    <cellStyle name="Normal 5 7 3 2 2 3 2 2" xfId="50117"/>
    <cellStyle name="Normal 5 7 3 2 2 3 3" xfId="50118"/>
    <cellStyle name="Normal 5 7 3 2 2 4" xfId="50119"/>
    <cellStyle name="Normal 5 7 3 2 3" xfId="50120"/>
    <cellStyle name="Normal 5 7 3 2 3 2" xfId="50121"/>
    <cellStyle name="Normal 5 7 3 2 4" xfId="50122"/>
    <cellStyle name="Normal 5 7 3 2 4 2" xfId="50123"/>
    <cellStyle name="Normal 5 7 3 2 4 2 2" xfId="50124"/>
    <cellStyle name="Normal 5 7 3 2 4 3" xfId="50125"/>
    <cellStyle name="Normal 5 7 3 2 5" xfId="50126"/>
    <cellStyle name="Normal 5 7 3 2 6" xfId="50127"/>
    <cellStyle name="Normal 5 7 3 3" xfId="50128"/>
    <cellStyle name="Normal 5 7 3 3 2" xfId="50129"/>
    <cellStyle name="Normal 5 7 3 3 2 2" xfId="50130"/>
    <cellStyle name="Normal 5 7 3 3 3" xfId="50131"/>
    <cellStyle name="Normal 5 7 3 3 3 2" xfId="50132"/>
    <cellStyle name="Normal 5 7 3 3 3 2 2" xfId="50133"/>
    <cellStyle name="Normal 5 7 3 3 3 3" xfId="50134"/>
    <cellStyle name="Normal 5 7 3 3 4" xfId="50135"/>
    <cellStyle name="Normal 5 7 3 4" xfId="50136"/>
    <cellStyle name="Normal 5 7 3 4 2" xfId="50137"/>
    <cellStyle name="Normal 5 7 3 4 2 2" xfId="50138"/>
    <cellStyle name="Normal 5 7 3 4 3" xfId="50139"/>
    <cellStyle name="Normal 5 7 3 4 3 2" xfId="50140"/>
    <cellStyle name="Normal 5 7 3 4 3 2 2" xfId="50141"/>
    <cellStyle name="Normal 5 7 3 4 3 3" xfId="50142"/>
    <cellStyle name="Normal 5 7 3 4 4" xfId="50143"/>
    <cellStyle name="Normal 5 7 3 5" xfId="50144"/>
    <cellStyle name="Normal 5 7 3 5 2" xfId="50145"/>
    <cellStyle name="Normal 5 7 3 6" xfId="50146"/>
    <cellStyle name="Normal 5 7 3 6 2" xfId="50147"/>
    <cellStyle name="Normal 5 7 3 6 2 2" xfId="50148"/>
    <cellStyle name="Normal 5 7 3 6 3" xfId="50149"/>
    <cellStyle name="Normal 5 7 3 7" xfId="50150"/>
    <cellStyle name="Normal 5 7 3 7 2" xfId="50151"/>
    <cellStyle name="Normal 5 7 3 8" xfId="50152"/>
    <cellStyle name="Normal 5 7 3 9" xfId="50153"/>
    <cellStyle name="Normal 5 7 4" xfId="50154"/>
    <cellStyle name="Normal 5 7 4 2" xfId="50155"/>
    <cellStyle name="Normal 5 7 4 2 2" xfId="50156"/>
    <cellStyle name="Normal 5 7 4 2 2 2" xfId="50157"/>
    <cellStyle name="Normal 5 7 4 2 3" xfId="50158"/>
    <cellStyle name="Normal 5 7 4 2 3 2" xfId="50159"/>
    <cellStyle name="Normal 5 7 4 2 3 2 2" xfId="50160"/>
    <cellStyle name="Normal 5 7 4 2 3 3" xfId="50161"/>
    <cellStyle name="Normal 5 7 4 2 4" xfId="50162"/>
    <cellStyle name="Normal 5 7 4 3" xfId="50163"/>
    <cellStyle name="Normal 5 7 4 3 2" xfId="50164"/>
    <cellStyle name="Normal 5 7 4 4" xfId="50165"/>
    <cellStyle name="Normal 5 7 4 4 2" xfId="50166"/>
    <cellStyle name="Normal 5 7 4 4 2 2" xfId="50167"/>
    <cellStyle name="Normal 5 7 4 4 3" xfId="50168"/>
    <cellStyle name="Normal 5 7 4 5" xfId="50169"/>
    <cellStyle name="Normal 5 7 4 6" xfId="50170"/>
    <cellStyle name="Normal 5 7 5" xfId="50171"/>
    <cellStyle name="Normal 5 7 5 2" xfId="50172"/>
    <cellStyle name="Normal 5 7 5 2 2" xfId="50173"/>
    <cellStyle name="Normal 5 7 5 3" xfId="50174"/>
    <cellStyle name="Normal 5 7 5 3 2" xfId="50175"/>
    <cellStyle name="Normal 5 7 5 3 2 2" xfId="50176"/>
    <cellStyle name="Normal 5 7 5 3 3" xfId="50177"/>
    <cellStyle name="Normal 5 7 5 4" xfId="50178"/>
    <cellStyle name="Normal 5 7 6" xfId="50179"/>
    <cellStyle name="Normal 5 7 6 2" xfId="50180"/>
    <cellStyle name="Normal 5 7 6 2 2" xfId="50181"/>
    <cellStyle name="Normal 5 7 6 3" xfId="50182"/>
    <cellStyle name="Normal 5 7 6 3 2" xfId="50183"/>
    <cellStyle name="Normal 5 7 6 3 2 2" xfId="50184"/>
    <cellStyle name="Normal 5 7 6 3 3" xfId="50185"/>
    <cellStyle name="Normal 5 7 6 4" xfId="50186"/>
    <cellStyle name="Normal 5 7 7" xfId="50187"/>
    <cellStyle name="Normal 5 7 7 2" xfId="50188"/>
    <cellStyle name="Normal 5 7 8" xfId="50189"/>
    <cellStyle name="Normal 5 7 8 2" xfId="50190"/>
    <cellStyle name="Normal 5 7 8 2 2" xfId="50191"/>
    <cellStyle name="Normal 5 7 8 3" xfId="50192"/>
    <cellStyle name="Normal 5 7 9" xfId="50193"/>
    <cellStyle name="Normal 5 7 9 2" xfId="50194"/>
    <cellStyle name="Normal 5 7_T-straight with PEDs adjustor" xfId="50195"/>
    <cellStyle name="Normal 5 8" xfId="1393"/>
    <cellStyle name="Normal 5 8 2" xfId="1394"/>
    <cellStyle name="Normal 5 8 2 2" xfId="1395"/>
    <cellStyle name="Normal 5 8 2 2 2" xfId="50196"/>
    <cellStyle name="Normal 5 8 2 2 2 2" xfId="50197"/>
    <cellStyle name="Normal 5 8 2 2 2 2 2" xfId="50198"/>
    <cellStyle name="Normal 5 8 2 2 2 3" xfId="50199"/>
    <cellStyle name="Normal 5 8 2 2 2 3 2" xfId="50200"/>
    <cellStyle name="Normal 5 8 2 2 2 3 2 2" xfId="50201"/>
    <cellStyle name="Normal 5 8 2 2 2 3 3" xfId="50202"/>
    <cellStyle name="Normal 5 8 2 2 2 4" xfId="50203"/>
    <cellStyle name="Normal 5 8 2 2 3" xfId="50204"/>
    <cellStyle name="Normal 5 8 2 2 3 2" xfId="50205"/>
    <cellStyle name="Normal 5 8 2 2 4" xfId="50206"/>
    <cellStyle name="Normal 5 8 2 2 4 2" xfId="50207"/>
    <cellStyle name="Normal 5 8 2 2 4 2 2" xfId="50208"/>
    <cellStyle name="Normal 5 8 2 2 4 3" xfId="50209"/>
    <cellStyle name="Normal 5 8 2 2 5" xfId="50210"/>
    <cellStyle name="Normal 5 8 2 3" xfId="50211"/>
    <cellStyle name="Normal 5 8 2 3 2" xfId="50212"/>
    <cellStyle name="Normal 5 8 2 3 2 2" xfId="50213"/>
    <cellStyle name="Normal 5 8 2 3 3" xfId="50214"/>
    <cellStyle name="Normal 5 8 2 3 3 2" xfId="50215"/>
    <cellStyle name="Normal 5 8 2 3 3 2 2" xfId="50216"/>
    <cellStyle name="Normal 5 8 2 3 3 3" xfId="50217"/>
    <cellStyle name="Normal 5 8 2 3 4" xfId="50218"/>
    <cellStyle name="Normal 5 8 2 4" xfId="50219"/>
    <cellStyle name="Normal 5 8 2 4 2" xfId="50220"/>
    <cellStyle name="Normal 5 8 2 4 2 2" xfId="50221"/>
    <cellStyle name="Normal 5 8 2 4 3" xfId="50222"/>
    <cellStyle name="Normal 5 8 2 4 3 2" xfId="50223"/>
    <cellStyle name="Normal 5 8 2 4 3 2 2" xfId="50224"/>
    <cellStyle name="Normal 5 8 2 4 3 3" xfId="50225"/>
    <cellStyle name="Normal 5 8 2 4 4" xfId="50226"/>
    <cellStyle name="Normal 5 8 2 5" xfId="50227"/>
    <cellStyle name="Normal 5 8 2 5 2" xfId="50228"/>
    <cellStyle name="Normal 5 8 2 6" xfId="50229"/>
    <cellStyle name="Normal 5 8 2 6 2" xfId="50230"/>
    <cellStyle name="Normal 5 8 2 6 2 2" xfId="50231"/>
    <cellStyle name="Normal 5 8 2 6 3" xfId="50232"/>
    <cellStyle name="Normal 5 8 2 7" xfId="50233"/>
    <cellStyle name="Normal 5 8 2 7 2" xfId="50234"/>
    <cellStyle name="Normal 5 8 2 8" xfId="50235"/>
    <cellStyle name="Normal 5 8 3" xfId="1396"/>
    <cellStyle name="Normal 5 8 3 2" xfId="50236"/>
    <cellStyle name="Normal 5 8 3 2 2" xfId="50237"/>
    <cellStyle name="Normal 5 8 3 2 2 2" xfId="50238"/>
    <cellStyle name="Normal 5 8 3 2 3" xfId="50239"/>
    <cellStyle name="Normal 5 8 3 2 3 2" xfId="50240"/>
    <cellStyle name="Normal 5 8 3 2 3 2 2" xfId="50241"/>
    <cellStyle name="Normal 5 8 3 2 3 3" xfId="50242"/>
    <cellStyle name="Normal 5 8 3 2 4" xfId="50243"/>
    <cellStyle name="Normal 5 8 3 3" xfId="50244"/>
    <cellStyle name="Normal 5 8 3 3 2" xfId="50245"/>
    <cellStyle name="Normal 5 8 3 4" xfId="50246"/>
    <cellStyle name="Normal 5 8 3 4 2" xfId="50247"/>
    <cellStyle name="Normal 5 8 3 4 2 2" xfId="50248"/>
    <cellStyle name="Normal 5 8 3 4 3" xfId="50249"/>
    <cellStyle name="Normal 5 8 3 5" xfId="50250"/>
    <cellStyle name="Normal 5 8 4" xfId="50251"/>
    <cellStyle name="Normal 5 8 4 2" xfId="50252"/>
    <cellStyle name="Normal 5 8 4 2 2" xfId="50253"/>
    <cellStyle name="Normal 5 8 4 3" xfId="50254"/>
    <cellStyle name="Normal 5 8 4 3 2" xfId="50255"/>
    <cellStyle name="Normal 5 8 4 3 2 2" xfId="50256"/>
    <cellStyle name="Normal 5 8 4 3 3" xfId="50257"/>
    <cellStyle name="Normal 5 8 4 4" xfId="50258"/>
    <cellStyle name="Normal 5 8 5" xfId="50259"/>
    <cellStyle name="Normal 5 8 5 2" xfId="50260"/>
    <cellStyle name="Normal 5 8 5 2 2" xfId="50261"/>
    <cellStyle name="Normal 5 8 5 3" xfId="50262"/>
    <cellStyle name="Normal 5 8 5 3 2" xfId="50263"/>
    <cellStyle name="Normal 5 8 5 3 2 2" xfId="50264"/>
    <cellStyle name="Normal 5 8 5 3 3" xfId="50265"/>
    <cellStyle name="Normal 5 8 5 4" xfId="50266"/>
    <cellStyle name="Normal 5 8 6" xfId="50267"/>
    <cellStyle name="Normal 5 8 6 2" xfId="50268"/>
    <cellStyle name="Normal 5 8 7" xfId="50269"/>
    <cellStyle name="Normal 5 8 7 2" xfId="50270"/>
    <cellStyle name="Normal 5 8 7 2 2" xfId="50271"/>
    <cellStyle name="Normal 5 8 7 3" xfId="50272"/>
    <cellStyle name="Normal 5 8 8" xfId="50273"/>
    <cellStyle name="Normal 5 8 8 2" xfId="50274"/>
    <cellStyle name="Normal 5 8 9" xfId="50275"/>
    <cellStyle name="Normal 5 9" xfId="1397"/>
    <cellStyle name="Normal 5 9 2" xfId="1398"/>
    <cellStyle name="Normal 5 9 2 2" xfId="50276"/>
    <cellStyle name="Normal 5 9 2 2 2" xfId="50277"/>
    <cellStyle name="Normal 5 9 2 2 2 2" xfId="50278"/>
    <cellStyle name="Normal 5 9 2 2 3" xfId="50279"/>
    <cellStyle name="Normal 5 9 2 2 3 2" xfId="50280"/>
    <cellStyle name="Normal 5 9 2 2 3 2 2" xfId="50281"/>
    <cellStyle name="Normal 5 9 2 2 3 3" xfId="50282"/>
    <cellStyle name="Normal 5 9 2 2 4" xfId="50283"/>
    <cellStyle name="Normal 5 9 2 3" xfId="50284"/>
    <cellStyle name="Normal 5 9 2 3 2" xfId="50285"/>
    <cellStyle name="Normal 5 9 2 4" xfId="50286"/>
    <cellStyle name="Normal 5 9 2 4 2" xfId="50287"/>
    <cellStyle name="Normal 5 9 2 4 2 2" xfId="50288"/>
    <cellStyle name="Normal 5 9 2 4 3" xfId="50289"/>
    <cellStyle name="Normal 5 9 2 5" xfId="50290"/>
    <cellStyle name="Normal 5 9 3" xfId="50291"/>
    <cellStyle name="Normal 5 9 3 2" xfId="50292"/>
    <cellStyle name="Normal 5 9 3 2 2" xfId="50293"/>
    <cellStyle name="Normal 5 9 3 3" xfId="50294"/>
    <cellStyle name="Normal 5 9 3 3 2" xfId="50295"/>
    <cellStyle name="Normal 5 9 3 3 2 2" xfId="50296"/>
    <cellStyle name="Normal 5 9 3 3 3" xfId="50297"/>
    <cellStyle name="Normal 5 9 3 4" xfId="50298"/>
    <cellStyle name="Normal 5 9 4" xfId="50299"/>
    <cellStyle name="Normal 5 9 4 2" xfId="50300"/>
    <cellStyle name="Normal 5 9 5" xfId="50301"/>
    <cellStyle name="Normal 5 9 5 2" xfId="50302"/>
    <cellStyle name="Normal 5 9 5 2 2" xfId="50303"/>
    <cellStyle name="Normal 5 9 5 3" xfId="50304"/>
    <cellStyle name="Normal 5 9 6" xfId="50305"/>
    <cellStyle name="Normal 5 9_T-straight with PEDs adjustor" xfId="50306"/>
    <cellStyle name="Normal 5_Sheet1" xfId="50307"/>
    <cellStyle name="Normal 50" xfId="50308"/>
    <cellStyle name="Normal 50 2" xfId="50309"/>
    <cellStyle name="Normal 50 3" xfId="50310"/>
    <cellStyle name="Normal 51" xfId="50311"/>
    <cellStyle name="Normal 51 2" xfId="50312"/>
    <cellStyle name="Normal 51 2 2" xfId="50313"/>
    <cellStyle name="Normal 51 2 3" xfId="50314"/>
    <cellStyle name="Normal 51 2 4" xfId="50315"/>
    <cellStyle name="Normal 51 3" xfId="50316"/>
    <cellStyle name="Normal 52" xfId="50317"/>
    <cellStyle name="Normal 52 2" xfId="50318"/>
    <cellStyle name="Normal 53" xfId="50319"/>
    <cellStyle name="Normal 53 2" xfId="50320"/>
    <cellStyle name="Normal 54" xfId="50321"/>
    <cellStyle name="Normal 54 2" xfId="50322"/>
    <cellStyle name="Normal 55" xfId="50323"/>
    <cellStyle name="Normal 55 2" xfId="50324"/>
    <cellStyle name="Normal 55 3" xfId="50325"/>
    <cellStyle name="Normal 55 4" xfId="50326"/>
    <cellStyle name="Normal 56" xfId="50327"/>
    <cellStyle name="Normal 56 2" xfId="50328"/>
    <cellStyle name="Normal 57" xfId="50329"/>
    <cellStyle name="Normal 58" xfId="50330"/>
    <cellStyle name="Normal 58 2" xfId="50331"/>
    <cellStyle name="Normal 58 3" xfId="50332"/>
    <cellStyle name="Normal 59" xfId="50333"/>
    <cellStyle name="Normal 6" xfId="1399"/>
    <cellStyle name="Normal 6 10" xfId="50334"/>
    <cellStyle name="Normal 6 10 2" xfId="50335"/>
    <cellStyle name="Normal 6 11" xfId="50336"/>
    <cellStyle name="Normal 6 12" xfId="50337"/>
    <cellStyle name="Normal 6 2" xfId="1400"/>
    <cellStyle name="Normal 6 2 10" xfId="50338"/>
    <cellStyle name="Normal 6 2 11" xfId="50339"/>
    <cellStyle name="Normal 6 2 2" xfId="1401"/>
    <cellStyle name="Normal 6 2 2 10" xfId="50340"/>
    <cellStyle name="Normal 6 2 2 2" xfId="1402"/>
    <cellStyle name="Normal 6 2 2 2 2" xfId="1403"/>
    <cellStyle name="Normal 6 2 2 2 2 2" xfId="1404"/>
    <cellStyle name="Normal 6 2 2 2 2 2 2" xfId="50341"/>
    <cellStyle name="Normal 6 2 2 2 2 2 2 2" xfId="50342"/>
    <cellStyle name="Normal 6 2 2 2 2 2 3" xfId="50343"/>
    <cellStyle name="Normal 6 2 2 2 2 3" xfId="50344"/>
    <cellStyle name="Normal 6 2 2 2 2 3 2" xfId="50345"/>
    <cellStyle name="Normal 6 2 2 2 2 3 2 2" xfId="50346"/>
    <cellStyle name="Normal 6 2 2 2 2 3 3" xfId="50347"/>
    <cellStyle name="Normal 6 2 2 2 2 4" xfId="50348"/>
    <cellStyle name="Normal 6 2 2 2 2 4 2" xfId="50349"/>
    <cellStyle name="Normal 6 2 2 2 2 5" xfId="50350"/>
    <cellStyle name="Normal 6 2 2 2 2_T-straight with PEDs adjustor" xfId="50351"/>
    <cellStyle name="Normal 6 2 2 2 3" xfId="1405"/>
    <cellStyle name="Normal 6 2 2 2 3 2" xfId="50352"/>
    <cellStyle name="Normal 6 2 2 2 3 2 2" xfId="50353"/>
    <cellStyle name="Normal 6 2 2 2 3 3" xfId="50354"/>
    <cellStyle name="Normal 6 2 2 2 4" xfId="50355"/>
    <cellStyle name="Normal 6 2 2 2 4 2" xfId="50356"/>
    <cellStyle name="Normal 6 2 2 2 4 2 2" xfId="50357"/>
    <cellStyle name="Normal 6 2 2 2 4 3" xfId="50358"/>
    <cellStyle name="Normal 6 2 2 2 5" xfId="50359"/>
    <cellStyle name="Normal 6 2 2 2 5 2" xfId="50360"/>
    <cellStyle name="Normal 6 2 2 2 6" xfId="50361"/>
    <cellStyle name="Normal 6 2 2 2_T-straight with PEDs adjustor" xfId="50362"/>
    <cellStyle name="Normal 6 2 2 3" xfId="1406"/>
    <cellStyle name="Normal 6 2 2 3 2" xfId="1407"/>
    <cellStyle name="Normal 6 2 2 3 2 2" xfId="50363"/>
    <cellStyle name="Normal 6 2 2 3 2 2 2" xfId="50364"/>
    <cellStyle name="Normal 6 2 2 3 2 3" xfId="50365"/>
    <cellStyle name="Normal 6 2 2 3 3" xfId="50366"/>
    <cellStyle name="Normal 6 2 2 3 3 2" xfId="50367"/>
    <cellStyle name="Normal 6 2 2 3 3 2 2" xfId="50368"/>
    <cellStyle name="Normal 6 2 2 3 3 3" xfId="50369"/>
    <cellStyle name="Normal 6 2 2 3 4" xfId="50370"/>
    <cellStyle name="Normal 6 2 2 3 4 2" xfId="50371"/>
    <cellStyle name="Normal 6 2 2 3 5" xfId="50372"/>
    <cellStyle name="Normal 6 2 2 3_T-straight with PEDs adjustor" xfId="50373"/>
    <cellStyle name="Normal 6 2 2 4" xfId="1408"/>
    <cellStyle name="Normal 6 2 2 4 2" xfId="50374"/>
    <cellStyle name="Normal 6 2 2 4 2 2" xfId="50375"/>
    <cellStyle name="Normal 6 2 2 4 3" xfId="50376"/>
    <cellStyle name="Normal 6 2 2 5" xfId="50377"/>
    <cellStyle name="Normal 6 2 2 5 2" xfId="50378"/>
    <cellStyle name="Normal 6 2 2 5 2 2" xfId="50379"/>
    <cellStyle name="Normal 6 2 2 5 3" xfId="50380"/>
    <cellStyle name="Normal 6 2 2 6" xfId="50381"/>
    <cellStyle name="Normal 6 2 2 6 2" xfId="50382"/>
    <cellStyle name="Normal 6 2 2 7" xfId="50383"/>
    <cellStyle name="Normal 6 2 2 8" xfId="50384"/>
    <cellStyle name="Normal 6 2 2 9" xfId="50385"/>
    <cellStyle name="Normal 6 2 2_T-straight with PEDs adjustor" xfId="50386"/>
    <cellStyle name="Normal 6 2 3" xfId="1409"/>
    <cellStyle name="Normal 6 2 3 2" xfId="1410"/>
    <cellStyle name="Normal 6 2 3 2 2" xfId="1411"/>
    <cellStyle name="Normal 6 2 3 2 2 2" xfId="50387"/>
    <cellStyle name="Normal 6 2 3 2 2 2 2" xfId="50388"/>
    <cellStyle name="Normal 6 2 3 2 2 3" xfId="50389"/>
    <cellStyle name="Normal 6 2 3 2 3" xfId="50390"/>
    <cellStyle name="Normal 6 2 3 2 3 2" xfId="50391"/>
    <cellStyle name="Normal 6 2 3 2 3 2 2" xfId="50392"/>
    <cellStyle name="Normal 6 2 3 2 3 3" xfId="50393"/>
    <cellStyle name="Normal 6 2 3 2 4" xfId="50394"/>
    <cellStyle name="Normal 6 2 3 2 4 2" xfId="50395"/>
    <cellStyle name="Normal 6 2 3 2 5" xfId="50396"/>
    <cellStyle name="Normal 6 2 3 2_T-straight with PEDs adjustor" xfId="50397"/>
    <cellStyle name="Normal 6 2 3 3" xfId="1412"/>
    <cellStyle name="Normal 6 2 3 3 2" xfId="50398"/>
    <cellStyle name="Normal 6 2 3 3 2 2" xfId="50399"/>
    <cellStyle name="Normal 6 2 3 3 3" xfId="50400"/>
    <cellStyle name="Normal 6 2 3 4" xfId="50401"/>
    <cellStyle name="Normal 6 2 3 4 2" xfId="50402"/>
    <cellStyle name="Normal 6 2 3 4 2 2" xfId="50403"/>
    <cellStyle name="Normal 6 2 3 4 3" xfId="50404"/>
    <cellStyle name="Normal 6 2 3 5" xfId="50405"/>
    <cellStyle name="Normal 6 2 3 5 2" xfId="50406"/>
    <cellStyle name="Normal 6 2 3 6" xfId="50407"/>
    <cellStyle name="Normal 6 2 3_T-straight with PEDs adjustor" xfId="50408"/>
    <cellStyle name="Normal 6 2 4" xfId="1413"/>
    <cellStyle name="Normal 6 2 4 2" xfId="1414"/>
    <cellStyle name="Normal 6 2 4 2 2" xfId="50409"/>
    <cellStyle name="Normal 6 2 4 2 2 2" xfId="50410"/>
    <cellStyle name="Normal 6 2 4 2 3" xfId="50411"/>
    <cellStyle name="Normal 6 2 4 3" xfId="50412"/>
    <cellStyle name="Normal 6 2 4 3 2" xfId="50413"/>
    <cellStyle name="Normal 6 2 4 3 2 2" xfId="50414"/>
    <cellStyle name="Normal 6 2 4 3 3" xfId="50415"/>
    <cellStyle name="Normal 6 2 4 4" xfId="50416"/>
    <cellStyle name="Normal 6 2 4 4 2" xfId="50417"/>
    <cellStyle name="Normal 6 2 4 5" xfId="50418"/>
    <cellStyle name="Normal 6 2 4_T-straight with PEDs adjustor" xfId="50419"/>
    <cellStyle name="Normal 6 2 5" xfId="1415"/>
    <cellStyle name="Normal 6 2 5 2" xfId="50420"/>
    <cellStyle name="Normal 6 2 5 2 2" xfId="50421"/>
    <cellStyle name="Normal 6 2 5 3" xfId="50422"/>
    <cellStyle name="Normal 6 2 6" xfId="50423"/>
    <cellStyle name="Normal 6 2 6 2" xfId="50424"/>
    <cellStyle name="Normal 6 2 6 2 2" xfId="50425"/>
    <cellStyle name="Normal 6 2 6 3" xfId="50426"/>
    <cellStyle name="Normal 6 2 7" xfId="50427"/>
    <cellStyle name="Normal 6 2 7 2" xfId="50428"/>
    <cellStyle name="Normal 6 2 8" xfId="50429"/>
    <cellStyle name="Normal 6 2 9" xfId="50430"/>
    <cellStyle name="Normal 6 2_T-straight with PEDs adjustor" xfId="50431"/>
    <cellStyle name="Normal 6 3" xfId="1416"/>
    <cellStyle name="Normal 6 3 10" xfId="50432"/>
    <cellStyle name="Normal 6 3 2" xfId="1417"/>
    <cellStyle name="Normal 6 3 2 2" xfId="1418"/>
    <cellStyle name="Normal 6 3 2 2 2" xfId="1419"/>
    <cellStyle name="Normal 6 3 2 2 2 2" xfId="50433"/>
    <cellStyle name="Normal 6 3 2 2 2 2 2" xfId="50434"/>
    <cellStyle name="Normal 6 3 2 2 2 3" xfId="50435"/>
    <cellStyle name="Normal 6 3 2 2 3" xfId="50436"/>
    <cellStyle name="Normal 6 3 2 2 3 2" xfId="50437"/>
    <cellStyle name="Normal 6 3 2 2 3 2 2" xfId="50438"/>
    <cellStyle name="Normal 6 3 2 2 3 3" xfId="50439"/>
    <cellStyle name="Normal 6 3 2 2 4" xfId="50440"/>
    <cellStyle name="Normal 6 3 2 2 4 2" xfId="50441"/>
    <cellStyle name="Normal 6 3 2 2 5" xfId="50442"/>
    <cellStyle name="Normal 6 3 2 2_T-straight with PEDs adjustor" xfId="50443"/>
    <cellStyle name="Normal 6 3 2 3" xfId="1420"/>
    <cellStyle name="Normal 6 3 2 3 2" xfId="50444"/>
    <cellStyle name="Normal 6 3 2 3 2 2" xfId="50445"/>
    <cellStyle name="Normal 6 3 2 3 3" xfId="50446"/>
    <cellStyle name="Normal 6 3 2 4" xfId="50447"/>
    <cellStyle name="Normal 6 3 2 4 2" xfId="50448"/>
    <cellStyle name="Normal 6 3 2 4 2 2" xfId="50449"/>
    <cellStyle name="Normal 6 3 2 4 3" xfId="50450"/>
    <cellStyle name="Normal 6 3 2 5" xfId="50451"/>
    <cellStyle name="Normal 6 3 2 5 2" xfId="50452"/>
    <cellStyle name="Normal 6 3 2 6" xfId="50453"/>
    <cellStyle name="Normal 6 3 2_T-straight with PEDs adjustor" xfId="50454"/>
    <cellStyle name="Normal 6 3 3" xfId="1421"/>
    <cellStyle name="Normal 6 3 3 2" xfId="1422"/>
    <cellStyle name="Normal 6 3 3 2 2" xfId="50455"/>
    <cellStyle name="Normal 6 3 3 2 2 2" xfId="50456"/>
    <cellStyle name="Normal 6 3 3 2 3" xfId="50457"/>
    <cellStyle name="Normal 6 3 3 3" xfId="50458"/>
    <cellStyle name="Normal 6 3 3 3 2" xfId="50459"/>
    <cellStyle name="Normal 6 3 3 3 2 2" xfId="50460"/>
    <cellStyle name="Normal 6 3 3 3 3" xfId="50461"/>
    <cellStyle name="Normal 6 3 3 4" xfId="50462"/>
    <cellStyle name="Normal 6 3 3 4 2" xfId="50463"/>
    <cellStyle name="Normal 6 3 3 5" xfId="50464"/>
    <cellStyle name="Normal 6 3 3_T-straight with PEDs adjustor" xfId="50465"/>
    <cellStyle name="Normal 6 3 4" xfId="1423"/>
    <cellStyle name="Normal 6 3 4 2" xfId="50466"/>
    <cellStyle name="Normal 6 3 4 2 2" xfId="50467"/>
    <cellStyle name="Normal 6 3 4 3" xfId="50468"/>
    <cellStyle name="Normal 6 3 5" xfId="50469"/>
    <cellStyle name="Normal 6 3 5 2" xfId="50470"/>
    <cellStyle name="Normal 6 3 5 2 2" xfId="50471"/>
    <cellStyle name="Normal 6 3 5 3" xfId="50472"/>
    <cellStyle name="Normal 6 3 6" xfId="50473"/>
    <cellStyle name="Normal 6 3 6 2" xfId="50474"/>
    <cellStyle name="Normal 6 3 7" xfId="50475"/>
    <cellStyle name="Normal 6 3 8" xfId="50476"/>
    <cellStyle name="Normal 6 3 9" xfId="50477"/>
    <cellStyle name="Normal 6 3_T-straight with PEDs adjustor" xfId="50478"/>
    <cellStyle name="Normal 6 4" xfId="1424"/>
    <cellStyle name="Normal 6 4 2" xfId="1425"/>
    <cellStyle name="Normal 6 4 2 2" xfId="1426"/>
    <cellStyle name="Normal 6 4 2 2 2" xfId="1427"/>
    <cellStyle name="Normal 6 4 2 2 2 2" xfId="50479"/>
    <cellStyle name="Normal 6 4 2 2 2 2 2" xfId="50480"/>
    <cellStyle name="Normal 6 4 2 2 2 3" xfId="50481"/>
    <cellStyle name="Normal 6 4 2 2 3" xfId="50482"/>
    <cellStyle name="Normal 6 4 2 2 3 2" xfId="50483"/>
    <cellStyle name="Normal 6 4 2 2 3 2 2" xfId="50484"/>
    <cellStyle name="Normal 6 4 2 2 3 3" xfId="50485"/>
    <cellStyle name="Normal 6 4 2 2 4" xfId="50486"/>
    <cellStyle name="Normal 6 4 2 2 4 2" xfId="50487"/>
    <cellStyle name="Normal 6 4 2 2 5" xfId="50488"/>
    <cellStyle name="Normal 6 4 2 2_T-straight with PEDs adjustor" xfId="50489"/>
    <cellStyle name="Normal 6 4 2 3" xfId="1428"/>
    <cellStyle name="Normal 6 4 2 3 2" xfId="50490"/>
    <cellStyle name="Normal 6 4 2 3 2 2" xfId="50491"/>
    <cellStyle name="Normal 6 4 2 3 3" xfId="50492"/>
    <cellStyle name="Normal 6 4 2 4" xfId="50493"/>
    <cellStyle name="Normal 6 4 2 4 2" xfId="50494"/>
    <cellStyle name="Normal 6 4 2 4 2 2" xfId="50495"/>
    <cellStyle name="Normal 6 4 2 4 3" xfId="50496"/>
    <cellStyle name="Normal 6 4 2 5" xfId="50497"/>
    <cellStyle name="Normal 6 4 2 5 2" xfId="50498"/>
    <cellStyle name="Normal 6 4 2 6" xfId="50499"/>
    <cellStyle name="Normal 6 4 2_T-straight with PEDs adjustor" xfId="50500"/>
    <cellStyle name="Normal 6 4 3" xfId="1429"/>
    <cellStyle name="Normal 6 4 3 2" xfId="1430"/>
    <cellStyle name="Normal 6 4 3 2 2" xfId="50501"/>
    <cellStyle name="Normal 6 4 3 2 2 2" xfId="50502"/>
    <cellStyle name="Normal 6 4 3 2 3" xfId="50503"/>
    <cellStyle name="Normal 6 4 3 3" xfId="50504"/>
    <cellStyle name="Normal 6 4 3 3 2" xfId="50505"/>
    <cellStyle name="Normal 6 4 3 3 2 2" xfId="50506"/>
    <cellStyle name="Normal 6 4 3 3 3" xfId="50507"/>
    <cellStyle name="Normal 6 4 3 4" xfId="50508"/>
    <cellStyle name="Normal 6 4 3 4 2" xfId="50509"/>
    <cellStyle name="Normal 6 4 3 5" xfId="50510"/>
    <cellStyle name="Normal 6 4 3_T-straight with PEDs adjustor" xfId="50511"/>
    <cellStyle name="Normal 6 4 4" xfId="1431"/>
    <cellStyle name="Normal 6 4 4 2" xfId="50512"/>
    <cellStyle name="Normal 6 4 4 2 2" xfId="50513"/>
    <cellStyle name="Normal 6 4 4 3" xfId="50514"/>
    <cellStyle name="Normal 6 4 5" xfId="50515"/>
    <cellStyle name="Normal 6 4 5 2" xfId="50516"/>
    <cellStyle name="Normal 6 4 5 2 2" xfId="50517"/>
    <cellStyle name="Normal 6 4 5 3" xfId="50518"/>
    <cellStyle name="Normal 6 4 6" xfId="50519"/>
    <cellStyle name="Normal 6 4 6 2" xfId="50520"/>
    <cellStyle name="Normal 6 4 7" xfId="50521"/>
    <cellStyle name="Normal 6 4_T-straight with PEDs adjustor" xfId="50522"/>
    <cellStyle name="Normal 6 5" xfId="1432"/>
    <cellStyle name="Normal 6 5 2" xfId="1433"/>
    <cellStyle name="Normal 6 5 2 2" xfId="1434"/>
    <cellStyle name="Normal 6 5 2 2 2" xfId="1435"/>
    <cellStyle name="Normal 6 5 2 2 2 2" xfId="50523"/>
    <cellStyle name="Normal 6 5 2 2 2 2 2" xfId="50524"/>
    <cellStyle name="Normal 6 5 2 2 2 3" xfId="50525"/>
    <cellStyle name="Normal 6 5 2 2 3" xfId="50526"/>
    <cellStyle name="Normal 6 5 2 2 3 2" xfId="50527"/>
    <cellStyle name="Normal 6 5 2 2 3 2 2" xfId="50528"/>
    <cellStyle name="Normal 6 5 2 2 3 3" xfId="50529"/>
    <cellStyle name="Normal 6 5 2 2 4" xfId="50530"/>
    <cellStyle name="Normal 6 5 2 2 4 2" xfId="50531"/>
    <cellStyle name="Normal 6 5 2 2 5" xfId="50532"/>
    <cellStyle name="Normal 6 5 2 2_T-straight with PEDs adjustor" xfId="50533"/>
    <cellStyle name="Normal 6 5 2 3" xfId="1436"/>
    <cellStyle name="Normal 6 5 2 3 2" xfId="50534"/>
    <cellStyle name="Normal 6 5 2 3 2 2" xfId="50535"/>
    <cellStyle name="Normal 6 5 2 3 3" xfId="50536"/>
    <cellStyle name="Normal 6 5 2 4" xfId="50537"/>
    <cellStyle name="Normal 6 5 2 4 2" xfId="50538"/>
    <cellStyle name="Normal 6 5 2 4 2 2" xfId="50539"/>
    <cellStyle name="Normal 6 5 2 4 3" xfId="50540"/>
    <cellStyle name="Normal 6 5 2 5" xfId="50541"/>
    <cellStyle name="Normal 6 5 2 5 2" xfId="50542"/>
    <cellStyle name="Normal 6 5 2 6" xfId="50543"/>
    <cellStyle name="Normal 6 5 2_T-straight with PEDs adjustor" xfId="50544"/>
    <cellStyle name="Normal 6 5 3" xfId="1437"/>
    <cellStyle name="Normal 6 5 3 2" xfId="1438"/>
    <cellStyle name="Normal 6 5 3 2 2" xfId="50545"/>
    <cellStyle name="Normal 6 5 3 2 2 2" xfId="50546"/>
    <cellStyle name="Normal 6 5 3 2 3" xfId="50547"/>
    <cellStyle name="Normal 6 5 3 3" xfId="50548"/>
    <cellStyle name="Normal 6 5 3 3 2" xfId="50549"/>
    <cellStyle name="Normal 6 5 3 3 2 2" xfId="50550"/>
    <cellStyle name="Normal 6 5 3 3 3" xfId="50551"/>
    <cellStyle name="Normal 6 5 3 4" xfId="50552"/>
    <cellStyle name="Normal 6 5 3 4 2" xfId="50553"/>
    <cellStyle name="Normal 6 5 3 5" xfId="50554"/>
    <cellStyle name="Normal 6 5 3_T-straight with PEDs adjustor" xfId="50555"/>
    <cellStyle name="Normal 6 5 4" xfId="1439"/>
    <cellStyle name="Normal 6 5 4 2" xfId="50556"/>
    <cellStyle name="Normal 6 5 4 2 2" xfId="50557"/>
    <cellStyle name="Normal 6 5 4 3" xfId="50558"/>
    <cellStyle name="Normal 6 5 5" xfId="50559"/>
    <cellStyle name="Normal 6 5 5 2" xfId="50560"/>
    <cellStyle name="Normal 6 5 5 2 2" xfId="50561"/>
    <cellStyle name="Normal 6 5 5 3" xfId="50562"/>
    <cellStyle name="Normal 6 5 6" xfId="50563"/>
    <cellStyle name="Normal 6 5 6 2" xfId="50564"/>
    <cellStyle name="Normal 6 5 7" xfId="50565"/>
    <cellStyle name="Normal 6 5_T-straight with PEDs adjustor" xfId="50566"/>
    <cellStyle name="Normal 6 6" xfId="1440"/>
    <cellStyle name="Normal 6 6 2" xfId="1441"/>
    <cellStyle name="Normal 6 6 2 2" xfId="1442"/>
    <cellStyle name="Normal 6 6 2 2 2" xfId="50567"/>
    <cellStyle name="Normal 6 6 2 2 2 2" xfId="50568"/>
    <cellStyle name="Normal 6 6 2 2 3" xfId="50569"/>
    <cellStyle name="Normal 6 6 2 3" xfId="50570"/>
    <cellStyle name="Normal 6 6 2 3 2" xfId="50571"/>
    <cellStyle name="Normal 6 6 2 3 2 2" xfId="50572"/>
    <cellStyle name="Normal 6 6 2 3 3" xfId="50573"/>
    <cellStyle name="Normal 6 6 2 4" xfId="50574"/>
    <cellStyle name="Normal 6 6 2 4 2" xfId="50575"/>
    <cellStyle name="Normal 6 6 2 5" xfId="50576"/>
    <cellStyle name="Normal 6 6 2_T-straight with PEDs adjustor" xfId="50577"/>
    <cellStyle name="Normal 6 6 3" xfId="1443"/>
    <cellStyle name="Normal 6 6 3 2" xfId="50578"/>
    <cellStyle name="Normal 6 6 3 2 2" xfId="50579"/>
    <cellStyle name="Normal 6 6 3 3" xfId="50580"/>
    <cellStyle name="Normal 6 6 4" xfId="50581"/>
    <cellStyle name="Normal 6 6 4 2" xfId="50582"/>
    <cellStyle name="Normal 6 6 4 2 2" xfId="50583"/>
    <cellStyle name="Normal 6 6 4 3" xfId="50584"/>
    <cellStyle name="Normal 6 6 5" xfId="50585"/>
    <cellStyle name="Normal 6 6 5 2" xfId="50586"/>
    <cellStyle name="Normal 6 6 6" xfId="50587"/>
    <cellStyle name="Normal 6 6_T-straight with PEDs adjustor" xfId="50588"/>
    <cellStyle name="Normal 6 7" xfId="1444"/>
    <cellStyle name="Normal 6 7 2" xfId="1445"/>
    <cellStyle name="Normal 6 7 2 2" xfId="50589"/>
    <cellStyle name="Normal 6 7 2 2 2" xfId="50590"/>
    <cellStyle name="Normal 6 7 2 3" xfId="50591"/>
    <cellStyle name="Normal 6 7 3" xfId="50592"/>
    <cellStyle name="Normal 6 7 3 2" xfId="50593"/>
    <cellStyle name="Normal 6 7 3 2 2" xfId="50594"/>
    <cellStyle name="Normal 6 7 3 3" xfId="50595"/>
    <cellStyle name="Normal 6 7 4" xfId="50596"/>
    <cellStyle name="Normal 6 7 4 2" xfId="50597"/>
    <cellStyle name="Normal 6 7 5" xfId="50598"/>
    <cellStyle name="Normal 6 7_T-straight with PEDs adjustor" xfId="50599"/>
    <cellStyle name="Normal 6 8" xfId="1446"/>
    <cellStyle name="Normal 6 8 2" xfId="50600"/>
    <cellStyle name="Normal 6 8 2 2" xfId="50601"/>
    <cellStyle name="Normal 6 8 3" xfId="50602"/>
    <cellStyle name="Normal 6 9" xfId="50603"/>
    <cellStyle name="Normal 6 9 2" xfId="50604"/>
    <cellStyle name="Normal 6 9 2 2" xfId="50605"/>
    <cellStyle name="Normal 6 9 3" xfId="50606"/>
    <cellStyle name="Normal 6_T-straight with PEDs adjustor" xfId="50607"/>
    <cellStyle name="Normal 60" xfId="50608"/>
    <cellStyle name="Normal 60 2" xfId="50609"/>
    <cellStyle name="Normal 60 3" xfId="50610"/>
    <cellStyle name="Normal 61" xfId="50611"/>
    <cellStyle name="Normal 62" xfId="50612"/>
    <cellStyle name="Normal 63" xfId="50613"/>
    <cellStyle name="Normal 64" xfId="50614"/>
    <cellStyle name="Normal 65" xfId="50615"/>
    <cellStyle name="Normal 65 2" xfId="50616"/>
    <cellStyle name="Normal 65 3" xfId="50617"/>
    <cellStyle name="Normal 66" xfId="50618"/>
    <cellStyle name="Normal 67" xfId="50619"/>
    <cellStyle name="Normal 68" xfId="50620"/>
    <cellStyle name="Normal 69" xfId="50621"/>
    <cellStyle name="Normal 69 2" xfId="50622"/>
    <cellStyle name="Normal 7" xfId="1447"/>
    <cellStyle name="Normal 7 10" xfId="50623"/>
    <cellStyle name="Normal 7 10 2" xfId="50624"/>
    <cellStyle name="Normal 7 11" xfId="50625"/>
    <cellStyle name="Normal 7 12" xfId="50626"/>
    <cellStyle name="Normal 7 2" xfId="1448"/>
    <cellStyle name="Normal 7 2 10" xfId="50627"/>
    <cellStyle name="Normal 7 2 11" xfId="50628"/>
    <cellStyle name="Normal 7 2 2" xfId="1449"/>
    <cellStyle name="Normal 7 2 2 10" xfId="50629"/>
    <cellStyle name="Normal 7 2 2 2" xfId="1450"/>
    <cellStyle name="Normal 7 2 2 2 2" xfId="1451"/>
    <cellStyle name="Normal 7 2 2 2 2 2" xfId="1452"/>
    <cellStyle name="Normal 7 2 2 2 2 2 2" xfId="50630"/>
    <cellStyle name="Normal 7 2 2 2 2 2 2 2" xfId="50631"/>
    <cellStyle name="Normal 7 2 2 2 2 2 3" xfId="50632"/>
    <cellStyle name="Normal 7 2 2 2 2 3" xfId="50633"/>
    <cellStyle name="Normal 7 2 2 2 2 3 2" xfId="50634"/>
    <cellStyle name="Normal 7 2 2 2 2 3 2 2" xfId="50635"/>
    <cellStyle name="Normal 7 2 2 2 2 3 3" xfId="50636"/>
    <cellStyle name="Normal 7 2 2 2 2 4" xfId="50637"/>
    <cellStyle name="Normal 7 2 2 2 2 4 2" xfId="50638"/>
    <cellStyle name="Normal 7 2 2 2 2 5" xfId="50639"/>
    <cellStyle name="Normal 7 2 2 2 2_T-straight with PEDs adjustor" xfId="50640"/>
    <cellStyle name="Normal 7 2 2 2 3" xfId="1453"/>
    <cellStyle name="Normal 7 2 2 2 3 2" xfId="50641"/>
    <cellStyle name="Normal 7 2 2 2 3 2 2" xfId="50642"/>
    <cellStyle name="Normal 7 2 2 2 3 3" xfId="50643"/>
    <cellStyle name="Normal 7 2 2 2 4" xfId="50644"/>
    <cellStyle name="Normal 7 2 2 2 4 2" xfId="50645"/>
    <cellStyle name="Normal 7 2 2 2 4 2 2" xfId="50646"/>
    <cellStyle name="Normal 7 2 2 2 4 3" xfId="50647"/>
    <cellStyle name="Normal 7 2 2 2 5" xfId="50648"/>
    <cellStyle name="Normal 7 2 2 2 5 2" xfId="50649"/>
    <cellStyle name="Normal 7 2 2 2 6" xfId="50650"/>
    <cellStyle name="Normal 7 2 2 2_T-straight with PEDs adjustor" xfId="50651"/>
    <cellStyle name="Normal 7 2 2 3" xfId="1454"/>
    <cellStyle name="Normal 7 2 2 3 2" xfId="1455"/>
    <cellStyle name="Normal 7 2 2 3 2 2" xfId="50652"/>
    <cellStyle name="Normal 7 2 2 3 2 2 2" xfId="50653"/>
    <cellStyle name="Normal 7 2 2 3 2 3" xfId="50654"/>
    <cellStyle name="Normal 7 2 2 3 3" xfId="50655"/>
    <cellStyle name="Normal 7 2 2 3 3 2" xfId="50656"/>
    <cellStyle name="Normal 7 2 2 3 3 2 2" xfId="50657"/>
    <cellStyle name="Normal 7 2 2 3 3 3" xfId="50658"/>
    <cellStyle name="Normal 7 2 2 3 4" xfId="50659"/>
    <cellStyle name="Normal 7 2 2 3 4 2" xfId="50660"/>
    <cellStyle name="Normal 7 2 2 3 5" xfId="50661"/>
    <cellStyle name="Normal 7 2 2 3_T-straight with PEDs adjustor" xfId="50662"/>
    <cellStyle name="Normal 7 2 2 4" xfId="1456"/>
    <cellStyle name="Normal 7 2 2 4 2" xfId="50663"/>
    <cellStyle name="Normal 7 2 2 4 2 2" xfId="50664"/>
    <cellStyle name="Normal 7 2 2 4 3" xfId="50665"/>
    <cellStyle name="Normal 7 2 2 5" xfId="50666"/>
    <cellStyle name="Normal 7 2 2 5 2" xfId="50667"/>
    <cellStyle name="Normal 7 2 2 5 2 2" xfId="50668"/>
    <cellStyle name="Normal 7 2 2 5 3" xfId="50669"/>
    <cellStyle name="Normal 7 2 2 6" xfId="50670"/>
    <cellStyle name="Normal 7 2 2 6 2" xfId="50671"/>
    <cellStyle name="Normal 7 2 2 7" xfId="50672"/>
    <cellStyle name="Normal 7 2 2 8" xfId="50673"/>
    <cellStyle name="Normal 7 2 2 9" xfId="50674"/>
    <cellStyle name="Normal 7 2 2_T-straight with PEDs adjustor" xfId="50675"/>
    <cellStyle name="Normal 7 2 3" xfId="1457"/>
    <cellStyle name="Normal 7 2 3 2" xfId="1458"/>
    <cellStyle name="Normal 7 2 3 2 2" xfId="1459"/>
    <cellStyle name="Normal 7 2 3 2 2 2" xfId="50676"/>
    <cellStyle name="Normal 7 2 3 2 2 2 2" xfId="50677"/>
    <cellStyle name="Normal 7 2 3 2 2 3" xfId="50678"/>
    <cellStyle name="Normal 7 2 3 2 3" xfId="50679"/>
    <cellStyle name="Normal 7 2 3 2 3 2" xfId="50680"/>
    <cellStyle name="Normal 7 2 3 2 3 2 2" xfId="50681"/>
    <cellStyle name="Normal 7 2 3 2 3 3" xfId="50682"/>
    <cellStyle name="Normal 7 2 3 2 4" xfId="50683"/>
    <cellStyle name="Normal 7 2 3 2 4 2" xfId="50684"/>
    <cellStyle name="Normal 7 2 3 2 5" xfId="50685"/>
    <cellStyle name="Normal 7 2 3 2_T-straight with PEDs adjustor" xfId="50686"/>
    <cellStyle name="Normal 7 2 3 3" xfId="1460"/>
    <cellStyle name="Normal 7 2 3 3 2" xfId="50687"/>
    <cellStyle name="Normal 7 2 3 3 2 2" xfId="50688"/>
    <cellStyle name="Normal 7 2 3 3 3" xfId="50689"/>
    <cellStyle name="Normal 7 2 3 4" xfId="50690"/>
    <cellStyle name="Normal 7 2 3 4 2" xfId="50691"/>
    <cellStyle name="Normal 7 2 3 4 2 2" xfId="50692"/>
    <cellStyle name="Normal 7 2 3 4 3" xfId="50693"/>
    <cellStyle name="Normal 7 2 3 5" xfId="50694"/>
    <cellStyle name="Normal 7 2 3 5 2" xfId="50695"/>
    <cellStyle name="Normal 7 2 3 6" xfId="50696"/>
    <cellStyle name="Normal 7 2 3_T-straight with PEDs adjustor" xfId="50697"/>
    <cellStyle name="Normal 7 2 4" xfId="1461"/>
    <cellStyle name="Normal 7 2 4 2" xfId="1462"/>
    <cellStyle name="Normal 7 2 4 2 2" xfId="50698"/>
    <cellStyle name="Normal 7 2 4 2 2 2" xfId="50699"/>
    <cellStyle name="Normal 7 2 4 2 3" xfId="50700"/>
    <cellStyle name="Normal 7 2 4 3" xfId="50701"/>
    <cellStyle name="Normal 7 2 4 3 2" xfId="50702"/>
    <cellStyle name="Normal 7 2 4 3 2 2" xfId="50703"/>
    <cellStyle name="Normal 7 2 4 3 3" xfId="50704"/>
    <cellStyle name="Normal 7 2 4 4" xfId="50705"/>
    <cellStyle name="Normal 7 2 4 4 2" xfId="50706"/>
    <cellStyle name="Normal 7 2 4 5" xfId="50707"/>
    <cellStyle name="Normal 7 2 4_T-straight with PEDs adjustor" xfId="50708"/>
    <cellStyle name="Normal 7 2 5" xfId="1463"/>
    <cellStyle name="Normal 7 2 5 2" xfId="50709"/>
    <cellStyle name="Normal 7 2 5 2 2" xfId="50710"/>
    <cellStyle name="Normal 7 2 5 3" xfId="50711"/>
    <cellStyle name="Normal 7 2 6" xfId="50712"/>
    <cellStyle name="Normal 7 2 6 2" xfId="50713"/>
    <cellStyle name="Normal 7 2 6 2 2" xfId="50714"/>
    <cellStyle name="Normal 7 2 6 3" xfId="50715"/>
    <cellStyle name="Normal 7 2 7" xfId="50716"/>
    <cellStyle name="Normal 7 2 7 2" xfId="50717"/>
    <cellStyle name="Normal 7 2 8" xfId="50718"/>
    <cellStyle name="Normal 7 2 9" xfId="50719"/>
    <cellStyle name="Normal 7 2_T-straight with PEDs adjustor" xfId="50720"/>
    <cellStyle name="Normal 7 3" xfId="1464"/>
    <cellStyle name="Normal 7 3 10" xfId="50721"/>
    <cellStyle name="Normal 7 3 2" xfId="1465"/>
    <cellStyle name="Normal 7 3 2 2" xfId="1466"/>
    <cellStyle name="Normal 7 3 2 2 2" xfId="1467"/>
    <cellStyle name="Normal 7 3 2 2 2 2" xfId="50722"/>
    <cellStyle name="Normal 7 3 2 2 2 2 2" xfId="50723"/>
    <cellStyle name="Normal 7 3 2 2 2 3" xfId="50724"/>
    <cellStyle name="Normal 7 3 2 2 3" xfId="50725"/>
    <cellStyle name="Normal 7 3 2 2 3 2" xfId="50726"/>
    <cellStyle name="Normal 7 3 2 2 3 2 2" xfId="50727"/>
    <cellStyle name="Normal 7 3 2 2 3 3" xfId="50728"/>
    <cellStyle name="Normal 7 3 2 2 4" xfId="50729"/>
    <cellStyle name="Normal 7 3 2 2 4 2" xfId="50730"/>
    <cellStyle name="Normal 7 3 2 2 5" xfId="50731"/>
    <cellStyle name="Normal 7 3 2 2_T-straight with PEDs adjustor" xfId="50732"/>
    <cellStyle name="Normal 7 3 2 3" xfId="1468"/>
    <cellStyle name="Normal 7 3 2 3 2" xfId="50733"/>
    <cellStyle name="Normal 7 3 2 3 2 2" xfId="50734"/>
    <cellStyle name="Normal 7 3 2 3 3" xfId="50735"/>
    <cellStyle name="Normal 7 3 2 4" xfId="50736"/>
    <cellStyle name="Normal 7 3 2 4 2" xfId="50737"/>
    <cellStyle name="Normal 7 3 2 4 2 2" xfId="50738"/>
    <cellStyle name="Normal 7 3 2 4 3" xfId="50739"/>
    <cellStyle name="Normal 7 3 2 5" xfId="50740"/>
    <cellStyle name="Normal 7 3 2 5 2" xfId="50741"/>
    <cellStyle name="Normal 7 3 2 6" xfId="50742"/>
    <cellStyle name="Normal 7 3 2_T-straight with PEDs adjustor" xfId="50743"/>
    <cellStyle name="Normal 7 3 3" xfId="1469"/>
    <cellStyle name="Normal 7 3 3 2" xfId="1470"/>
    <cellStyle name="Normal 7 3 3 2 2" xfId="50744"/>
    <cellStyle name="Normal 7 3 3 2 2 2" xfId="50745"/>
    <cellStyle name="Normal 7 3 3 2 3" xfId="50746"/>
    <cellStyle name="Normal 7 3 3 3" xfId="50747"/>
    <cellStyle name="Normal 7 3 3 3 2" xfId="50748"/>
    <cellStyle name="Normal 7 3 3 3 2 2" xfId="50749"/>
    <cellStyle name="Normal 7 3 3 3 3" xfId="50750"/>
    <cellStyle name="Normal 7 3 3 4" xfId="50751"/>
    <cellStyle name="Normal 7 3 3 4 2" xfId="50752"/>
    <cellStyle name="Normal 7 3 3 5" xfId="50753"/>
    <cellStyle name="Normal 7 3 3_T-straight with PEDs adjustor" xfId="50754"/>
    <cellStyle name="Normal 7 3 4" xfId="1471"/>
    <cellStyle name="Normal 7 3 4 2" xfId="50755"/>
    <cellStyle name="Normal 7 3 4 2 2" xfId="50756"/>
    <cellStyle name="Normal 7 3 4 3" xfId="50757"/>
    <cellStyle name="Normal 7 3 5" xfId="50758"/>
    <cellStyle name="Normal 7 3 5 2" xfId="50759"/>
    <cellStyle name="Normal 7 3 5 2 2" xfId="50760"/>
    <cellStyle name="Normal 7 3 5 3" xfId="50761"/>
    <cellStyle name="Normal 7 3 6" xfId="50762"/>
    <cellStyle name="Normal 7 3 6 2" xfId="50763"/>
    <cellStyle name="Normal 7 3 7" xfId="50764"/>
    <cellStyle name="Normal 7 3 8" xfId="50765"/>
    <cellStyle name="Normal 7 3 9" xfId="50766"/>
    <cellStyle name="Normal 7 3_T-straight with PEDs adjustor" xfId="50767"/>
    <cellStyle name="Normal 7 4" xfId="1472"/>
    <cellStyle name="Normal 7 4 2" xfId="1473"/>
    <cellStyle name="Normal 7 4 2 2" xfId="1474"/>
    <cellStyle name="Normal 7 4 2 2 2" xfId="1475"/>
    <cellStyle name="Normal 7 4 2 2 2 2" xfId="50768"/>
    <cellStyle name="Normal 7 4 2 2 2 2 2" xfId="50769"/>
    <cellStyle name="Normal 7 4 2 2 2 3" xfId="50770"/>
    <cellStyle name="Normal 7 4 2 2 3" xfId="50771"/>
    <cellStyle name="Normal 7 4 2 2 3 2" xfId="50772"/>
    <cellStyle name="Normal 7 4 2 2 3 2 2" xfId="50773"/>
    <cellStyle name="Normal 7 4 2 2 3 3" xfId="50774"/>
    <cellStyle name="Normal 7 4 2 2 4" xfId="50775"/>
    <cellStyle name="Normal 7 4 2 2 4 2" xfId="50776"/>
    <cellStyle name="Normal 7 4 2 2 5" xfId="50777"/>
    <cellStyle name="Normal 7 4 2 2_T-straight with PEDs adjustor" xfId="50778"/>
    <cellStyle name="Normal 7 4 2 3" xfId="1476"/>
    <cellStyle name="Normal 7 4 2 3 2" xfId="50779"/>
    <cellStyle name="Normal 7 4 2 3 2 2" xfId="50780"/>
    <cellStyle name="Normal 7 4 2 3 3" xfId="50781"/>
    <cellStyle name="Normal 7 4 2 4" xfId="50782"/>
    <cellStyle name="Normal 7 4 2 4 2" xfId="50783"/>
    <cellStyle name="Normal 7 4 2 4 2 2" xfId="50784"/>
    <cellStyle name="Normal 7 4 2 4 3" xfId="50785"/>
    <cellStyle name="Normal 7 4 2 5" xfId="50786"/>
    <cellStyle name="Normal 7 4 2 5 2" xfId="50787"/>
    <cellStyle name="Normal 7 4 2 6" xfId="50788"/>
    <cellStyle name="Normal 7 4 2_T-straight with PEDs adjustor" xfId="50789"/>
    <cellStyle name="Normal 7 4 3" xfId="1477"/>
    <cellStyle name="Normal 7 4 3 2" xfId="1478"/>
    <cellStyle name="Normal 7 4 3 2 2" xfId="50790"/>
    <cellStyle name="Normal 7 4 3 2 2 2" xfId="50791"/>
    <cellStyle name="Normal 7 4 3 2 3" xfId="50792"/>
    <cellStyle name="Normal 7 4 3 3" xfId="50793"/>
    <cellStyle name="Normal 7 4 3 3 2" xfId="50794"/>
    <cellStyle name="Normal 7 4 3 3 2 2" xfId="50795"/>
    <cellStyle name="Normal 7 4 3 3 3" xfId="50796"/>
    <cellStyle name="Normal 7 4 3 4" xfId="50797"/>
    <cellStyle name="Normal 7 4 3 4 2" xfId="50798"/>
    <cellStyle name="Normal 7 4 3 5" xfId="50799"/>
    <cellStyle name="Normal 7 4 3_T-straight with PEDs adjustor" xfId="50800"/>
    <cellStyle name="Normal 7 4 4" xfId="1479"/>
    <cellStyle name="Normal 7 4 4 2" xfId="50801"/>
    <cellStyle name="Normal 7 4 4 2 2" xfId="50802"/>
    <cellStyle name="Normal 7 4 4 3" xfId="50803"/>
    <cellStyle name="Normal 7 4 5" xfId="50804"/>
    <cellStyle name="Normal 7 4 5 2" xfId="50805"/>
    <cellStyle name="Normal 7 4 5 2 2" xfId="50806"/>
    <cellStyle name="Normal 7 4 5 3" xfId="50807"/>
    <cellStyle name="Normal 7 4 6" xfId="50808"/>
    <cellStyle name="Normal 7 4 6 2" xfId="50809"/>
    <cellStyle name="Normal 7 4 7" xfId="50810"/>
    <cellStyle name="Normal 7 4_T-straight with PEDs adjustor" xfId="50811"/>
    <cellStyle name="Normal 7 5" xfId="1480"/>
    <cellStyle name="Normal 7 5 2" xfId="1481"/>
    <cellStyle name="Normal 7 5 2 2" xfId="1482"/>
    <cellStyle name="Normal 7 5 2 2 2" xfId="1483"/>
    <cellStyle name="Normal 7 5 2 2 2 2" xfId="50812"/>
    <cellStyle name="Normal 7 5 2 2 2 2 2" xfId="50813"/>
    <cellStyle name="Normal 7 5 2 2 2 3" xfId="50814"/>
    <cellStyle name="Normal 7 5 2 2 3" xfId="50815"/>
    <cellStyle name="Normal 7 5 2 2 3 2" xfId="50816"/>
    <cellStyle name="Normal 7 5 2 2 3 2 2" xfId="50817"/>
    <cellStyle name="Normal 7 5 2 2 3 3" xfId="50818"/>
    <cellStyle name="Normal 7 5 2 2 4" xfId="50819"/>
    <cellStyle name="Normal 7 5 2 2 4 2" xfId="50820"/>
    <cellStyle name="Normal 7 5 2 2 5" xfId="50821"/>
    <cellStyle name="Normal 7 5 2 2_T-straight with PEDs adjustor" xfId="50822"/>
    <cellStyle name="Normal 7 5 2 3" xfId="1484"/>
    <cellStyle name="Normal 7 5 2 3 2" xfId="50823"/>
    <cellStyle name="Normal 7 5 2 3 2 2" xfId="50824"/>
    <cellStyle name="Normal 7 5 2 3 3" xfId="50825"/>
    <cellStyle name="Normal 7 5 2 4" xfId="50826"/>
    <cellStyle name="Normal 7 5 2 4 2" xfId="50827"/>
    <cellStyle name="Normal 7 5 2 4 2 2" xfId="50828"/>
    <cellStyle name="Normal 7 5 2 4 3" xfId="50829"/>
    <cellStyle name="Normal 7 5 2 5" xfId="50830"/>
    <cellStyle name="Normal 7 5 2 5 2" xfId="50831"/>
    <cellStyle name="Normal 7 5 2 6" xfId="50832"/>
    <cellStyle name="Normal 7 5 2_T-straight with PEDs adjustor" xfId="50833"/>
    <cellStyle name="Normal 7 5 3" xfId="1485"/>
    <cellStyle name="Normal 7 5 3 2" xfId="1486"/>
    <cellStyle name="Normal 7 5 3 2 2" xfId="50834"/>
    <cellStyle name="Normal 7 5 3 2 2 2" xfId="50835"/>
    <cellStyle name="Normal 7 5 3 2 3" xfId="50836"/>
    <cellStyle name="Normal 7 5 3 3" xfId="50837"/>
    <cellStyle name="Normal 7 5 3 3 2" xfId="50838"/>
    <cellStyle name="Normal 7 5 3 3 2 2" xfId="50839"/>
    <cellStyle name="Normal 7 5 3 3 3" xfId="50840"/>
    <cellStyle name="Normal 7 5 3 4" xfId="50841"/>
    <cellStyle name="Normal 7 5 3 4 2" xfId="50842"/>
    <cellStyle name="Normal 7 5 3 5" xfId="50843"/>
    <cellStyle name="Normal 7 5 3_T-straight with PEDs adjustor" xfId="50844"/>
    <cellStyle name="Normal 7 5 4" xfId="1487"/>
    <cellStyle name="Normal 7 5 4 2" xfId="50845"/>
    <cellStyle name="Normal 7 5 4 2 2" xfId="50846"/>
    <cellStyle name="Normal 7 5 4 3" xfId="50847"/>
    <cellStyle name="Normal 7 5 5" xfId="50848"/>
    <cellStyle name="Normal 7 5 5 2" xfId="50849"/>
    <cellStyle name="Normal 7 5 5 2 2" xfId="50850"/>
    <cellStyle name="Normal 7 5 5 3" xfId="50851"/>
    <cellStyle name="Normal 7 5 6" xfId="50852"/>
    <cellStyle name="Normal 7 5 6 2" xfId="50853"/>
    <cellStyle name="Normal 7 5 7" xfId="50854"/>
    <cellStyle name="Normal 7 5_T-straight with PEDs adjustor" xfId="50855"/>
    <cellStyle name="Normal 7 6" xfId="1488"/>
    <cellStyle name="Normal 7 6 2" xfId="1489"/>
    <cellStyle name="Normal 7 6 2 2" xfId="1490"/>
    <cellStyle name="Normal 7 6 2 2 2" xfId="50856"/>
    <cellStyle name="Normal 7 6 2 2 2 2" xfId="50857"/>
    <cellStyle name="Normal 7 6 2 2 3" xfId="50858"/>
    <cellStyle name="Normal 7 6 2 3" xfId="50859"/>
    <cellStyle name="Normal 7 6 2 3 2" xfId="50860"/>
    <cellStyle name="Normal 7 6 2 3 2 2" xfId="50861"/>
    <cellStyle name="Normal 7 6 2 3 3" xfId="50862"/>
    <cellStyle name="Normal 7 6 2 4" xfId="50863"/>
    <cellStyle name="Normal 7 6 2 4 2" xfId="50864"/>
    <cellStyle name="Normal 7 6 2 5" xfId="50865"/>
    <cellStyle name="Normal 7 6 2_T-straight with PEDs adjustor" xfId="50866"/>
    <cellStyle name="Normal 7 6 3" xfId="1491"/>
    <cellStyle name="Normal 7 6 3 2" xfId="50867"/>
    <cellStyle name="Normal 7 6 3 2 2" xfId="50868"/>
    <cellStyle name="Normal 7 6 3 3" xfId="50869"/>
    <cellStyle name="Normal 7 6 4" xfId="50870"/>
    <cellStyle name="Normal 7 6 4 2" xfId="50871"/>
    <cellStyle name="Normal 7 6 4 2 2" xfId="50872"/>
    <cellStyle name="Normal 7 6 4 3" xfId="50873"/>
    <cellStyle name="Normal 7 6 5" xfId="50874"/>
    <cellStyle name="Normal 7 6 5 2" xfId="50875"/>
    <cellStyle name="Normal 7 6 6" xfId="50876"/>
    <cellStyle name="Normal 7 6_T-straight with PEDs adjustor" xfId="50877"/>
    <cellStyle name="Normal 7 7" xfId="1492"/>
    <cellStyle name="Normal 7 7 2" xfId="1493"/>
    <cellStyle name="Normal 7 7 2 2" xfId="50878"/>
    <cellStyle name="Normal 7 7 2 2 2" xfId="50879"/>
    <cellStyle name="Normal 7 7 2 3" xfId="50880"/>
    <cellStyle name="Normal 7 7 3" xfId="50881"/>
    <cellStyle name="Normal 7 7 3 2" xfId="50882"/>
    <cellStyle name="Normal 7 7 3 2 2" xfId="50883"/>
    <cellStyle name="Normal 7 7 3 3" xfId="50884"/>
    <cellStyle name="Normal 7 7 4" xfId="50885"/>
    <cellStyle name="Normal 7 7 4 2" xfId="50886"/>
    <cellStyle name="Normal 7 7 5" xfId="50887"/>
    <cellStyle name="Normal 7 7_T-straight with PEDs adjustor" xfId="50888"/>
    <cellStyle name="Normal 7 8" xfId="1494"/>
    <cellStyle name="Normal 7 8 2" xfId="50889"/>
    <cellStyle name="Normal 7 8 2 2" xfId="50890"/>
    <cellStyle name="Normal 7 8 3" xfId="50891"/>
    <cellStyle name="Normal 7 9" xfId="50892"/>
    <cellStyle name="Normal 7 9 2" xfId="50893"/>
    <cellStyle name="Normal 7 9 2 2" xfId="50894"/>
    <cellStyle name="Normal 7 9 3" xfId="50895"/>
    <cellStyle name="Normal 7_T-straight with PEDs adjustor" xfId="50896"/>
    <cellStyle name="Normal 70" xfId="50897"/>
    <cellStyle name="Normal 71" xfId="50898"/>
    <cellStyle name="Normal 72" xfId="50899"/>
    <cellStyle name="Normal 73" xfId="50900"/>
    <cellStyle name="Normal 74" xfId="50901"/>
    <cellStyle name="Normal 75" xfId="50902"/>
    <cellStyle name="Normal 76" xfId="50903"/>
    <cellStyle name="Normal 77" xfId="50904"/>
    <cellStyle name="Normal 78" xfId="64436"/>
    <cellStyle name="Normal 79" xfId="64438"/>
    <cellStyle name="Normal 8" xfId="1495"/>
    <cellStyle name="Normal 8 10" xfId="50905"/>
    <cellStyle name="Normal 8 10 2" xfId="50906"/>
    <cellStyle name="Normal 8 10 2 2" xfId="50907"/>
    <cellStyle name="Normal 8 10 2 2 2" xfId="50908"/>
    <cellStyle name="Normal 8 10 2 2 2 2" xfId="50909"/>
    <cellStyle name="Normal 8 10 2 2 3" xfId="50910"/>
    <cellStyle name="Normal 8 10 2 2 3 2" xfId="50911"/>
    <cellStyle name="Normal 8 10 2 2 3 2 2" xfId="50912"/>
    <cellStyle name="Normal 8 10 2 2 3 3" xfId="50913"/>
    <cellStyle name="Normal 8 10 2 2 4" xfId="50914"/>
    <cellStyle name="Normal 8 10 2 3" xfId="50915"/>
    <cellStyle name="Normal 8 10 2 3 2" xfId="50916"/>
    <cellStyle name="Normal 8 10 2 4" xfId="50917"/>
    <cellStyle name="Normal 8 10 2 4 2" xfId="50918"/>
    <cellStyle name="Normal 8 10 2 4 2 2" xfId="50919"/>
    <cellStyle name="Normal 8 10 2 4 3" xfId="50920"/>
    <cellStyle name="Normal 8 10 2 5" xfId="50921"/>
    <cellStyle name="Normal 8 10 3" xfId="50922"/>
    <cellStyle name="Normal 8 10 3 2" xfId="50923"/>
    <cellStyle name="Normal 8 10 3 2 2" xfId="50924"/>
    <cellStyle name="Normal 8 10 3 3" xfId="50925"/>
    <cellStyle name="Normal 8 10 3 3 2" xfId="50926"/>
    <cellStyle name="Normal 8 10 3 3 2 2" xfId="50927"/>
    <cellStyle name="Normal 8 10 3 3 3" xfId="50928"/>
    <cellStyle name="Normal 8 10 3 4" xfId="50929"/>
    <cellStyle name="Normal 8 10 4" xfId="50930"/>
    <cellStyle name="Normal 8 10 4 2" xfId="50931"/>
    <cellStyle name="Normal 8 10 5" xfId="50932"/>
    <cellStyle name="Normal 8 10 5 2" xfId="50933"/>
    <cellStyle name="Normal 8 10 5 2 2" xfId="50934"/>
    <cellStyle name="Normal 8 10 5 3" xfId="50935"/>
    <cellStyle name="Normal 8 10 6" xfId="50936"/>
    <cellStyle name="Normal 8 10 7" xfId="50937"/>
    <cellStyle name="Normal 8 11" xfId="50938"/>
    <cellStyle name="Normal 8 11 2" xfId="50939"/>
    <cellStyle name="Normal 8 11 2 2" xfId="50940"/>
    <cellStyle name="Normal 8 11 2 2 2" xfId="50941"/>
    <cellStyle name="Normal 8 11 2 2 2 2" xfId="50942"/>
    <cellStyle name="Normal 8 11 2 2 3" xfId="50943"/>
    <cellStyle name="Normal 8 11 2 2 3 2" xfId="50944"/>
    <cellStyle name="Normal 8 11 2 2 3 2 2" xfId="50945"/>
    <cellStyle name="Normal 8 11 2 2 3 3" xfId="50946"/>
    <cellStyle name="Normal 8 11 2 2 4" xfId="50947"/>
    <cellStyle name="Normal 8 11 2 3" xfId="50948"/>
    <cellStyle name="Normal 8 11 2 3 2" xfId="50949"/>
    <cellStyle name="Normal 8 11 2 4" xfId="50950"/>
    <cellStyle name="Normal 8 11 2 4 2" xfId="50951"/>
    <cellStyle name="Normal 8 11 2 4 2 2" xfId="50952"/>
    <cellStyle name="Normal 8 11 2 4 3" xfId="50953"/>
    <cellStyle name="Normal 8 11 2 5" xfId="50954"/>
    <cellStyle name="Normal 8 11 3" xfId="50955"/>
    <cellStyle name="Normal 8 11 3 2" xfId="50956"/>
    <cellStyle name="Normal 8 11 3 2 2" xfId="50957"/>
    <cellStyle name="Normal 8 11 3 3" xfId="50958"/>
    <cellStyle name="Normal 8 11 3 3 2" xfId="50959"/>
    <cellStyle name="Normal 8 11 3 3 2 2" xfId="50960"/>
    <cellStyle name="Normal 8 11 3 3 3" xfId="50961"/>
    <cellStyle name="Normal 8 11 3 4" xfId="50962"/>
    <cellStyle name="Normal 8 11 4" xfId="50963"/>
    <cellStyle name="Normal 8 11 4 2" xfId="50964"/>
    <cellStyle name="Normal 8 11 5" xfId="50965"/>
    <cellStyle name="Normal 8 11 5 2" xfId="50966"/>
    <cellStyle name="Normal 8 11 5 2 2" xfId="50967"/>
    <cellStyle name="Normal 8 11 5 3" xfId="50968"/>
    <cellStyle name="Normal 8 11 6" xfId="50969"/>
    <cellStyle name="Normal 8 12" xfId="50970"/>
    <cellStyle name="Normal 8 12 2" xfId="50971"/>
    <cellStyle name="Normal 8 12 2 2" xfId="50972"/>
    <cellStyle name="Normal 8 12 2 2 2" xfId="50973"/>
    <cellStyle name="Normal 8 12 2 3" xfId="50974"/>
    <cellStyle name="Normal 8 12 2 3 2" xfId="50975"/>
    <cellStyle name="Normal 8 12 2 3 2 2" xfId="50976"/>
    <cellStyle name="Normal 8 12 2 3 3" xfId="50977"/>
    <cellStyle name="Normal 8 12 2 4" xfId="50978"/>
    <cellStyle name="Normal 8 12 3" xfId="50979"/>
    <cellStyle name="Normal 8 12 3 2" xfId="50980"/>
    <cellStyle name="Normal 8 12 4" xfId="50981"/>
    <cellStyle name="Normal 8 12 4 2" xfId="50982"/>
    <cellStyle name="Normal 8 12 4 2 2" xfId="50983"/>
    <cellStyle name="Normal 8 12 4 3" xfId="50984"/>
    <cellStyle name="Normal 8 12 5" xfId="50985"/>
    <cellStyle name="Normal 8 13" xfId="50986"/>
    <cellStyle name="Normal 8 13 2" xfId="50987"/>
    <cellStyle name="Normal 8 13 2 2" xfId="50988"/>
    <cellStyle name="Normal 8 13 3" xfId="50989"/>
    <cellStyle name="Normal 8 13 3 2" xfId="50990"/>
    <cellStyle name="Normal 8 13 3 2 2" xfId="50991"/>
    <cellStyle name="Normal 8 13 3 3" xfId="50992"/>
    <cellStyle name="Normal 8 13 4" xfId="50993"/>
    <cellStyle name="Normal 8 14" xfId="50994"/>
    <cellStyle name="Normal 8 14 2" xfId="50995"/>
    <cellStyle name="Normal 8 14 2 2" xfId="50996"/>
    <cellStyle name="Normal 8 14 3" xfId="50997"/>
    <cellStyle name="Normal 8 14 3 2" xfId="50998"/>
    <cellStyle name="Normal 8 14 3 2 2" xfId="50999"/>
    <cellStyle name="Normal 8 14 3 3" xfId="51000"/>
    <cellStyle name="Normal 8 14 4" xfId="51001"/>
    <cellStyle name="Normal 8 15" xfId="51002"/>
    <cellStyle name="Normal 8 15 2" xfId="51003"/>
    <cellStyle name="Normal 8 15 2 2" xfId="51004"/>
    <cellStyle name="Normal 8 15 3" xfId="51005"/>
    <cellStyle name="Normal 8 15 3 2" xfId="51006"/>
    <cellStyle name="Normal 8 15 3 2 2" xfId="51007"/>
    <cellStyle name="Normal 8 15 3 3" xfId="51008"/>
    <cellStyle name="Normal 8 15 4" xfId="51009"/>
    <cellStyle name="Normal 8 16" xfId="51010"/>
    <cellStyle name="Normal 8 16 2" xfId="51011"/>
    <cellStyle name="Normal 8 16 2 2" xfId="51012"/>
    <cellStyle name="Normal 8 16 3" xfId="51013"/>
    <cellStyle name="Normal 8 17" xfId="51014"/>
    <cellStyle name="Normal 8 17 2" xfId="51015"/>
    <cellStyle name="Normal 8 18" xfId="51016"/>
    <cellStyle name="Normal 8 18 2" xfId="51017"/>
    <cellStyle name="Normal 8 19" xfId="51018"/>
    <cellStyle name="Normal 8 2" xfId="1496"/>
    <cellStyle name="Normal 8 2 10" xfId="51019"/>
    <cellStyle name="Normal 8 2 10 2" xfId="51020"/>
    <cellStyle name="Normal 8 2 10 2 2" xfId="51021"/>
    <cellStyle name="Normal 8 2 10 2 2 2" xfId="51022"/>
    <cellStyle name="Normal 8 2 10 2 2 2 2" xfId="51023"/>
    <cellStyle name="Normal 8 2 10 2 2 3" xfId="51024"/>
    <cellStyle name="Normal 8 2 10 2 2 3 2" xfId="51025"/>
    <cellStyle name="Normal 8 2 10 2 2 3 2 2" xfId="51026"/>
    <cellStyle name="Normal 8 2 10 2 2 3 3" xfId="51027"/>
    <cellStyle name="Normal 8 2 10 2 2 4" xfId="51028"/>
    <cellStyle name="Normal 8 2 10 2 3" xfId="51029"/>
    <cellStyle name="Normal 8 2 10 2 3 2" xfId="51030"/>
    <cellStyle name="Normal 8 2 10 2 4" xfId="51031"/>
    <cellStyle name="Normal 8 2 10 2 4 2" xfId="51032"/>
    <cellStyle name="Normal 8 2 10 2 4 2 2" xfId="51033"/>
    <cellStyle name="Normal 8 2 10 2 4 3" xfId="51034"/>
    <cellStyle name="Normal 8 2 10 2 5" xfId="51035"/>
    <cellStyle name="Normal 8 2 10 3" xfId="51036"/>
    <cellStyle name="Normal 8 2 10 3 2" xfId="51037"/>
    <cellStyle name="Normal 8 2 10 3 2 2" xfId="51038"/>
    <cellStyle name="Normal 8 2 10 3 3" xfId="51039"/>
    <cellStyle name="Normal 8 2 10 3 3 2" xfId="51040"/>
    <cellStyle name="Normal 8 2 10 3 3 2 2" xfId="51041"/>
    <cellStyle name="Normal 8 2 10 3 3 3" xfId="51042"/>
    <cellStyle name="Normal 8 2 10 3 4" xfId="51043"/>
    <cellStyle name="Normal 8 2 10 4" xfId="51044"/>
    <cellStyle name="Normal 8 2 10 4 2" xfId="51045"/>
    <cellStyle name="Normal 8 2 10 5" xfId="51046"/>
    <cellStyle name="Normal 8 2 10 5 2" xfId="51047"/>
    <cellStyle name="Normal 8 2 10 5 2 2" xfId="51048"/>
    <cellStyle name="Normal 8 2 10 5 3" xfId="51049"/>
    <cellStyle name="Normal 8 2 10 6" xfId="51050"/>
    <cellStyle name="Normal 8 2 11" xfId="51051"/>
    <cellStyle name="Normal 8 2 11 2" xfId="51052"/>
    <cellStyle name="Normal 8 2 11 2 2" xfId="51053"/>
    <cellStyle name="Normal 8 2 11 2 2 2" xfId="51054"/>
    <cellStyle name="Normal 8 2 11 2 3" xfId="51055"/>
    <cellStyle name="Normal 8 2 11 2 3 2" xfId="51056"/>
    <cellStyle name="Normal 8 2 11 2 3 2 2" xfId="51057"/>
    <cellStyle name="Normal 8 2 11 2 3 3" xfId="51058"/>
    <cellStyle name="Normal 8 2 11 2 4" xfId="51059"/>
    <cellStyle name="Normal 8 2 11 3" xfId="51060"/>
    <cellStyle name="Normal 8 2 11 3 2" xfId="51061"/>
    <cellStyle name="Normal 8 2 11 4" xfId="51062"/>
    <cellStyle name="Normal 8 2 11 4 2" xfId="51063"/>
    <cellStyle name="Normal 8 2 11 4 2 2" xfId="51064"/>
    <cellStyle name="Normal 8 2 11 4 3" xfId="51065"/>
    <cellStyle name="Normal 8 2 11 5" xfId="51066"/>
    <cellStyle name="Normal 8 2 12" xfId="51067"/>
    <cellStyle name="Normal 8 2 12 2" xfId="51068"/>
    <cellStyle name="Normal 8 2 12 2 2" xfId="51069"/>
    <cellStyle name="Normal 8 2 12 3" xfId="51070"/>
    <cellStyle name="Normal 8 2 12 3 2" xfId="51071"/>
    <cellStyle name="Normal 8 2 12 3 2 2" xfId="51072"/>
    <cellStyle name="Normal 8 2 12 3 3" xfId="51073"/>
    <cellStyle name="Normal 8 2 12 4" xfId="51074"/>
    <cellStyle name="Normal 8 2 13" xfId="51075"/>
    <cellStyle name="Normal 8 2 13 2" xfId="51076"/>
    <cellStyle name="Normal 8 2 13 2 2" xfId="51077"/>
    <cellStyle name="Normal 8 2 13 3" xfId="51078"/>
    <cellStyle name="Normal 8 2 13 3 2" xfId="51079"/>
    <cellStyle name="Normal 8 2 13 3 2 2" xfId="51080"/>
    <cellStyle name="Normal 8 2 13 3 3" xfId="51081"/>
    <cellStyle name="Normal 8 2 13 4" xfId="51082"/>
    <cellStyle name="Normal 8 2 14" xfId="51083"/>
    <cellStyle name="Normal 8 2 14 2" xfId="51084"/>
    <cellStyle name="Normal 8 2 14 2 2" xfId="51085"/>
    <cellStyle name="Normal 8 2 14 3" xfId="51086"/>
    <cellStyle name="Normal 8 2 14 3 2" xfId="51087"/>
    <cellStyle name="Normal 8 2 14 3 2 2" xfId="51088"/>
    <cellStyle name="Normal 8 2 14 3 3" xfId="51089"/>
    <cellStyle name="Normal 8 2 14 4" xfId="51090"/>
    <cellStyle name="Normal 8 2 15" xfId="51091"/>
    <cellStyle name="Normal 8 2 15 2" xfId="51092"/>
    <cellStyle name="Normal 8 2 15 2 2" xfId="51093"/>
    <cellStyle name="Normal 8 2 15 3" xfId="51094"/>
    <cellStyle name="Normal 8 2 16" xfId="51095"/>
    <cellStyle name="Normal 8 2 16 2" xfId="51096"/>
    <cellStyle name="Normal 8 2 17" xfId="51097"/>
    <cellStyle name="Normal 8 2 17 2" xfId="51098"/>
    <cellStyle name="Normal 8 2 18" xfId="51099"/>
    <cellStyle name="Normal 8 2 19" xfId="51100"/>
    <cellStyle name="Normal 8 2 2" xfId="1497"/>
    <cellStyle name="Normal 8 2 2 10" xfId="51101"/>
    <cellStyle name="Normal 8 2 2 10 2" xfId="51102"/>
    <cellStyle name="Normal 8 2 2 10 2 2" xfId="51103"/>
    <cellStyle name="Normal 8 2 2 10 3" xfId="51104"/>
    <cellStyle name="Normal 8 2 2 10 3 2" xfId="51105"/>
    <cellStyle name="Normal 8 2 2 10 3 2 2" xfId="51106"/>
    <cellStyle name="Normal 8 2 2 10 3 3" xfId="51107"/>
    <cellStyle name="Normal 8 2 2 10 4" xfId="51108"/>
    <cellStyle name="Normal 8 2 2 11" xfId="51109"/>
    <cellStyle name="Normal 8 2 2 11 2" xfId="51110"/>
    <cellStyle name="Normal 8 2 2 11 2 2" xfId="51111"/>
    <cellStyle name="Normal 8 2 2 11 3" xfId="51112"/>
    <cellStyle name="Normal 8 2 2 11 3 2" xfId="51113"/>
    <cellStyle name="Normal 8 2 2 11 3 2 2" xfId="51114"/>
    <cellStyle name="Normal 8 2 2 11 3 3" xfId="51115"/>
    <cellStyle name="Normal 8 2 2 11 4" xfId="51116"/>
    <cellStyle name="Normal 8 2 2 12" xfId="51117"/>
    <cellStyle name="Normal 8 2 2 12 2" xfId="51118"/>
    <cellStyle name="Normal 8 2 2 12 2 2" xfId="51119"/>
    <cellStyle name="Normal 8 2 2 12 3" xfId="51120"/>
    <cellStyle name="Normal 8 2 2 12 3 2" xfId="51121"/>
    <cellStyle name="Normal 8 2 2 12 3 2 2" xfId="51122"/>
    <cellStyle name="Normal 8 2 2 12 3 3" xfId="51123"/>
    <cellStyle name="Normal 8 2 2 12 4" xfId="51124"/>
    <cellStyle name="Normal 8 2 2 13" xfId="51125"/>
    <cellStyle name="Normal 8 2 2 13 2" xfId="51126"/>
    <cellStyle name="Normal 8 2 2 13 2 2" xfId="51127"/>
    <cellStyle name="Normal 8 2 2 13 3" xfId="51128"/>
    <cellStyle name="Normal 8 2 2 14" xfId="51129"/>
    <cellStyle name="Normal 8 2 2 14 2" xfId="51130"/>
    <cellStyle name="Normal 8 2 2 15" xfId="51131"/>
    <cellStyle name="Normal 8 2 2 15 2" xfId="51132"/>
    <cellStyle name="Normal 8 2 2 16" xfId="51133"/>
    <cellStyle name="Normal 8 2 2 17" xfId="51134"/>
    <cellStyle name="Normal 8 2 2 2" xfId="1498"/>
    <cellStyle name="Normal 8 2 2 2 10" xfId="51135"/>
    <cellStyle name="Normal 8 2 2 2 11" xfId="51136"/>
    <cellStyle name="Normal 8 2 2 2 2" xfId="1499"/>
    <cellStyle name="Normal 8 2 2 2 2 10" xfId="51137"/>
    <cellStyle name="Normal 8 2 2 2 2 2" xfId="1500"/>
    <cellStyle name="Normal 8 2 2 2 2 2 2" xfId="51138"/>
    <cellStyle name="Normal 8 2 2 2 2 2 2 2" xfId="51139"/>
    <cellStyle name="Normal 8 2 2 2 2 2 2 2 2" xfId="51140"/>
    <cellStyle name="Normal 8 2 2 2 2 2 2 2 2 2" xfId="51141"/>
    <cellStyle name="Normal 8 2 2 2 2 2 2 2 3" xfId="51142"/>
    <cellStyle name="Normal 8 2 2 2 2 2 2 2 3 2" xfId="51143"/>
    <cellStyle name="Normal 8 2 2 2 2 2 2 2 3 2 2" xfId="51144"/>
    <cellStyle name="Normal 8 2 2 2 2 2 2 2 3 3" xfId="51145"/>
    <cellStyle name="Normal 8 2 2 2 2 2 2 2 4" xfId="51146"/>
    <cellStyle name="Normal 8 2 2 2 2 2 2 3" xfId="51147"/>
    <cellStyle name="Normal 8 2 2 2 2 2 2 3 2" xfId="51148"/>
    <cellStyle name="Normal 8 2 2 2 2 2 2 4" xfId="51149"/>
    <cellStyle name="Normal 8 2 2 2 2 2 2 4 2" xfId="51150"/>
    <cellStyle name="Normal 8 2 2 2 2 2 2 4 2 2" xfId="51151"/>
    <cellStyle name="Normal 8 2 2 2 2 2 2 4 3" xfId="51152"/>
    <cellStyle name="Normal 8 2 2 2 2 2 2 5" xfId="51153"/>
    <cellStyle name="Normal 8 2 2 2 2 2 2 6" xfId="51154"/>
    <cellStyle name="Normal 8 2 2 2 2 2 3" xfId="51155"/>
    <cellStyle name="Normal 8 2 2 2 2 2 3 2" xfId="51156"/>
    <cellStyle name="Normal 8 2 2 2 2 2 3 2 2" xfId="51157"/>
    <cellStyle name="Normal 8 2 2 2 2 2 3 3" xfId="51158"/>
    <cellStyle name="Normal 8 2 2 2 2 2 3 3 2" xfId="51159"/>
    <cellStyle name="Normal 8 2 2 2 2 2 3 3 2 2" xfId="51160"/>
    <cellStyle name="Normal 8 2 2 2 2 2 3 3 3" xfId="51161"/>
    <cellStyle name="Normal 8 2 2 2 2 2 3 4" xfId="51162"/>
    <cellStyle name="Normal 8 2 2 2 2 2 4" xfId="51163"/>
    <cellStyle name="Normal 8 2 2 2 2 2 4 2" xfId="51164"/>
    <cellStyle name="Normal 8 2 2 2 2 2 4 2 2" xfId="51165"/>
    <cellStyle name="Normal 8 2 2 2 2 2 4 3" xfId="51166"/>
    <cellStyle name="Normal 8 2 2 2 2 2 4 3 2" xfId="51167"/>
    <cellStyle name="Normal 8 2 2 2 2 2 4 3 2 2" xfId="51168"/>
    <cellStyle name="Normal 8 2 2 2 2 2 4 3 3" xfId="51169"/>
    <cellStyle name="Normal 8 2 2 2 2 2 4 4" xfId="51170"/>
    <cellStyle name="Normal 8 2 2 2 2 2 5" xfId="51171"/>
    <cellStyle name="Normal 8 2 2 2 2 2 5 2" xfId="51172"/>
    <cellStyle name="Normal 8 2 2 2 2 2 6" xfId="51173"/>
    <cellStyle name="Normal 8 2 2 2 2 2 6 2" xfId="51174"/>
    <cellStyle name="Normal 8 2 2 2 2 2 6 2 2" xfId="51175"/>
    <cellStyle name="Normal 8 2 2 2 2 2 6 3" xfId="51176"/>
    <cellStyle name="Normal 8 2 2 2 2 2 7" xfId="51177"/>
    <cellStyle name="Normal 8 2 2 2 2 2 7 2" xfId="51178"/>
    <cellStyle name="Normal 8 2 2 2 2 2 8" xfId="51179"/>
    <cellStyle name="Normal 8 2 2 2 2 2 9" xfId="51180"/>
    <cellStyle name="Normal 8 2 2 2 2 3" xfId="51181"/>
    <cellStyle name="Normal 8 2 2 2 2 3 2" xfId="51182"/>
    <cellStyle name="Normal 8 2 2 2 2 3 2 2" xfId="51183"/>
    <cellStyle name="Normal 8 2 2 2 2 3 2 2 2" xfId="51184"/>
    <cellStyle name="Normal 8 2 2 2 2 3 2 3" xfId="51185"/>
    <cellStyle name="Normal 8 2 2 2 2 3 2 3 2" xfId="51186"/>
    <cellStyle name="Normal 8 2 2 2 2 3 2 3 2 2" xfId="51187"/>
    <cellStyle name="Normal 8 2 2 2 2 3 2 3 3" xfId="51188"/>
    <cellStyle name="Normal 8 2 2 2 2 3 2 4" xfId="51189"/>
    <cellStyle name="Normal 8 2 2 2 2 3 2 5" xfId="51190"/>
    <cellStyle name="Normal 8 2 2 2 2 3 3" xfId="51191"/>
    <cellStyle name="Normal 8 2 2 2 2 3 3 2" xfId="51192"/>
    <cellStyle name="Normal 8 2 2 2 2 3 4" xfId="51193"/>
    <cellStyle name="Normal 8 2 2 2 2 3 4 2" xfId="51194"/>
    <cellStyle name="Normal 8 2 2 2 2 3 4 2 2" xfId="51195"/>
    <cellStyle name="Normal 8 2 2 2 2 3 4 3" xfId="51196"/>
    <cellStyle name="Normal 8 2 2 2 2 3 5" xfId="51197"/>
    <cellStyle name="Normal 8 2 2 2 2 3 6" xfId="51198"/>
    <cellStyle name="Normal 8 2 2 2 2 4" xfId="51199"/>
    <cellStyle name="Normal 8 2 2 2 2 4 2" xfId="51200"/>
    <cellStyle name="Normal 8 2 2 2 2 4 2 2" xfId="51201"/>
    <cellStyle name="Normal 8 2 2 2 2 4 3" xfId="51202"/>
    <cellStyle name="Normal 8 2 2 2 2 4 3 2" xfId="51203"/>
    <cellStyle name="Normal 8 2 2 2 2 4 3 2 2" xfId="51204"/>
    <cellStyle name="Normal 8 2 2 2 2 4 3 3" xfId="51205"/>
    <cellStyle name="Normal 8 2 2 2 2 4 4" xfId="51206"/>
    <cellStyle name="Normal 8 2 2 2 2 4 5" xfId="51207"/>
    <cellStyle name="Normal 8 2 2 2 2 5" xfId="51208"/>
    <cellStyle name="Normal 8 2 2 2 2 5 2" xfId="51209"/>
    <cellStyle name="Normal 8 2 2 2 2 5 2 2" xfId="51210"/>
    <cellStyle name="Normal 8 2 2 2 2 5 3" xfId="51211"/>
    <cellStyle name="Normal 8 2 2 2 2 5 3 2" xfId="51212"/>
    <cellStyle name="Normal 8 2 2 2 2 5 3 2 2" xfId="51213"/>
    <cellStyle name="Normal 8 2 2 2 2 5 3 3" xfId="51214"/>
    <cellStyle name="Normal 8 2 2 2 2 5 4" xfId="51215"/>
    <cellStyle name="Normal 8 2 2 2 2 6" xfId="51216"/>
    <cellStyle name="Normal 8 2 2 2 2 6 2" xfId="51217"/>
    <cellStyle name="Normal 8 2 2 2 2 7" xfId="51218"/>
    <cellStyle name="Normal 8 2 2 2 2 7 2" xfId="51219"/>
    <cellStyle name="Normal 8 2 2 2 2 7 2 2" xfId="51220"/>
    <cellStyle name="Normal 8 2 2 2 2 7 3" xfId="51221"/>
    <cellStyle name="Normal 8 2 2 2 2 8" xfId="51222"/>
    <cellStyle name="Normal 8 2 2 2 2 8 2" xfId="51223"/>
    <cellStyle name="Normal 8 2 2 2 2 9" xfId="51224"/>
    <cellStyle name="Normal 8 2 2 2 2_T-straight with PEDs adjustor" xfId="51225"/>
    <cellStyle name="Normal 8 2 2 2 3" xfId="1501"/>
    <cellStyle name="Normal 8 2 2 2 3 2" xfId="51226"/>
    <cellStyle name="Normal 8 2 2 2 3 2 2" xfId="51227"/>
    <cellStyle name="Normal 8 2 2 2 3 2 2 2" xfId="51228"/>
    <cellStyle name="Normal 8 2 2 2 3 2 2 2 2" xfId="51229"/>
    <cellStyle name="Normal 8 2 2 2 3 2 2 3" xfId="51230"/>
    <cellStyle name="Normal 8 2 2 2 3 2 2 3 2" xfId="51231"/>
    <cellStyle name="Normal 8 2 2 2 3 2 2 3 2 2" xfId="51232"/>
    <cellStyle name="Normal 8 2 2 2 3 2 2 3 3" xfId="51233"/>
    <cellStyle name="Normal 8 2 2 2 3 2 2 4" xfId="51234"/>
    <cellStyle name="Normal 8 2 2 2 3 2 3" xfId="51235"/>
    <cellStyle name="Normal 8 2 2 2 3 2 3 2" xfId="51236"/>
    <cellStyle name="Normal 8 2 2 2 3 2 4" xfId="51237"/>
    <cellStyle name="Normal 8 2 2 2 3 2 4 2" xfId="51238"/>
    <cellStyle name="Normal 8 2 2 2 3 2 4 2 2" xfId="51239"/>
    <cellStyle name="Normal 8 2 2 2 3 2 4 3" xfId="51240"/>
    <cellStyle name="Normal 8 2 2 2 3 2 5" xfId="51241"/>
    <cellStyle name="Normal 8 2 2 2 3 2 6" xfId="51242"/>
    <cellStyle name="Normal 8 2 2 2 3 3" xfId="51243"/>
    <cellStyle name="Normal 8 2 2 2 3 3 2" xfId="51244"/>
    <cellStyle name="Normal 8 2 2 2 3 3 2 2" xfId="51245"/>
    <cellStyle name="Normal 8 2 2 2 3 3 3" xfId="51246"/>
    <cellStyle name="Normal 8 2 2 2 3 3 3 2" xfId="51247"/>
    <cellStyle name="Normal 8 2 2 2 3 3 3 2 2" xfId="51248"/>
    <cellStyle name="Normal 8 2 2 2 3 3 3 3" xfId="51249"/>
    <cellStyle name="Normal 8 2 2 2 3 3 4" xfId="51250"/>
    <cellStyle name="Normal 8 2 2 2 3 4" xfId="51251"/>
    <cellStyle name="Normal 8 2 2 2 3 4 2" xfId="51252"/>
    <cellStyle name="Normal 8 2 2 2 3 4 2 2" xfId="51253"/>
    <cellStyle name="Normal 8 2 2 2 3 4 3" xfId="51254"/>
    <cellStyle name="Normal 8 2 2 2 3 4 3 2" xfId="51255"/>
    <cellStyle name="Normal 8 2 2 2 3 4 3 2 2" xfId="51256"/>
    <cellStyle name="Normal 8 2 2 2 3 4 3 3" xfId="51257"/>
    <cellStyle name="Normal 8 2 2 2 3 4 4" xfId="51258"/>
    <cellStyle name="Normal 8 2 2 2 3 5" xfId="51259"/>
    <cellStyle name="Normal 8 2 2 2 3 5 2" xfId="51260"/>
    <cellStyle name="Normal 8 2 2 2 3 6" xfId="51261"/>
    <cellStyle name="Normal 8 2 2 2 3 6 2" xfId="51262"/>
    <cellStyle name="Normal 8 2 2 2 3 6 2 2" xfId="51263"/>
    <cellStyle name="Normal 8 2 2 2 3 6 3" xfId="51264"/>
    <cellStyle name="Normal 8 2 2 2 3 7" xfId="51265"/>
    <cellStyle name="Normal 8 2 2 2 3 7 2" xfId="51266"/>
    <cellStyle name="Normal 8 2 2 2 3 8" xfId="51267"/>
    <cellStyle name="Normal 8 2 2 2 3 9" xfId="51268"/>
    <cellStyle name="Normal 8 2 2 2 4" xfId="51269"/>
    <cellStyle name="Normal 8 2 2 2 4 2" xfId="51270"/>
    <cellStyle name="Normal 8 2 2 2 4 2 2" xfId="51271"/>
    <cellStyle name="Normal 8 2 2 2 4 2 2 2" xfId="51272"/>
    <cellStyle name="Normal 8 2 2 2 4 2 3" xfId="51273"/>
    <cellStyle name="Normal 8 2 2 2 4 2 3 2" xfId="51274"/>
    <cellStyle name="Normal 8 2 2 2 4 2 3 2 2" xfId="51275"/>
    <cellStyle name="Normal 8 2 2 2 4 2 3 3" xfId="51276"/>
    <cellStyle name="Normal 8 2 2 2 4 2 4" xfId="51277"/>
    <cellStyle name="Normal 8 2 2 2 4 2 5" xfId="51278"/>
    <cellStyle name="Normal 8 2 2 2 4 3" xfId="51279"/>
    <cellStyle name="Normal 8 2 2 2 4 3 2" xfId="51280"/>
    <cellStyle name="Normal 8 2 2 2 4 4" xfId="51281"/>
    <cellStyle name="Normal 8 2 2 2 4 4 2" xfId="51282"/>
    <cellStyle name="Normal 8 2 2 2 4 4 2 2" xfId="51283"/>
    <cellStyle name="Normal 8 2 2 2 4 4 3" xfId="51284"/>
    <cellStyle name="Normal 8 2 2 2 4 5" xfId="51285"/>
    <cellStyle name="Normal 8 2 2 2 4 6" xfId="51286"/>
    <cellStyle name="Normal 8 2 2 2 5" xfId="51287"/>
    <cellStyle name="Normal 8 2 2 2 5 2" xfId="51288"/>
    <cellStyle name="Normal 8 2 2 2 5 2 2" xfId="51289"/>
    <cellStyle name="Normal 8 2 2 2 5 3" xfId="51290"/>
    <cellStyle name="Normal 8 2 2 2 5 3 2" xfId="51291"/>
    <cellStyle name="Normal 8 2 2 2 5 3 2 2" xfId="51292"/>
    <cellStyle name="Normal 8 2 2 2 5 3 3" xfId="51293"/>
    <cellStyle name="Normal 8 2 2 2 5 4" xfId="51294"/>
    <cellStyle name="Normal 8 2 2 2 5 5" xfId="51295"/>
    <cellStyle name="Normal 8 2 2 2 6" xfId="51296"/>
    <cellStyle name="Normal 8 2 2 2 6 2" xfId="51297"/>
    <cellStyle name="Normal 8 2 2 2 6 2 2" xfId="51298"/>
    <cellStyle name="Normal 8 2 2 2 6 3" xfId="51299"/>
    <cellStyle name="Normal 8 2 2 2 6 3 2" xfId="51300"/>
    <cellStyle name="Normal 8 2 2 2 6 3 2 2" xfId="51301"/>
    <cellStyle name="Normal 8 2 2 2 6 3 3" xfId="51302"/>
    <cellStyle name="Normal 8 2 2 2 6 4" xfId="51303"/>
    <cellStyle name="Normal 8 2 2 2 7" xfId="51304"/>
    <cellStyle name="Normal 8 2 2 2 7 2" xfId="51305"/>
    <cellStyle name="Normal 8 2 2 2 8" xfId="51306"/>
    <cellStyle name="Normal 8 2 2 2 8 2" xfId="51307"/>
    <cellStyle name="Normal 8 2 2 2 8 2 2" xfId="51308"/>
    <cellStyle name="Normal 8 2 2 2 8 3" xfId="51309"/>
    <cellStyle name="Normal 8 2 2 2 9" xfId="51310"/>
    <cellStyle name="Normal 8 2 2 2 9 2" xfId="51311"/>
    <cellStyle name="Normal 8 2 2 2_T-straight with PEDs adjustor" xfId="51312"/>
    <cellStyle name="Normal 8 2 2 3" xfId="1502"/>
    <cellStyle name="Normal 8 2 2 3 10" xfId="51313"/>
    <cellStyle name="Normal 8 2 2 3 11" xfId="51314"/>
    <cellStyle name="Normal 8 2 2 3 2" xfId="1503"/>
    <cellStyle name="Normal 8 2 2 3 2 10" xfId="51315"/>
    <cellStyle name="Normal 8 2 2 3 2 2" xfId="51316"/>
    <cellStyle name="Normal 8 2 2 3 2 2 2" xfId="51317"/>
    <cellStyle name="Normal 8 2 2 3 2 2 2 2" xfId="51318"/>
    <cellStyle name="Normal 8 2 2 3 2 2 2 2 2" xfId="51319"/>
    <cellStyle name="Normal 8 2 2 3 2 2 2 2 2 2" xfId="51320"/>
    <cellStyle name="Normal 8 2 2 3 2 2 2 2 3" xfId="51321"/>
    <cellStyle name="Normal 8 2 2 3 2 2 2 2 3 2" xfId="51322"/>
    <cellStyle name="Normal 8 2 2 3 2 2 2 2 3 2 2" xfId="51323"/>
    <cellStyle name="Normal 8 2 2 3 2 2 2 2 3 3" xfId="51324"/>
    <cellStyle name="Normal 8 2 2 3 2 2 2 2 4" xfId="51325"/>
    <cellStyle name="Normal 8 2 2 3 2 2 2 3" xfId="51326"/>
    <cellStyle name="Normal 8 2 2 3 2 2 2 3 2" xfId="51327"/>
    <cellStyle name="Normal 8 2 2 3 2 2 2 4" xfId="51328"/>
    <cellStyle name="Normal 8 2 2 3 2 2 2 4 2" xfId="51329"/>
    <cellStyle name="Normal 8 2 2 3 2 2 2 4 2 2" xfId="51330"/>
    <cellStyle name="Normal 8 2 2 3 2 2 2 4 3" xfId="51331"/>
    <cellStyle name="Normal 8 2 2 3 2 2 2 5" xfId="51332"/>
    <cellStyle name="Normal 8 2 2 3 2 2 3" xfId="51333"/>
    <cellStyle name="Normal 8 2 2 3 2 2 3 2" xfId="51334"/>
    <cellStyle name="Normal 8 2 2 3 2 2 3 2 2" xfId="51335"/>
    <cellStyle name="Normal 8 2 2 3 2 2 3 3" xfId="51336"/>
    <cellStyle name="Normal 8 2 2 3 2 2 3 3 2" xfId="51337"/>
    <cellStyle name="Normal 8 2 2 3 2 2 3 3 2 2" xfId="51338"/>
    <cellStyle name="Normal 8 2 2 3 2 2 3 3 3" xfId="51339"/>
    <cellStyle name="Normal 8 2 2 3 2 2 3 4" xfId="51340"/>
    <cellStyle name="Normal 8 2 2 3 2 2 4" xfId="51341"/>
    <cellStyle name="Normal 8 2 2 3 2 2 4 2" xfId="51342"/>
    <cellStyle name="Normal 8 2 2 3 2 2 4 2 2" xfId="51343"/>
    <cellStyle name="Normal 8 2 2 3 2 2 4 3" xfId="51344"/>
    <cellStyle name="Normal 8 2 2 3 2 2 4 3 2" xfId="51345"/>
    <cellStyle name="Normal 8 2 2 3 2 2 4 3 2 2" xfId="51346"/>
    <cellStyle name="Normal 8 2 2 3 2 2 4 3 3" xfId="51347"/>
    <cellStyle name="Normal 8 2 2 3 2 2 4 4" xfId="51348"/>
    <cellStyle name="Normal 8 2 2 3 2 2 5" xfId="51349"/>
    <cellStyle name="Normal 8 2 2 3 2 2 5 2" xfId="51350"/>
    <cellStyle name="Normal 8 2 2 3 2 2 6" xfId="51351"/>
    <cellStyle name="Normal 8 2 2 3 2 2 6 2" xfId="51352"/>
    <cellStyle name="Normal 8 2 2 3 2 2 6 2 2" xfId="51353"/>
    <cellStyle name="Normal 8 2 2 3 2 2 6 3" xfId="51354"/>
    <cellStyle name="Normal 8 2 2 3 2 2 7" xfId="51355"/>
    <cellStyle name="Normal 8 2 2 3 2 2 7 2" xfId="51356"/>
    <cellStyle name="Normal 8 2 2 3 2 2 8" xfId="51357"/>
    <cellStyle name="Normal 8 2 2 3 2 2 9" xfId="51358"/>
    <cellStyle name="Normal 8 2 2 3 2 3" xfId="51359"/>
    <cellStyle name="Normal 8 2 2 3 2 3 2" xfId="51360"/>
    <cellStyle name="Normal 8 2 2 3 2 3 2 2" xfId="51361"/>
    <cellStyle name="Normal 8 2 2 3 2 3 2 2 2" xfId="51362"/>
    <cellStyle name="Normal 8 2 2 3 2 3 2 3" xfId="51363"/>
    <cellStyle name="Normal 8 2 2 3 2 3 2 3 2" xfId="51364"/>
    <cellStyle name="Normal 8 2 2 3 2 3 2 3 2 2" xfId="51365"/>
    <cellStyle name="Normal 8 2 2 3 2 3 2 3 3" xfId="51366"/>
    <cellStyle name="Normal 8 2 2 3 2 3 2 4" xfId="51367"/>
    <cellStyle name="Normal 8 2 2 3 2 3 3" xfId="51368"/>
    <cellStyle name="Normal 8 2 2 3 2 3 3 2" xfId="51369"/>
    <cellStyle name="Normal 8 2 2 3 2 3 4" xfId="51370"/>
    <cellStyle name="Normal 8 2 2 3 2 3 4 2" xfId="51371"/>
    <cellStyle name="Normal 8 2 2 3 2 3 4 2 2" xfId="51372"/>
    <cellStyle name="Normal 8 2 2 3 2 3 4 3" xfId="51373"/>
    <cellStyle name="Normal 8 2 2 3 2 3 5" xfId="51374"/>
    <cellStyle name="Normal 8 2 2 3 2 4" xfId="51375"/>
    <cellStyle name="Normal 8 2 2 3 2 4 2" xfId="51376"/>
    <cellStyle name="Normal 8 2 2 3 2 4 2 2" xfId="51377"/>
    <cellStyle name="Normal 8 2 2 3 2 4 3" xfId="51378"/>
    <cellStyle name="Normal 8 2 2 3 2 4 3 2" xfId="51379"/>
    <cellStyle name="Normal 8 2 2 3 2 4 3 2 2" xfId="51380"/>
    <cellStyle name="Normal 8 2 2 3 2 4 3 3" xfId="51381"/>
    <cellStyle name="Normal 8 2 2 3 2 4 4" xfId="51382"/>
    <cellStyle name="Normal 8 2 2 3 2 5" xfId="51383"/>
    <cellStyle name="Normal 8 2 2 3 2 5 2" xfId="51384"/>
    <cellStyle name="Normal 8 2 2 3 2 5 2 2" xfId="51385"/>
    <cellStyle name="Normal 8 2 2 3 2 5 3" xfId="51386"/>
    <cellStyle name="Normal 8 2 2 3 2 5 3 2" xfId="51387"/>
    <cellStyle name="Normal 8 2 2 3 2 5 3 2 2" xfId="51388"/>
    <cellStyle name="Normal 8 2 2 3 2 5 3 3" xfId="51389"/>
    <cellStyle name="Normal 8 2 2 3 2 5 4" xfId="51390"/>
    <cellStyle name="Normal 8 2 2 3 2 6" xfId="51391"/>
    <cellStyle name="Normal 8 2 2 3 2 6 2" xfId="51392"/>
    <cellStyle name="Normal 8 2 2 3 2 7" xfId="51393"/>
    <cellStyle name="Normal 8 2 2 3 2 7 2" xfId="51394"/>
    <cellStyle name="Normal 8 2 2 3 2 7 2 2" xfId="51395"/>
    <cellStyle name="Normal 8 2 2 3 2 7 3" xfId="51396"/>
    <cellStyle name="Normal 8 2 2 3 2 8" xfId="51397"/>
    <cellStyle name="Normal 8 2 2 3 2 8 2" xfId="51398"/>
    <cellStyle name="Normal 8 2 2 3 2 9" xfId="51399"/>
    <cellStyle name="Normal 8 2 2 3 3" xfId="51400"/>
    <cellStyle name="Normal 8 2 2 3 3 2" xfId="51401"/>
    <cellStyle name="Normal 8 2 2 3 3 2 2" xfId="51402"/>
    <cellStyle name="Normal 8 2 2 3 3 2 2 2" xfId="51403"/>
    <cellStyle name="Normal 8 2 2 3 3 2 2 2 2" xfId="51404"/>
    <cellStyle name="Normal 8 2 2 3 3 2 2 3" xfId="51405"/>
    <cellStyle name="Normal 8 2 2 3 3 2 2 3 2" xfId="51406"/>
    <cellStyle name="Normal 8 2 2 3 3 2 2 3 2 2" xfId="51407"/>
    <cellStyle name="Normal 8 2 2 3 3 2 2 3 3" xfId="51408"/>
    <cellStyle name="Normal 8 2 2 3 3 2 2 4" xfId="51409"/>
    <cellStyle name="Normal 8 2 2 3 3 2 3" xfId="51410"/>
    <cellStyle name="Normal 8 2 2 3 3 2 3 2" xfId="51411"/>
    <cellStyle name="Normal 8 2 2 3 3 2 4" xfId="51412"/>
    <cellStyle name="Normal 8 2 2 3 3 2 4 2" xfId="51413"/>
    <cellStyle name="Normal 8 2 2 3 3 2 4 2 2" xfId="51414"/>
    <cellStyle name="Normal 8 2 2 3 3 2 4 3" xfId="51415"/>
    <cellStyle name="Normal 8 2 2 3 3 2 5" xfId="51416"/>
    <cellStyle name="Normal 8 2 2 3 3 2 6" xfId="51417"/>
    <cellStyle name="Normal 8 2 2 3 3 3" xfId="51418"/>
    <cellStyle name="Normal 8 2 2 3 3 3 2" xfId="51419"/>
    <cellStyle name="Normal 8 2 2 3 3 3 2 2" xfId="51420"/>
    <cellStyle name="Normal 8 2 2 3 3 3 3" xfId="51421"/>
    <cellStyle name="Normal 8 2 2 3 3 3 3 2" xfId="51422"/>
    <cellStyle name="Normal 8 2 2 3 3 3 3 2 2" xfId="51423"/>
    <cellStyle name="Normal 8 2 2 3 3 3 3 3" xfId="51424"/>
    <cellStyle name="Normal 8 2 2 3 3 3 4" xfId="51425"/>
    <cellStyle name="Normal 8 2 2 3 3 4" xfId="51426"/>
    <cellStyle name="Normal 8 2 2 3 3 4 2" xfId="51427"/>
    <cellStyle name="Normal 8 2 2 3 3 4 2 2" xfId="51428"/>
    <cellStyle name="Normal 8 2 2 3 3 4 3" xfId="51429"/>
    <cellStyle name="Normal 8 2 2 3 3 4 3 2" xfId="51430"/>
    <cellStyle name="Normal 8 2 2 3 3 4 3 2 2" xfId="51431"/>
    <cellStyle name="Normal 8 2 2 3 3 4 3 3" xfId="51432"/>
    <cellStyle name="Normal 8 2 2 3 3 4 4" xfId="51433"/>
    <cellStyle name="Normal 8 2 2 3 3 5" xfId="51434"/>
    <cellStyle name="Normal 8 2 2 3 3 5 2" xfId="51435"/>
    <cellStyle name="Normal 8 2 2 3 3 6" xfId="51436"/>
    <cellStyle name="Normal 8 2 2 3 3 6 2" xfId="51437"/>
    <cellStyle name="Normal 8 2 2 3 3 6 2 2" xfId="51438"/>
    <cellStyle name="Normal 8 2 2 3 3 6 3" xfId="51439"/>
    <cellStyle name="Normal 8 2 2 3 3 7" xfId="51440"/>
    <cellStyle name="Normal 8 2 2 3 3 7 2" xfId="51441"/>
    <cellStyle name="Normal 8 2 2 3 3 8" xfId="51442"/>
    <cellStyle name="Normal 8 2 2 3 3 9" xfId="51443"/>
    <cellStyle name="Normal 8 2 2 3 4" xfId="51444"/>
    <cellStyle name="Normal 8 2 2 3 4 2" xfId="51445"/>
    <cellStyle name="Normal 8 2 2 3 4 2 2" xfId="51446"/>
    <cellStyle name="Normal 8 2 2 3 4 2 2 2" xfId="51447"/>
    <cellStyle name="Normal 8 2 2 3 4 2 3" xfId="51448"/>
    <cellStyle name="Normal 8 2 2 3 4 2 3 2" xfId="51449"/>
    <cellStyle name="Normal 8 2 2 3 4 2 3 2 2" xfId="51450"/>
    <cellStyle name="Normal 8 2 2 3 4 2 3 3" xfId="51451"/>
    <cellStyle name="Normal 8 2 2 3 4 2 4" xfId="51452"/>
    <cellStyle name="Normal 8 2 2 3 4 3" xfId="51453"/>
    <cellStyle name="Normal 8 2 2 3 4 3 2" xfId="51454"/>
    <cellStyle name="Normal 8 2 2 3 4 4" xfId="51455"/>
    <cellStyle name="Normal 8 2 2 3 4 4 2" xfId="51456"/>
    <cellStyle name="Normal 8 2 2 3 4 4 2 2" xfId="51457"/>
    <cellStyle name="Normal 8 2 2 3 4 4 3" xfId="51458"/>
    <cellStyle name="Normal 8 2 2 3 4 5" xfId="51459"/>
    <cellStyle name="Normal 8 2 2 3 4 6" xfId="51460"/>
    <cellStyle name="Normal 8 2 2 3 5" xfId="51461"/>
    <cellStyle name="Normal 8 2 2 3 5 2" xfId="51462"/>
    <cellStyle name="Normal 8 2 2 3 5 2 2" xfId="51463"/>
    <cellStyle name="Normal 8 2 2 3 5 3" xfId="51464"/>
    <cellStyle name="Normal 8 2 2 3 5 3 2" xfId="51465"/>
    <cellStyle name="Normal 8 2 2 3 5 3 2 2" xfId="51466"/>
    <cellStyle name="Normal 8 2 2 3 5 3 3" xfId="51467"/>
    <cellStyle name="Normal 8 2 2 3 5 4" xfId="51468"/>
    <cellStyle name="Normal 8 2 2 3 6" xfId="51469"/>
    <cellStyle name="Normal 8 2 2 3 6 2" xfId="51470"/>
    <cellStyle name="Normal 8 2 2 3 6 2 2" xfId="51471"/>
    <cellStyle name="Normal 8 2 2 3 6 3" xfId="51472"/>
    <cellStyle name="Normal 8 2 2 3 6 3 2" xfId="51473"/>
    <cellStyle name="Normal 8 2 2 3 6 3 2 2" xfId="51474"/>
    <cellStyle name="Normal 8 2 2 3 6 3 3" xfId="51475"/>
    <cellStyle name="Normal 8 2 2 3 6 4" xfId="51476"/>
    <cellStyle name="Normal 8 2 2 3 7" xfId="51477"/>
    <cellStyle name="Normal 8 2 2 3 7 2" xfId="51478"/>
    <cellStyle name="Normal 8 2 2 3 8" xfId="51479"/>
    <cellStyle name="Normal 8 2 2 3 8 2" xfId="51480"/>
    <cellStyle name="Normal 8 2 2 3 8 2 2" xfId="51481"/>
    <cellStyle name="Normal 8 2 2 3 8 3" xfId="51482"/>
    <cellStyle name="Normal 8 2 2 3 9" xfId="51483"/>
    <cellStyle name="Normal 8 2 2 3 9 2" xfId="51484"/>
    <cellStyle name="Normal 8 2 2 3_T-straight with PEDs adjustor" xfId="51485"/>
    <cellStyle name="Normal 8 2 2 4" xfId="1504"/>
    <cellStyle name="Normal 8 2 2 4 10" xfId="51486"/>
    <cellStyle name="Normal 8 2 2 4 11" xfId="51487"/>
    <cellStyle name="Normal 8 2 2 4 2" xfId="51488"/>
    <cellStyle name="Normal 8 2 2 4 2 10" xfId="51489"/>
    <cellStyle name="Normal 8 2 2 4 2 2" xfId="51490"/>
    <cellStyle name="Normal 8 2 2 4 2 2 2" xfId="51491"/>
    <cellStyle name="Normal 8 2 2 4 2 2 2 2" xfId="51492"/>
    <cellStyle name="Normal 8 2 2 4 2 2 2 2 2" xfId="51493"/>
    <cellStyle name="Normal 8 2 2 4 2 2 2 2 2 2" xfId="51494"/>
    <cellStyle name="Normal 8 2 2 4 2 2 2 2 3" xfId="51495"/>
    <cellStyle name="Normal 8 2 2 4 2 2 2 2 3 2" xfId="51496"/>
    <cellStyle name="Normal 8 2 2 4 2 2 2 2 3 2 2" xfId="51497"/>
    <cellStyle name="Normal 8 2 2 4 2 2 2 2 3 3" xfId="51498"/>
    <cellStyle name="Normal 8 2 2 4 2 2 2 2 4" xfId="51499"/>
    <cellStyle name="Normal 8 2 2 4 2 2 2 3" xfId="51500"/>
    <cellStyle name="Normal 8 2 2 4 2 2 2 3 2" xfId="51501"/>
    <cellStyle name="Normal 8 2 2 4 2 2 2 4" xfId="51502"/>
    <cellStyle name="Normal 8 2 2 4 2 2 2 4 2" xfId="51503"/>
    <cellStyle name="Normal 8 2 2 4 2 2 2 4 2 2" xfId="51504"/>
    <cellStyle name="Normal 8 2 2 4 2 2 2 4 3" xfId="51505"/>
    <cellStyle name="Normal 8 2 2 4 2 2 2 5" xfId="51506"/>
    <cellStyle name="Normal 8 2 2 4 2 2 3" xfId="51507"/>
    <cellStyle name="Normal 8 2 2 4 2 2 3 2" xfId="51508"/>
    <cellStyle name="Normal 8 2 2 4 2 2 3 2 2" xfId="51509"/>
    <cellStyle name="Normal 8 2 2 4 2 2 3 3" xfId="51510"/>
    <cellStyle name="Normal 8 2 2 4 2 2 3 3 2" xfId="51511"/>
    <cellStyle name="Normal 8 2 2 4 2 2 3 3 2 2" xfId="51512"/>
    <cellStyle name="Normal 8 2 2 4 2 2 3 3 3" xfId="51513"/>
    <cellStyle name="Normal 8 2 2 4 2 2 3 4" xfId="51514"/>
    <cellStyle name="Normal 8 2 2 4 2 2 4" xfId="51515"/>
    <cellStyle name="Normal 8 2 2 4 2 2 4 2" xfId="51516"/>
    <cellStyle name="Normal 8 2 2 4 2 2 4 2 2" xfId="51517"/>
    <cellStyle name="Normal 8 2 2 4 2 2 4 3" xfId="51518"/>
    <cellStyle name="Normal 8 2 2 4 2 2 4 3 2" xfId="51519"/>
    <cellStyle name="Normal 8 2 2 4 2 2 4 3 2 2" xfId="51520"/>
    <cellStyle name="Normal 8 2 2 4 2 2 4 3 3" xfId="51521"/>
    <cellStyle name="Normal 8 2 2 4 2 2 4 4" xfId="51522"/>
    <cellStyle name="Normal 8 2 2 4 2 2 5" xfId="51523"/>
    <cellStyle name="Normal 8 2 2 4 2 2 5 2" xfId="51524"/>
    <cellStyle name="Normal 8 2 2 4 2 2 6" xfId="51525"/>
    <cellStyle name="Normal 8 2 2 4 2 2 6 2" xfId="51526"/>
    <cellStyle name="Normal 8 2 2 4 2 2 6 2 2" xfId="51527"/>
    <cellStyle name="Normal 8 2 2 4 2 2 6 3" xfId="51528"/>
    <cellStyle name="Normal 8 2 2 4 2 2 7" xfId="51529"/>
    <cellStyle name="Normal 8 2 2 4 2 2 7 2" xfId="51530"/>
    <cellStyle name="Normal 8 2 2 4 2 2 8" xfId="51531"/>
    <cellStyle name="Normal 8 2 2 4 2 3" xfId="51532"/>
    <cellStyle name="Normal 8 2 2 4 2 3 2" xfId="51533"/>
    <cellStyle name="Normal 8 2 2 4 2 3 2 2" xfId="51534"/>
    <cellStyle name="Normal 8 2 2 4 2 3 2 2 2" xfId="51535"/>
    <cellStyle name="Normal 8 2 2 4 2 3 2 3" xfId="51536"/>
    <cellStyle name="Normal 8 2 2 4 2 3 2 3 2" xfId="51537"/>
    <cellStyle name="Normal 8 2 2 4 2 3 2 3 2 2" xfId="51538"/>
    <cellStyle name="Normal 8 2 2 4 2 3 2 3 3" xfId="51539"/>
    <cellStyle name="Normal 8 2 2 4 2 3 2 4" xfId="51540"/>
    <cellStyle name="Normal 8 2 2 4 2 3 3" xfId="51541"/>
    <cellStyle name="Normal 8 2 2 4 2 3 3 2" xfId="51542"/>
    <cellStyle name="Normal 8 2 2 4 2 3 4" xfId="51543"/>
    <cellStyle name="Normal 8 2 2 4 2 3 4 2" xfId="51544"/>
    <cellStyle name="Normal 8 2 2 4 2 3 4 2 2" xfId="51545"/>
    <cellStyle name="Normal 8 2 2 4 2 3 4 3" xfId="51546"/>
    <cellStyle name="Normal 8 2 2 4 2 3 5" xfId="51547"/>
    <cellStyle name="Normal 8 2 2 4 2 4" xfId="51548"/>
    <cellStyle name="Normal 8 2 2 4 2 4 2" xfId="51549"/>
    <cellStyle name="Normal 8 2 2 4 2 4 2 2" xfId="51550"/>
    <cellStyle name="Normal 8 2 2 4 2 4 3" xfId="51551"/>
    <cellStyle name="Normal 8 2 2 4 2 4 3 2" xfId="51552"/>
    <cellStyle name="Normal 8 2 2 4 2 4 3 2 2" xfId="51553"/>
    <cellStyle name="Normal 8 2 2 4 2 4 3 3" xfId="51554"/>
    <cellStyle name="Normal 8 2 2 4 2 4 4" xfId="51555"/>
    <cellStyle name="Normal 8 2 2 4 2 5" xfId="51556"/>
    <cellStyle name="Normal 8 2 2 4 2 5 2" xfId="51557"/>
    <cellStyle name="Normal 8 2 2 4 2 5 2 2" xfId="51558"/>
    <cellStyle name="Normal 8 2 2 4 2 5 3" xfId="51559"/>
    <cellStyle name="Normal 8 2 2 4 2 5 3 2" xfId="51560"/>
    <cellStyle name="Normal 8 2 2 4 2 5 3 2 2" xfId="51561"/>
    <cellStyle name="Normal 8 2 2 4 2 5 3 3" xfId="51562"/>
    <cellStyle name="Normal 8 2 2 4 2 5 4" xfId="51563"/>
    <cellStyle name="Normal 8 2 2 4 2 6" xfId="51564"/>
    <cellStyle name="Normal 8 2 2 4 2 6 2" xfId="51565"/>
    <cellStyle name="Normal 8 2 2 4 2 7" xfId="51566"/>
    <cellStyle name="Normal 8 2 2 4 2 7 2" xfId="51567"/>
    <cellStyle name="Normal 8 2 2 4 2 7 2 2" xfId="51568"/>
    <cellStyle name="Normal 8 2 2 4 2 7 3" xfId="51569"/>
    <cellStyle name="Normal 8 2 2 4 2 8" xfId="51570"/>
    <cellStyle name="Normal 8 2 2 4 2 8 2" xfId="51571"/>
    <cellStyle name="Normal 8 2 2 4 2 9" xfId="51572"/>
    <cellStyle name="Normal 8 2 2 4 3" xfId="51573"/>
    <cellStyle name="Normal 8 2 2 4 3 2" xfId="51574"/>
    <cellStyle name="Normal 8 2 2 4 3 2 2" xfId="51575"/>
    <cellStyle name="Normal 8 2 2 4 3 2 2 2" xfId="51576"/>
    <cellStyle name="Normal 8 2 2 4 3 2 2 2 2" xfId="51577"/>
    <cellStyle name="Normal 8 2 2 4 3 2 2 3" xfId="51578"/>
    <cellStyle name="Normal 8 2 2 4 3 2 2 3 2" xfId="51579"/>
    <cellStyle name="Normal 8 2 2 4 3 2 2 3 2 2" xfId="51580"/>
    <cellStyle name="Normal 8 2 2 4 3 2 2 3 3" xfId="51581"/>
    <cellStyle name="Normal 8 2 2 4 3 2 2 4" xfId="51582"/>
    <cellStyle name="Normal 8 2 2 4 3 2 3" xfId="51583"/>
    <cellStyle name="Normal 8 2 2 4 3 2 3 2" xfId="51584"/>
    <cellStyle name="Normal 8 2 2 4 3 2 4" xfId="51585"/>
    <cellStyle name="Normal 8 2 2 4 3 2 4 2" xfId="51586"/>
    <cellStyle name="Normal 8 2 2 4 3 2 4 2 2" xfId="51587"/>
    <cellStyle name="Normal 8 2 2 4 3 2 4 3" xfId="51588"/>
    <cellStyle name="Normal 8 2 2 4 3 2 5" xfId="51589"/>
    <cellStyle name="Normal 8 2 2 4 3 3" xfId="51590"/>
    <cellStyle name="Normal 8 2 2 4 3 3 2" xfId="51591"/>
    <cellStyle name="Normal 8 2 2 4 3 3 2 2" xfId="51592"/>
    <cellStyle name="Normal 8 2 2 4 3 3 3" xfId="51593"/>
    <cellStyle name="Normal 8 2 2 4 3 3 3 2" xfId="51594"/>
    <cellStyle name="Normal 8 2 2 4 3 3 3 2 2" xfId="51595"/>
    <cellStyle name="Normal 8 2 2 4 3 3 3 3" xfId="51596"/>
    <cellStyle name="Normal 8 2 2 4 3 3 4" xfId="51597"/>
    <cellStyle name="Normal 8 2 2 4 3 4" xfId="51598"/>
    <cellStyle name="Normal 8 2 2 4 3 4 2" xfId="51599"/>
    <cellStyle name="Normal 8 2 2 4 3 4 2 2" xfId="51600"/>
    <cellStyle name="Normal 8 2 2 4 3 4 3" xfId="51601"/>
    <cellStyle name="Normal 8 2 2 4 3 4 3 2" xfId="51602"/>
    <cellStyle name="Normal 8 2 2 4 3 4 3 2 2" xfId="51603"/>
    <cellStyle name="Normal 8 2 2 4 3 4 3 3" xfId="51604"/>
    <cellStyle name="Normal 8 2 2 4 3 4 4" xfId="51605"/>
    <cellStyle name="Normal 8 2 2 4 3 5" xfId="51606"/>
    <cellStyle name="Normal 8 2 2 4 3 5 2" xfId="51607"/>
    <cellStyle name="Normal 8 2 2 4 3 6" xfId="51608"/>
    <cellStyle name="Normal 8 2 2 4 3 6 2" xfId="51609"/>
    <cellStyle name="Normal 8 2 2 4 3 6 2 2" xfId="51610"/>
    <cellStyle name="Normal 8 2 2 4 3 6 3" xfId="51611"/>
    <cellStyle name="Normal 8 2 2 4 3 7" xfId="51612"/>
    <cellStyle name="Normal 8 2 2 4 3 7 2" xfId="51613"/>
    <cellStyle name="Normal 8 2 2 4 3 8" xfId="51614"/>
    <cellStyle name="Normal 8 2 2 4 4" xfId="51615"/>
    <cellStyle name="Normal 8 2 2 4 4 2" xfId="51616"/>
    <cellStyle name="Normal 8 2 2 4 4 2 2" xfId="51617"/>
    <cellStyle name="Normal 8 2 2 4 4 2 2 2" xfId="51618"/>
    <cellStyle name="Normal 8 2 2 4 4 2 3" xfId="51619"/>
    <cellStyle name="Normal 8 2 2 4 4 2 3 2" xfId="51620"/>
    <cellStyle name="Normal 8 2 2 4 4 2 3 2 2" xfId="51621"/>
    <cellStyle name="Normal 8 2 2 4 4 2 3 3" xfId="51622"/>
    <cellStyle name="Normal 8 2 2 4 4 2 4" xfId="51623"/>
    <cellStyle name="Normal 8 2 2 4 4 3" xfId="51624"/>
    <cellStyle name="Normal 8 2 2 4 4 3 2" xfId="51625"/>
    <cellStyle name="Normal 8 2 2 4 4 4" xfId="51626"/>
    <cellStyle name="Normal 8 2 2 4 4 4 2" xfId="51627"/>
    <cellStyle name="Normal 8 2 2 4 4 4 2 2" xfId="51628"/>
    <cellStyle name="Normal 8 2 2 4 4 4 3" xfId="51629"/>
    <cellStyle name="Normal 8 2 2 4 4 5" xfId="51630"/>
    <cellStyle name="Normal 8 2 2 4 5" xfId="51631"/>
    <cellStyle name="Normal 8 2 2 4 5 2" xfId="51632"/>
    <cellStyle name="Normal 8 2 2 4 5 2 2" xfId="51633"/>
    <cellStyle name="Normal 8 2 2 4 5 3" xfId="51634"/>
    <cellStyle name="Normal 8 2 2 4 5 3 2" xfId="51635"/>
    <cellStyle name="Normal 8 2 2 4 5 3 2 2" xfId="51636"/>
    <cellStyle name="Normal 8 2 2 4 5 3 3" xfId="51637"/>
    <cellStyle name="Normal 8 2 2 4 5 4" xfId="51638"/>
    <cellStyle name="Normal 8 2 2 4 6" xfId="51639"/>
    <cellStyle name="Normal 8 2 2 4 6 2" xfId="51640"/>
    <cellStyle name="Normal 8 2 2 4 6 2 2" xfId="51641"/>
    <cellStyle name="Normal 8 2 2 4 6 3" xfId="51642"/>
    <cellStyle name="Normal 8 2 2 4 6 3 2" xfId="51643"/>
    <cellStyle name="Normal 8 2 2 4 6 3 2 2" xfId="51644"/>
    <cellStyle name="Normal 8 2 2 4 6 3 3" xfId="51645"/>
    <cellStyle name="Normal 8 2 2 4 6 4" xfId="51646"/>
    <cellStyle name="Normal 8 2 2 4 7" xfId="51647"/>
    <cellStyle name="Normal 8 2 2 4 7 2" xfId="51648"/>
    <cellStyle name="Normal 8 2 2 4 8" xfId="51649"/>
    <cellStyle name="Normal 8 2 2 4 8 2" xfId="51650"/>
    <cellStyle name="Normal 8 2 2 4 8 2 2" xfId="51651"/>
    <cellStyle name="Normal 8 2 2 4 8 3" xfId="51652"/>
    <cellStyle name="Normal 8 2 2 4 9" xfId="51653"/>
    <cellStyle name="Normal 8 2 2 4 9 2" xfId="51654"/>
    <cellStyle name="Normal 8 2 2 5" xfId="51655"/>
    <cellStyle name="Normal 8 2 2 5 10" xfId="51656"/>
    <cellStyle name="Normal 8 2 2 5 2" xfId="51657"/>
    <cellStyle name="Normal 8 2 2 5 2 2" xfId="51658"/>
    <cellStyle name="Normal 8 2 2 5 2 2 2" xfId="51659"/>
    <cellStyle name="Normal 8 2 2 5 2 2 2 2" xfId="51660"/>
    <cellStyle name="Normal 8 2 2 5 2 2 2 2 2" xfId="51661"/>
    <cellStyle name="Normal 8 2 2 5 2 2 2 3" xfId="51662"/>
    <cellStyle name="Normal 8 2 2 5 2 2 2 3 2" xfId="51663"/>
    <cellStyle name="Normal 8 2 2 5 2 2 2 3 2 2" xfId="51664"/>
    <cellStyle name="Normal 8 2 2 5 2 2 2 3 3" xfId="51665"/>
    <cellStyle name="Normal 8 2 2 5 2 2 2 4" xfId="51666"/>
    <cellStyle name="Normal 8 2 2 5 2 2 3" xfId="51667"/>
    <cellStyle name="Normal 8 2 2 5 2 2 3 2" xfId="51668"/>
    <cellStyle name="Normal 8 2 2 5 2 2 4" xfId="51669"/>
    <cellStyle name="Normal 8 2 2 5 2 2 4 2" xfId="51670"/>
    <cellStyle name="Normal 8 2 2 5 2 2 4 2 2" xfId="51671"/>
    <cellStyle name="Normal 8 2 2 5 2 2 4 3" xfId="51672"/>
    <cellStyle name="Normal 8 2 2 5 2 2 5" xfId="51673"/>
    <cellStyle name="Normal 8 2 2 5 2 3" xfId="51674"/>
    <cellStyle name="Normal 8 2 2 5 2 3 2" xfId="51675"/>
    <cellStyle name="Normal 8 2 2 5 2 3 2 2" xfId="51676"/>
    <cellStyle name="Normal 8 2 2 5 2 3 3" xfId="51677"/>
    <cellStyle name="Normal 8 2 2 5 2 3 3 2" xfId="51678"/>
    <cellStyle name="Normal 8 2 2 5 2 3 3 2 2" xfId="51679"/>
    <cellStyle name="Normal 8 2 2 5 2 3 3 3" xfId="51680"/>
    <cellStyle name="Normal 8 2 2 5 2 3 4" xfId="51681"/>
    <cellStyle name="Normal 8 2 2 5 2 4" xfId="51682"/>
    <cellStyle name="Normal 8 2 2 5 2 4 2" xfId="51683"/>
    <cellStyle name="Normal 8 2 2 5 2 4 2 2" xfId="51684"/>
    <cellStyle name="Normal 8 2 2 5 2 4 3" xfId="51685"/>
    <cellStyle name="Normal 8 2 2 5 2 4 3 2" xfId="51686"/>
    <cellStyle name="Normal 8 2 2 5 2 4 3 2 2" xfId="51687"/>
    <cellStyle name="Normal 8 2 2 5 2 4 3 3" xfId="51688"/>
    <cellStyle name="Normal 8 2 2 5 2 4 4" xfId="51689"/>
    <cellStyle name="Normal 8 2 2 5 2 5" xfId="51690"/>
    <cellStyle name="Normal 8 2 2 5 2 5 2" xfId="51691"/>
    <cellStyle name="Normal 8 2 2 5 2 6" xfId="51692"/>
    <cellStyle name="Normal 8 2 2 5 2 6 2" xfId="51693"/>
    <cellStyle name="Normal 8 2 2 5 2 6 2 2" xfId="51694"/>
    <cellStyle name="Normal 8 2 2 5 2 6 3" xfId="51695"/>
    <cellStyle name="Normal 8 2 2 5 2 7" xfId="51696"/>
    <cellStyle name="Normal 8 2 2 5 2 7 2" xfId="51697"/>
    <cellStyle name="Normal 8 2 2 5 2 8" xfId="51698"/>
    <cellStyle name="Normal 8 2 2 5 2 9" xfId="51699"/>
    <cellStyle name="Normal 8 2 2 5 3" xfId="51700"/>
    <cellStyle name="Normal 8 2 2 5 3 2" xfId="51701"/>
    <cellStyle name="Normal 8 2 2 5 3 2 2" xfId="51702"/>
    <cellStyle name="Normal 8 2 2 5 3 2 2 2" xfId="51703"/>
    <cellStyle name="Normal 8 2 2 5 3 2 3" xfId="51704"/>
    <cellStyle name="Normal 8 2 2 5 3 2 3 2" xfId="51705"/>
    <cellStyle name="Normal 8 2 2 5 3 2 3 2 2" xfId="51706"/>
    <cellStyle name="Normal 8 2 2 5 3 2 3 3" xfId="51707"/>
    <cellStyle name="Normal 8 2 2 5 3 2 4" xfId="51708"/>
    <cellStyle name="Normal 8 2 2 5 3 3" xfId="51709"/>
    <cellStyle name="Normal 8 2 2 5 3 3 2" xfId="51710"/>
    <cellStyle name="Normal 8 2 2 5 3 4" xfId="51711"/>
    <cellStyle name="Normal 8 2 2 5 3 4 2" xfId="51712"/>
    <cellStyle name="Normal 8 2 2 5 3 4 2 2" xfId="51713"/>
    <cellStyle name="Normal 8 2 2 5 3 4 3" xfId="51714"/>
    <cellStyle name="Normal 8 2 2 5 3 5" xfId="51715"/>
    <cellStyle name="Normal 8 2 2 5 4" xfId="51716"/>
    <cellStyle name="Normal 8 2 2 5 4 2" xfId="51717"/>
    <cellStyle name="Normal 8 2 2 5 4 2 2" xfId="51718"/>
    <cellStyle name="Normal 8 2 2 5 4 3" xfId="51719"/>
    <cellStyle name="Normal 8 2 2 5 4 3 2" xfId="51720"/>
    <cellStyle name="Normal 8 2 2 5 4 3 2 2" xfId="51721"/>
    <cellStyle name="Normal 8 2 2 5 4 3 3" xfId="51722"/>
    <cellStyle name="Normal 8 2 2 5 4 4" xfId="51723"/>
    <cellStyle name="Normal 8 2 2 5 5" xfId="51724"/>
    <cellStyle name="Normal 8 2 2 5 5 2" xfId="51725"/>
    <cellStyle name="Normal 8 2 2 5 5 2 2" xfId="51726"/>
    <cellStyle name="Normal 8 2 2 5 5 3" xfId="51727"/>
    <cellStyle name="Normal 8 2 2 5 5 3 2" xfId="51728"/>
    <cellStyle name="Normal 8 2 2 5 5 3 2 2" xfId="51729"/>
    <cellStyle name="Normal 8 2 2 5 5 3 3" xfId="51730"/>
    <cellStyle name="Normal 8 2 2 5 5 4" xfId="51731"/>
    <cellStyle name="Normal 8 2 2 5 6" xfId="51732"/>
    <cellStyle name="Normal 8 2 2 5 6 2" xfId="51733"/>
    <cellStyle name="Normal 8 2 2 5 7" xfId="51734"/>
    <cellStyle name="Normal 8 2 2 5 7 2" xfId="51735"/>
    <cellStyle name="Normal 8 2 2 5 7 2 2" xfId="51736"/>
    <cellStyle name="Normal 8 2 2 5 7 3" xfId="51737"/>
    <cellStyle name="Normal 8 2 2 5 8" xfId="51738"/>
    <cellStyle name="Normal 8 2 2 5 8 2" xfId="51739"/>
    <cellStyle name="Normal 8 2 2 5 9" xfId="51740"/>
    <cellStyle name="Normal 8 2 2 6" xfId="51741"/>
    <cellStyle name="Normal 8 2 2 6 2" xfId="51742"/>
    <cellStyle name="Normal 8 2 2 6 2 2" xfId="51743"/>
    <cellStyle name="Normal 8 2 2 6 2 2 2" xfId="51744"/>
    <cellStyle name="Normal 8 2 2 6 2 2 2 2" xfId="51745"/>
    <cellStyle name="Normal 8 2 2 6 2 2 3" xfId="51746"/>
    <cellStyle name="Normal 8 2 2 6 2 2 3 2" xfId="51747"/>
    <cellStyle name="Normal 8 2 2 6 2 2 3 2 2" xfId="51748"/>
    <cellStyle name="Normal 8 2 2 6 2 2 3 3" xfId="51749"/>
    <cellStyle name="Normal 8 2 2 6 2 2 4" xfId="51750"/>
    <cellStyle name="Normal 8 2 2 6 2 3" xfId="51751"/>
    <cellStyle name="Normal 8 2 2 6 2 3 2" xfId="51752"/>
    <cellStyle name="Normal 8 2 2 6 2 4" xfId="51753"/>
    <cellStyle name="Normal 8 2 2 6 2 4 2" xfId="51754"/>
    <cellStyle name="Normal 8 2 2 6 2 4 2 2" xfId="51755"/>
    <cellStyle name="Normal 8 2 2 6 2 4 3" xfId="51756"/>
    <cellStyle name="Normal 8 2 2 6 2 5" xfId="51757"/>
    <cellStyle name="Normal 8 2 2 6 3" xfId="51758"/>
    <cellStyle name="Normal 8 2 2 6 3 2" xfId="51759"/>
    <cellStyle name="Normal 8 2 2 6 3 2 2" xfId="51760"/>
    <cellStyle name="Normal 8 2 2 6 3 3" xfId="51761"/>
    <cellStyle name="Normal 8 2 2 6 3 3 2" xfId="51762"/>
    <cellStyle name="Normal 8 2 2 6 3 3 2 2" xfId="51763"/>
    <cellStyle name="Normal 8 2 2 6 3 3 3" xfId="51764"/>
    <cellStyle name="Normal 8 2 2 6 3 4" xfId="51765"/>
    <cellStyle name="Normal 8 2 2 6 4" xfId="51766"/>
    <cellStyle name="Normal 8 2 2 6 4 2" xfId="51767"/>
    <cellStyle name="Normal 8 2 2 6 4 2 2" xfId="51768"/>
    <cellStyle name="Normal 8 2 2 6 4 3" xfId="51769"/>
    <cellStyle name="Normal 8 2 2 6 4 3 2" xfId="51770"/>
    <cellStyle name="Normal 8 2 2 6 4 3 2 2" xfId="51771"/>
    <cellStyle name="Normal 8 2 2 6 4 3 3" xfId="51772"/>
    <cellStyle name="Normal 8 2 2 6 4 4" xfId="51773"/>
    <cellStyle name="Normal 8 2 2 6 5" xfId="51774"/>
    <cellStyle name="Normal 8 2 2 6 5 2" xfId="51775"/>
    <cellStyle name="Normal 8 2 2 6 6" xfId="51776"/>
    <cellStyle name="Normal 8 2 2 6 6 2" xfId="51777"/>
    <cellStyle name="Normal 8 2 2 6 6 2 2" xfId="51778"/>
    <cellStyle name="Normal 8 2 2 6 6 3" xfId="51779"/>
    <cellStyle name="Normal 8 2 2 6 7" xfId="51780"/>
    <cellStyle name="Normal 8 2 2 6 7 2" xfId="51781"/>
    <cellStyle name="Normal 8 2 2 6 8" xfId="51782"/>
    <cellStyle name="Normal 8 2 2 6 9" xfId="51783"/>
    <cellStyle name="Normal 8 2 2 7" xfId="51784"/>
    <cellStyle name="Normal 8 2 2 7 2" xfId="51785"/>
    <cellStyle name="Normal 8 2 2 7 2 2" xfId="51786"/>
    <cellStyle name="Normal 8 2 2 7 2 2 2" xfId="51787"/>
    <cellStyle name="Normal 8 2 2 7 2 2 2 2" xfId="51788"/>
    <cellStyle name="Normal 8 2 2 7 2 2 3" xfId="51789"/>
    <cellStyle name="Normal 8 2 2 7 2 2 3 2" xfId="51790"/>
    <cellStyle name="Normal 8 2 2 7 2 2 3 2 2" xfId="51791"/>
    <cellStyle name="Normal 8 2 2 7 2 2 3 3" xfId="51792"/>
    <cellStyle name="Normal 8 2 2 7 2 2 4" xfId="51793"/>
    <cellStyle name="Normal 8 2 2 7 2 3" xfId="51794"/>
    <cellStyle name="Normal 8 2 2 7 2 3 2" xfId="51795"/>
    <cellStyle name="Normal 8 2 2 7 2 4" xfId="51796"/>
    <cellStyle name="Normal 8 2 2 7 2 4 2" xfId="51797"/>
    <cellStyle name="Normal 8 2 2 7 2 4 2 2" xfId="51798"/>
    <cellStyle name="Normal 8 2 2 7 2 4 3" xfId="51799"/>
    <cellStyle name="Normal 8 2 2 7 2 5" xfId="51800"/>
    <cellStyle name="Normal 8 2 2 7 3" xfId="51801"/>
    <cellStyle name="Normal 8 2 2 7 3 2" xfId="51802"/>
    <cellStyle name="Normal 8 2 2 7 3 2 2" xfId="51803"/>
    <cellStyle name="Normal 8 2 2 7 3 3" xfId="51804"/>
    <cellStyle name="Normal 8 2 2 7 3 3 2" xfId="51805"/>
    <cellStyle name="Normal 8 2 2 7 3 3 2 2" xfId="51806"/>
    <cellStyle name="Normal 8 2 2 7 3 3 3" xfId="51807"/>
    <cellStyle name="Normal 8 2 2 7 3 4" xfId="51808"/>
    <cellStyle name="Normal 8 2 2 7 4" xfId="51809"/>
    <cellStyle name="Normal 8 2 2 7 4 2" xfId="51810"/>
    <cellStyle name="Normal 8 2 2 7 5" xfId="51811"/>
    <cellStyle name="Normal 8 2 2 7 5 2" xfId="51812"/>
    <cellStyle name="Normal 8 2 2 7 5 2 2" xfId="51813"/>
    <cellStyle name="Normal 8 2 2 7 5 3" xfId="51814"/>
    <cellStyle name="Normal 8 2 2 7 6" xfId="51815"/>
    <cellStyle name="Normal 8 2 2 8" xfId="51816"/>
    <cellStyle name="Normal 8 2 2 8 2" xfId="51817"/>
    <cellStyle name="Normal 8 2 2 8 2 2" xfId="51818"/>
    <cellStyle name="Normal 8 2 2 8 2 2 2" xfId="51819"/>
    <cellStyle name="Normal 8 2 2 8 2 2 2 2" xfId="51820"/>
    <cellStyle name="Normal 8 2 2 8 2 2 3" xfId="51821"/>
    <cellStyle name="Normal 8 2 2 8 2 2 3 2" xfId="51822"/>
    <cellStyle name="Normal 8 2 2 8 2 2 3 2 2" xfId="51823"/>
    <cellStyle name="Normal 8 2 2 8 2 2 3 3" xfId="51824"/>
    <cellStyle name="Normal 8 2 2 8 2 2 4" xfId="51825"/>
    <cellStyle name="Normal 8 2 2 8 2 3" xfId="51826"/>
    <cellStyle name="Normal 8 2 2 8 2 3 2" xfId="51827"/>
    <cellStyle name="Normal 8 2 2 8 2 4" xfId="51828"/>
    <cellStyle name="Normal 8 2 2 8 2 4 2" xfId="51829"/>
    <cellStyle name="Normal 8 2 2 8 2 4 2 2" xfId="51830"/>
    <cellStyle name="Normal 8 2 2 8 2 4 3" xfId="51831"/>
    <cellStyle name="Normal 8 2 2 8 2 5" xfId="51832"/>
    <cellStyle name="Normal 8 2 2 8 3" xfId="51833"/>
    <cellStyle name="Normal 8 2 2 8 3 2" xfId="51834"/>
    <cellStyle name="Normal 8 2 2 8 3 2 2" xfId="51835"/>
    <cellStyle name="Normal 8 2 2 8 3 3" xfId="51836"/>
    <cellStyle name="Normal 8 2 2 8 3 3 2" xfId="51837"/>
    <cellStyle name="Normal 8 2 2 8 3 3 2 2" xfId="51838"/>
    <cellStyle name="Normal 8 2 2 8 3 3 3" xfId="51839"/>
    <cellStyle name="Normal 8 2 2 8 3 4" xfId="51840"/>
    <cellStyle name="Normal 8 2 2 8 4" xfId="51841"/>
    <cellStyle name="Normal 8 2 2 8 4 2" xfId="51842"/>
    <cellStyle name="Normal 8 2 2 8 5" xfId="51843"/>
    <cellStyle name="Normal 8 2 2 8 5 2" xfId="51844"/>
    <cellStyle name="Normal 8 2 2 8 5 2 2" xfId="51845"/>
    <cellStyle name="Normal 8 2 2 8 5 3" xfId="51846"/>
    <cellStyle name="Normal 8 2 2 8 6" xfId="51847"/>
    <cellStyle name="Normal 8 2 2 9" xfId="51848"/>
    <cellStyle name="Normal 8 2 2 9 2" xfId="51849"/>
    <cellStyle name="Normal 8 2 2 9 2 2" xfId="51850"/>
    <cellStyle name="Normal 8 2 2 9 2 2 2" xfId="51851"/>
    <cellStyle name="Normal 8 2 2 9 2 3" xfId="51852"/>
    <cellStyle name="Normal 8 2 2 9 2 3 2" xfId="51853"/>
    <cellStyle name="Normal 8 2 2 9 2 3 2 2" xfId="51854"/>
    <cellStyle name="Normal 8 2 2 9 2 3 3" xfId="51855"/>
    <cellStyle name="Normal 8 2 2 9 2 4" xfId="51856"/>
    <cellStyle name="Normal 8 2 2 9 3" xfId="51857"/>
    <cellStyle name="Normal 8 2 2 9 3 2" xfId="51858"/>
    <cellStyle name="Normal 8 2 2 9 4" xfId="51859"/>
    <cellStyle name="Normal 8 2 2 9 4 2" xfId="51860"/>
    <cellStyle name="Normal 8 2 2 9 4 2 2" xfId="51861"/>
    <cellStyle name="Normal 8 2 2 9 4 3" xfId="51862"/>
    <cellStyle name="Normal 8 2 2 9 5" xfId="51863"/>
    <cellStyle name="Normal 8 2 2_T-straight with PEDs adjustor" xfId="51864"/>
    <cellStyle name="Normal 8 2 3" xfId="1505"/>
    <cellStyle name="Normal 8 2 3 10" xfId="51865"/>
    <cellStyle name="Normal 8 2 3 11" xfId="51866"/>
    <cellStyle name="Normal 8 2 3 2" xfId="1506"/>
    <cellStyle name="Normal 8 2 3 2 10" xfId="51867"/>
    <cellStyle name="Normal 8 2 3 2 2" xfId="1507"/>
    <cellStyle name="Normal 8 2 3 2 2 2" xfId="51868"/>
    <cellStyle name="Normal 8 2 3 2 2 2 2" xfId="51869"/>
    <cellStyle name="Normal 8 2 3 2 2 2 2 2" xfId="51870"/>
    <cellStyle name="Normal 8 2 3 2 2 2 2 2 2" xfId="51871"/>
    <cellStyle name="Normal 8 2 3 2 2 2 2 3" xfId="51872"/>
    <cellStyle name="Normal 8 2 3 2 2 2 2 3 2" xfId="51873"/>
    <cellStyle name="Normal 8 2 3 2 2 2 2 3 2 2" xfId="51874"/>
    <cellStyle name="Normal 8 2 3 2 2 2 2 3 3" xfId="51875"/>
    <cellStyle name="Normal 8 2 3 2 2 2 2 4" xfId="51876"/>
    <cellStyle name="Normal 8 2 3 2 2 2 3" xfId="51877"/>
    <cellStyle name="Normal 8 2 3 2 2 2 3 2" xfId="51878"/>
    <cellStyle name="Normal 8 2 3 2 2 2 4" xfId="51879"/>
    <cellStyle name="Normal 8 2 3 2 2 2 4 2" xfId="51880"/>
    <cellStyle name="Normal 8 2 3 2 2 2 4 2 2" xfId="51881"/>
    <cellStyle name="Normal 8 2 3 2 2 2 4 3" xfId="51882"/>
    <cellStyle name="Normal 8 2 3 2 2 2 5" xfId="51883"/>
    <cellStyle name="Normal 8 2 3 2 2 2 6" xfId="51884"/>
    <cellStyle name="Normal 8 2 3 2 2 3" xfId="51885"/>
    <cellStyle name="Normal 8 2 3 2 2 3 2" xfId="51886"/>
    <cellStyle name="Normal 8 2 3 2 2 3 2 2" xfId="51887"/>
    <cellStyle name="Normal 8 2 3 2 2 3 3" xfId="51888"/>
    <cellStyle name="Normal 8 2 3 2 2 3 3 2" xfId="51889"/>
    <cellStyle name="Normal 8 2 3 2 2 3 3 2 2" xfId="51890"/>
    <cellStyle name="Normal 8 2 3 2 2 3 3 3" xfId="51891"/>
    <cellStyle name="Normal 8 2 3 2 2 3 4" xfId="51892"/>
    <cellStyle name="Normal 8 2 3 2 2 4" xfId="51893"/>
    <cellStyle name="Normal 8 2 3 2 2 4 2" xfId="51894"/>
    <cellStyle name="Normal 8 2 3 2 2 4 2 2" xfId="51895"/>
    <cellStyle name="Normal 8 2 3 2 2 4 3" xfId="51896"/>
    <cellStyle name="Normal 8 2 3 2 2 4 3 2" xfId="51897"/>
    <cellStyle name="Normal 8 2 3 2 2 4 3 2 2" xfId="51898"/>
    <cellStyle name="Normal 8 2 3 2 2 4 3 3" xfId="51899"/>
    <cellStyle name="Normal 8 2 3 2 2 4 4" xfId="51900"/>
    <cellStyle name="Normal 8 2 3 2 2 5" xfId="51901"/>
    <cellStyle name="Normal 8 2 3 2 2 5 2" xfId="51902"/>
    <cellStyle name="Normal 8 2 3 2 2 6" xfId="51903"/>
    <cellStyle name="Normal 8 2 3 2 2 6 2" xfId="51904"/>
    <cellStyle name="Normal 8 2 3 2 2 6 2 2" xfId="51905"/>
    <cellStyle name="Normal 8 2 3 2 2 6 3" xfId="51906"/>
    <cellStyle name="Normal 8 2 3 2 2 7" xfId="51907"/>
    <cellStyle name="Normal 8 2 3 2 2 7 2" xfId="51908"/>
    <cellStyle name="Normal 8 2 3 2 2 8" xfId="51909"/>
    <cellStyle name="Normal 8 2 3 2 2 9" xfId="51910"/>
    <cellStyle name="Normal 8 2 3 2 3" xfId="51911"/>
    <cellStyle name="Normal 8 2 3 2 3 2" xfId="51912"/>
    <cellStyle name="Normal 8 2 3 2 3 2 2" xfId="51913"/>
    <cellStyle name="Normal 8 2 3 2 3 2 2 2" xfId="51914"/>
    <cellStyle name="Normal 8 2 3 2 3 2 3" xfId="51915"/>
    <cellStyle name="Normal 8 2 3 2 3 2 3 2" xfId="51916"/>
    <cellStyle name="Normal 8 2 3 2 3 2 3 2 2" xfId="51917"/>
    <cellStyle name="Normal 8 2 3 2 3 2 3 3" xfId="51918"/>
    <cellStyle name="Normal 8 2 3 2 3 2 4" xfId="51919"/>
    <cellStyle name="Normal 8 2 3 2 3 2 5" xfId="51920"/>
    <cellStyle name="Normal 8 2 3 2 3 3" xfId="51921"/>
    <cellStyle name="Normal 8 2 3 2 3 3 2" xfId="51922"/>
    <cellStyle name="Normal 8 2 3 2 3 4" xfId="51923"/>
    <cellStyle name="Normal 8 2 3 2 3 4 2" xfId="51924"/>
    <cellStyle name="Normal 8 2 3 2 3 4 2 2" xfId="51925"/>
    <cellStyle name="Normal 8 2 3 2 3 4 3" xfId="51926"/>
    <cellStyle name="Normal 8 2 3 2 3 5" xfId="51927"/>
    <cellStyle name="Normal 8 2 3 2 3 6" xfId="51928"/>
    <cellStyle name="Normal 8 2 3 2 4" xfId="51929"/>
    <cellStyle name="Normal 8 2 3 2 4 2" xfId="51930"/>
    <cellStyle name="Normal 8 2 3 2 4 2 2" xfId="51931"/>
    <cellStyle name="Normal 8 2 3 2 4 3" xfId="51932"/>
    <cellStyle name="Normal 8 2 3 2 4 3 2" xfId="51933"/>
    <cellStyle name="Normal 8 2 3 2 4 3 2 2" xfId="51934"/>
    <cellStyle name="Normal 8 2 3 2 4 3 3" xfId="51935"/>
    <cellStyle name="Normal 8 2 3 2 4 4" xfId="51936"/>
    <cellStyle name="Normal 8 2 3 2 4 5" xfId="51937"/>
    <cellStyle name="Normal 8 2 3 2 5" xfId="51938"/>
    <cellStyle name="Normal 8 2 3 2 5 2" xfId="51939"/>
    <cellStyle name="Normal 8 2 3 2 5 2 2" xfId="51940"/>
    <cellStyle name="Normal 8 2 3 2 5 3" xfId="51941"/>
    <cellStyle name="Normal 8 2 3 2 5 3 2" xfId="51942"/>
    <cellStyle name="Normal 8 2 3 2 5 3 2 2" xfId="51943"/>
    <cellStyle name="Normal 8 2 3 2 5 3 3" xfId="51944"/>
    <cellStyle name="Normal 8 2 3 2 5 4" xfId="51945"/>
    <cellStyle name="Normal 8 2 3 2 6" xfId="51946"/>
    <cellStyle name="Normal 8 2 3 2 6 2" xfId="51947"/>
    <cellStyle name="Normal 8 2 3 2 7" xfId="51948"/>
    <cellStyle name="Normal 8 2 3 2 7 2" xfId="51949"/>
    <cellStyle name="Normal 8 2 3 2 7 2 2" xfId="51950"/>
    <cellStyle name="Normal 8 2 3 2 7 3" xfId="51951"/>
    <cellStyle name="Normal 8 2 3 2 8" xfId="51952"/>
    <cellStyle name="Normal 8 2 3 2 8 2" xfId="51953"/>
    <cellStyle name="Normal 8 2 3 2 9" xfId="51954"/>
    <cellStyle name="Normal 8 2 3 2_T-straight with PEDs adjustor" xfId="51955"/>
    <cellStyle name="Normal 8 2 3 3" xfId="1508"/>
    <cellStyle name="Normal 8 2 3 3 2" xfId="51956"/>
    <cellStyle name="Normal 8 2 3 3 2 2" xfId="51957"/>
    <cellStyle name="Normal 8 2 3 3 2 2 2" xfId="51958"/>
    <cellStyle name="Normal 8 2 3 3 2 2 2 2" xfId="51959"/>
    <cellStyle name="Normal 8 2 3 3 2 2 3" xfId="51960"/>
    <cellStyle name="Normal 8 2 3 3 2 2 3 2" xfId="51961"/>
    <cellStyle name="Normal 8 2 3 3 2 2 3 2 2" xfId="51962"/>
    <cellStyle name="Normal 8 2 3 3 2 2 3 3" xfId="51963"/>
    <cellStyle name="Normal 8 2 3 3 2 2 4" xfId="51964"/>
    <cellStyle name="Normal 8 2 3 3 2 3" xfId="51965"/>
    <cellStyle name="Normal 8 2 3 3 2 3 2" xfId="51966"/>
    <cellStyle name="Normal 8 2 3 3 2 4" xfId="51967"/>
    <cellStyle name="Normal 8 2 3 3 2 4 2" xfId="51968"/>
    <cellStyle name="Normal 8 2 3 3 2 4 2 2" xfId="51969"/>
    <cellStyle name="Normal 8 2 3 3 2 4 3" xfId="51970"/>
    <cellStyle name="Normal 8 2 3 3 2 5" xfId="51971"/>
    <cellStyle name="Normal 8 2 3 3 2 6" xfId="51972"/>
    <cellStyle name="Normal 8 2 3 3 3" xfId="51973"/>
    <cellStyle name="Normal 8 2 3 3 3 2" xfId="51974"/>
    <cellStyle name="Normal 8 2 3 3 3 2 2" xfId="51975"/>
    <cellStyle name="Normal 8 2 3 3 3 3" xfId="51976"/>
    <cellStyle name="Normal 8 2 3 3 3 3 2" xfId="51977"/>
    <cellStyle name="Normal 8 2 3 3 3 3 2 2" xfId="51978"/>
    <cellStyle name="Normal 8 2 3 3 3 3 3" xfId="51979"/>
    <cellStyle name="Normal 8 2 3 3 3 4" xfId="51980"/>
    <cellStyle name="Normal 8 2 3 3 4" xfId="51981"/>
    <cellStyle name="Normal 8 2 3 3 4 2" xfId="51982"/>
    <cellStyle name="Normal 8 2 3 3 4 2 2" xfId="51983"/>
    <cellStyle name="Normal 8 2 3 3 4 3" xfId="51984"/>
    <cellStyle name="Normal 8 2 3 3 4 3 2" xfId="51985"/>
    <cellStyle name="Normal 8 2 3 3 4 3 2 2" xfId="51986"/>
    <cellStyle name="Normal 8 2 3 3 4 3 3" xfId="51987"/>
    <cellStyle name="Normal 8 2 3 3 4 4" xfId="51988"/>
    <cellStyle name="Normal 8 2 3 3 5" xfId="51989"/>
    <cellStyle name="Normal 8 2 3 3 5 2" xfId="51990"/>
    <cellStyle name="Normal 8 2 3 3 6" xfId="51991"/>
    <cellStyle name="Normal 8 2 3 3 6 2" xfId="51992"/>
    <cellStyle name="Normal 8 2 3 3 6 2 2" xfId="51993"/>
    <cellStyle name="Normal 8 2 3 3 6 3" xfId="51994"/>
    <cellStyle name="Normal 8 2 3 3 7" xfId="51995"/>
    <cellStyle name="Normal 8 2 3 3 7 2" xfId="51996"/>
    <cellStyle name="Normal 8 2 3 3 8" xfId="51997"/>
    <cellStyle name="Normal 8 2 3 3 9" xfId="51998"/>
    <cellStyle name="Normal 8 2 3 4" xfId="51999"/>
    <cellStyle name="Normal 8 2 3 4 2" xfId="52000"/>
    <cellStyle name="Normal 8 2 3 4 2 2" xfId="52001"/>
    <cellStyle name="Normal 8 2 3 4 2 2 2" xfId="52002"/>
    <cellStyle name="Normal 8 2 3 4 2 3" xfId="52003"/>
    <cellStyle name="Normal 8 2 3 4 2 3 2" xfId="52004"/>
    <cellStyle name="Normal 8 2 3 4 2 3 2 2" xfId="52005"/>
    <cellStyle name="Normal 8 2 3 4 2 3 3" xfId="52006"/>
    <cellStyle name="Normal 8 2 3 4 2 4" xfId="52007"/>
    <cellStyle name="Normal 8 2 3 4 2 5" xfId="52008"/>
    <cellStyle name="Normal 8 2 3 4 3" xfId="52009"/>
    <cellStyle name="Normal 8 2 3 4 3 2" xfId="52010"/>
    <cellStyle name="Normal 8 2 3 4 4" xfId="52011"/>
    <cellStyle name="Normal 8 2 3 4 4 2" xfId="52012"/>
    <cellStyle name="Normal 8 2 3 4 4 2 2" xfId="52013"/>
    <cellStyle name="Normal 8 2 3 4 4 3" xfId="52014"/>
    <cellStyle name="Normal 8 2 3 4 5" xfId="52015"/>
    <cellStyle name="Normal 8 2 3 4 6" xfId="52016"/>
    <cellStyle name="Normal 8 2 3 5" xfId="52017"/>
    <cellStyle name="Normal 8 2 3 5 2" xfId="52018"/>
    <cellStyle name="Normal 8 2 3 5 2 2" xfId="52019"/>
    <cellStyle name="Normal 8 2 3 5 3" xfId="52020"/>
    <cellStyle name="Normal 8 2 3 5 3 2" xfId="52021"/>
    <cellStyle name="Normal 8 2 3 5 3 2 2" xfId="52022"/>
    <cellStyle name="Normal 8 2 3 5 3 3" xfId="52023"/>
    <cellStyle name="Normal 8 2 3 5 4" xfId="52024"/>
    <cellStyle name="Normal 8 2 3 5 5" xfId="52025"/>
    <cellStyle name="Normal 8 2 3 6" xfId="52026"/>
    <cellStyle name="Normal 8 2 3 6 2" xfId="52027"/>
    <cellStyle name="Normal 8 2 3 6 2 2" xfId="52028"/>
    <cellStyle name="Normal 8 2 3 6 3" xfId="52029"/>
    <cellStyle name="Normal 8 2 3 6 3 2" xfId="52030"/>
    <cellStyle name="Normal 8 2 3 6 3 2 2" xfId="52031"/>
    <cellStyle name="Normal 8 2 3 6 3 3" xfId="52032"/>
    <cellStyle name="Normal 8 2 3 6 4" xfId="52033"/>
    <cellStyle name="Normal 8 2 3 7" xfId="52034"/>
    <cellStyle name="Normal 8 2 3 7 2" xfId="52035"/>
    <cellStyle name="Normal 8 2 3 8" xfId="52036"/>
    <cellStyle name="Normal 8 2 3 8 2" xfId="52037"/>
    <cellStyle name="Normal 8 2 3 8 2 2" xfId="52038"/>
    <cellStyle name="Normal 8 2 3 8 3" xfId="52039"/>
    <cellStyle name="Normal 8 2 3 9" xfId="52040"/>
    <cellStyle name="Normal 8 2 3 9 2" xfId="52041"/>
    <cellStyle name="Normal 8 2 3_T-straight with PEDs adjustor" xfId="52042"/>
    <cellStyle name="Normal 8 2 4" xfId="1509"/>
    <cellStyle name="Normal 8 2 4 10" xfId="52043"/>
    <cellStyle name="Normal 8 2 4 11" xfId="52044"/>
    <cellStyle name="Normal 8 2 4 2" xfId="1510"/>
    <cellStyle name="Normal 8 2 4 2 10" xfId="52045"/>
    <cellStyle name="Normal 8 2 4 2 2" xfId="52046"/>
    <cellStyle name="Normal 8 2 4 2 2 2" xfId="52047"/>
    <cellStyle name="Normal 8 2 4 2 2 2 2" xfId="52048"/>
    <cellStyle name="Normal 8 2 4 2 2 2 2 2" xfId="52049"/>
    <cellStyle name="Normal 8 2 4 2 2 2 2 2 2" xfId="52050"/>
    <cellStyle name="Normal 8 2 4 2 2 2 2 3" xfId="52051"/>
    <cellStyle name="Normal 8 2 4 2 2 2 2 3 2" xfId="52052"/>
    <cellStyle name="Normal 8 2 4 2 2 2 2 3 2 2" xfId="52053"/>
    <cellStyle name="Normal 8 2 4 2 2 2 2 3 3" xfId="52054"/>
    <cellStyle name="Normal 8 2 4 2 2 2 2 4" xfId="52055"/>
    <cellStyle name="Normal 8 2 4 2 2 2 3" xfId="52056"/>
    <cellStyle name="Normal 8 2 4 2 2 2 3 2" xfId="52057"/>
    <cellStyle name="Normal 8 2 4 2 2 2 4" xfId="52058"/>
    <cellStyle name="Normal 8 2 4 2 2 2 4 2" xfId="52059"/>
    <cellStyle name="Normal 8 2 4 2 2 2 4 2 2" xfId="52060"/>
    <cellStyle name="Normal 8 2 4 2 2 2 4 3" xfId="52061"/>
    <cellStyle name="Normal 8 2 4 2 2 2 5" xfId="52062"/>
    <cellStyle name="Normal 8 2 4 2 2 3" xfId="52063"/>
    <cellStyle name="Normal 8 2 4 2 2 3 2" xfId="52064"/>
    <cellStyle name="Normal 8 2 4 2 2 3 2 2" xfId="52065"/>
    <cellStyle name="Normal 8 2 4 2 2 3 3" xfId="52066"/>
    <cellStyle name="Normal 8 2 4 2 2 3 3 2" xfId="52067"/>
    <cellStyle name="Normal 8 2 4 2 2 3 3 2 2" xfId="52068"/>
    <cellStyle name="Normal 8 2 4 2 2 3 3 3" xfId="52069"/>
    <cellStyle name="Normal 8 2 4 2 2 3 4" xfId="52070"/>
    <cellStyle name="Normal 8 2 4 2 2 4" xfId="52071"/>
    <cellStyle name="Normal 8 2 4 2 2 4 2" xfId="52072"/>
    <cellStyle name="Normal 8 2 4 2 2 4 2 2" xfId="52073"/>
    <cellStyle name="Normal 8 2 4 2 2 4 3" xfId="52074"/>
    <cellStyle name="Normal 8 2 4 2 2 4 3 2" xfId="52075"/>
    <cellStyle name="Normal 8 2 4 2 2 4 3 2 2" xfId="52076"/>
    <cellStyle name="Normal 8 2 4 2 2 4 3 3" xfId="52077"/>
    <cellStyle name="Normal 8 2 4 2 2 4 4" xfId="52078"/>
    <cellStyle name="Normal 8 2 4 2 2 5" xfId="52079"/>
    <cellStyle name="Normal 8 2 4 2 2 5 2" xfId="52080"/>
    <cellStyle name="Normal 8 2 4 2 2 6" xfId="52081"/>
    <cellStyle name="Normal 8 2 4 2 2 6 2" xfId="52082"/>
    <cellStyle name="Normal 8 2 4 2 2 6 2 2" xfId="52083"/>
    <cellStyle name="Normal 8 2 4 2 2 6 3" xfId="52084"/>
    <cellStyle name="Normal 8 2 4 2 2 7" xfId="52085"/>
    <cellStyle name="Normal 8 2 4 2 2 7 2" xfId="52086"/>
    <cellStyle name="Normal 8 2 4 2 2 8" xfId="52087"/>
    <cellStyle name="Normal 8 2 4 2 2 9" xfId="52088"/>
    <cellStyle name="Normal 8 2 4 2 3" xfId="52089"/>
    <cellStyle name="Normal 8 2 4 2 3 2" xfId="52090"/>
    <cellStyle name="Normal 8 2 4 2 3 2 2" xfId="52091"/>
    <cellStyle name="Normal 8 2 4 2 3 2 2 2" xfId="52092"/>
    <cellStyle name="Normal 8 2 4 2 3 2 3" xfId="52093"/>
    <cellStyle name="Normal 8 2 4 2 3 2 3 2" xfId="52094"/>
    <cellStyle name="Normal 8 2 4 2 3 2 3 2 2" xfId="52095"/>
    <cellStyle name="Normal 8 2 4 2 3 2 3 3" xfId="52096"/>
    <cellStyle name="Normal 8 2 4 2 3 2 4" xfId="52097"/>
    <cellStyle name="Normal 8 2 4 2 3 3" xfId="52098"/>
    <cellStyle name="Normal 8 2 4 2 3 3 2" xfId="52099"/>
    <cellStyle name="Normal 8 2 4 2 3 4" xfId="52100"/>
    <cellStyle name="Normal 8 2 4 2 3 4 2" xfId="52101"/>
    <cellStyle name="Normal 8 2 4 2 3 4 2 2" xfId="52102"/>
    <cellStyle name="Normal 8 2 4 2 3 4 3" xfId="52103"/>
    <cellStyle name="Normal 8 2 4 2 3 5" xfId="52104"/>
    <cellStyle name="Normal 8 2 4 2 4" xfId="52105"/>
    <cellStyle name="Normal 8 2 4 2 4 2" xfId="52106"/>
    <cellStyle name="Normal 8 2 4 2 4 2 2" xfId="52107"/>
    <cellStyle name="Normal 8 2 4 2 4 3" xfId="52108"/>
    <cellStyle name="Normal 8 2 4 2 4 3 2" xfId="52109"/>
    <cellStyle name="Normal 8 2 4 2 4 3 2 2" xfId="52110"/>
    <cellStyle name="Normal 8 2 4 2 4 3 3" xfId="52111"/>
    <cellStyle name="Normal 8 2 4 2 4 4" xfId="52112"/>
    <cellStyle name="Normal 8 2 4 2 5" xfId="52113"/>
    <cellStyle name="Normal 8 2 4 2 5 2" xfId="52114"/>
    <cellStyle name="Normal 8 2 4 2 5 2 2" xfId="52115"/>
    <cellStyle name="Normal 8 2 4 2 5 3" xfId="52116"/>
    <cellStyle name="Normal 8 2 4 2 5 3 2" xfId="52117"/>
    <cellStyle name="Normal 8 2 4 2 5 3 2 2" xfId="52118"/>
    <cellStyle name="Normal 8 2 4 2 5 3 3" xfId="52119"/>
    <cellStyle name="Normal 8 2 4 2 5 4" xfId="52120"/>
    <cellStyle name="Normal 8 2 4 2 6" xfId="52121"/>
    <cellStyle name="Normal 8 2 4 2 6 2" xfId="52122"/>
    <cellStyle name="Normal 8 2 4 2 7" xfId="52123"/>
    <cellStyle name="Normal 8 2 4 2 7 2" xfId="52124"/>
    <cellStyle name="Normal 8 2 4 2 7 2 2" xfId="52125"/>
    <cellStyle name="Normal 8 2 4 2 7 3" xfId="52126"/>
    <cellStyle name="Normal 8 2 4 2 8" xfId="52127"/>
    <cellStyle name="Normal 8 2 4 2 8 2" xfId="52128"/>
    <cellStyle name="Normal 8 2 4 2 9" xfId="52129"/>
    <cellStyle name="Normal 8 2 4 3" xfId="52130"/>
    <cellStyle name="Normal 8 2 4 3 2" xfId="52131"/>
    <cellStyle name="Normal 8 2 4 3 2 2" xfId="52132"/>
    <cellStyle name="Normal 8 2 4 3 2 2 2" xfId="52133"/>
    <cellStyle name="Normal 8 2 4 3 2 2 2 2" xfId="52134"/>
    <cellStyle name="Normal 8 2 4 3 2 2 3" xfId="52135"/>
    <cellStyle name="Normal 8 2 4 3 2 2 3 2" xfId="52136"/>
    <cellStyle name="Normal 8 2 4 3 2 2 3 2 2" xfId="52137"/>
    <cellStyle name="Normal 8 2 4 3 2 2 3 3" xfId="52138"/>
    <cellStyle name="Normal 8 2 4 3 2 2 4" xfId="52139"/>
    <cellStyle name="Normal 8 2 4 3 2 3" xfId="52140"/>
    <cellStyle name="Normal 8 2 4 3 2 3 2" xfId="52141"/>
    <cellStyle name="Normal 8 2 4 3 2 4" xfId="52142"/>
    <cellStyle name="Normal 8 2 4 3 2 4 2" xfId="52143"/>
    <cellStyle name="Normal 8 2 4 3 2 4 2 2" xfId="52144"/>
    <cellStyle name="Normal 8 2 4 3 2 4 3" xfId="52145"/>
    <cellStyle name="Normal 8 2 4 3 2 5" xfId="52146"/>
    <cellStyle name="Normal 8 2 4 3 2 6" xfId="52147"/>
    <cellStyle name="Normal 8 2 4 3 3" xfId="52148"/>
    <cellStyle name="Normal 8 2 4 3 3 2" xfId="52149"/>
    <cellStyle name="Normal 8 2 4 3 3 2 2" xfId="52150"/>
    <cellStyle name="Normal 8 2 4 3 3 3" xfId="52151"/>
    <cellStyle name="Normal 8 2 4 3 3 3 2" xfId="52152"/>
    <cellStyle name="Normal 8 2 4 3 3 3 2 2" xfId="52153"/>
    <cellStyle name="Normal 8 2 4 3 3 3 3" xfId="52154"/>
    <cellStyle name="Normal 8 2 4 3 3 4" xfId="52155"/>
    <cellStyle name="Normal 8 2 4 3 4" xfId="52156"/>
    <cellStyle name="Normal 8 2 4 3 4 2" xfId="52157"/>
    <cellStyle name="Normal 8 2 4 3 4 2 2" xfId="52158"/>
    <cellStyle name="Normal 8 2 4 3 4 3" xfId="52159"/>
    <cellStyle name="Normal 8 2 4 3 4 3 2" xfId="52160"/>
    <cellStyle name="Normal 8 2 4 3 4 3 2 2" xfId="52161"/>
    <cellStyle name="Normal 8 2 4 3 4 3 3" xfId="52162"/>
    <cellStyle name="Normal 8 2 4 3 4 4" xfId="52163"/>
    <cellStyle name="Normal 8 2 4 3 5" xfId="52164"/>
    <cellStyle name="Normal 8 2 4 3 5 2" xfId="52165"/>
    <cellStyle name="Normal 8 2 4 3 6" xfId="52166"/>
    <cellStyle name="Normal 8 2 4 3 6 2" xfId="52167"/>
    <cellStyle name="Normal 8 2 4 3 6 2 2" xfId="52168"/>
    <cellStyle name="Normal 8 2 4 3 6 3" xfId="52169"/>
    <cellStyle name="Normal 8 2 4 3 7" xfId="52170"/>
    <cellStyle name="Normal 8 2 4 3 7 2" xfId="52171"/>
    <cellStyle name="Normal 8 2 4 3 8" xfId="52172"/>
    <cellStyle name="Normal 8 2 4 3 9" xfId="52173"/>
    <cellStyle name="Normal 8 2 4 4" xfId="52174"/>
    <cellStyle name="Normal 8 2 4 4 2" xfId="52175"/>
    <cellStyle name="Normal 8 2 4 4 2 2" xfId="52176"/>
    <cellStyle name="Normal 8 2 4 4 2 2 2" xfId="52177"/>
    <cellStyle name="Normal 8 2 4 4 2 3" xfId="52178"/>
    <cellStyle name="Normal 8 2 4 4 2 3 2" xfId="52179"/>
    <cellStyle name="Normal 8 2 4 4 2 3 2 2" xfId="52180"/>
    <cellStyle name="Normal 8 2 4 4 2 3 3" xfId="52181"/>
    <cellStyle name="Normal 8 2 4 4 2 4" xfId="52182"/>
    <cellStyle name="Normal 8 2 4 4 3" xfId="52183"/>
    <cellStyle name="Normal 8 2 4 4 3 2" xfId="52184"/>
    <cellStyle name="Normal 8 2 4 4 4" xfId="52185"/>
    <cellStyle name="Normal 8 2 4 4 4 2" xfId="52186"/>
    <cellStyle name="Normal 8 2 4 4 4 2 2" xfId="52187"/>
    <cellStyle name="Normal 8 2 4 4 4 3" xfId="52188"/>
    <cellStyle name="Normal 8 2 4 4 5" xfId="52189"/>
    <cellStyle name="Normal 8 2 4 4 6" xfId="52190"/>
    <cellStyle name="Normal 8 2 4 5" xfId="52191"/>
    <cellStyle name="Normal 8 2 4 5 2" xfId="52192"/>
    <cellStyle name="Normal 8 2 4 5 2 2" xfId="52193"/>
    <cellStyle name="Normal 8 2 4 5 3" xfId="52194"/>
    <cellStyle name="Normal 8 2 4 5 3 2" xfId="52195"/>
    <cellStyle name="Normal 8 2 4 5 3 2 2" xfId="52196"/>
    <cellStyle name="Normal 8 2 4 5 3 3" xfId="52197"/>
    <cellStyle name="Normal 8 2 4 5 4" xfId="52198"/>
    <cellStyle name="Normal 8 2 4 6" xfId="52199"/>
    <cellStyle name="Normal 8 2 4 6 2" xfId="52200"/>
    <cellStyle name="Normal 8 2 4 6 2 2" xfId="52201"/>
    <cellStyle name="Normal 8 2 4 6 3" xfId="52202"/>
    <cellStyle name="Normal 8 2 4 6 3 2" xfId="52203"/>
    <cellStyle name="Normal 8 2 4 6 3 2 2" xfId="52204"/>
    <cellStyle name="Normal 8 2 4 6 3 3" xfId="52205"/>
    <cellStyle name="Normal 8 2 4 6 4" xfId="52206"/>
    <cellStyle name="Normal 8 2 4 7" xfId="52207"/>
    <cellStyle name="Normal 8 2 4 7 2" xfId="52208"/>
    <cellStyle name="Normal 8 2 4 8" xfId="52209"/>
    <cellStyle name="Normal 8 2 4 8 2" xfId="52210"/>
    <cellStyle name="Normal 8 2 4 8 2 2" xfId="52211"/>
    <cellStyle name="Normal 8 2 4 8 3" xfId="52212"/>
    <cellStyle name="Normal 8 2 4 9" xfId="52213"/>
    <cellStyle name="Normal 8 2 4 9 2" xfId="52214"/>
    <cellStyle name="Normal 8 2 4_T-straight with PEDs adjustor" xfId="52215"/>
    <cellStyle name="Normal 8 2 5" xfId="1511"/>
    <cellStyle name="Normal 8 2 5 10" xfId="52216"/>
    <cellStyle name="Normal 8 2 5 11" xfId="52217"/>
    <cellStyle name="Normal 8 2 5 2" xfId="52218"/>
    <cellStyle name="Normal 8 2 5 2 10" xfId="52219"/>
    <cellStyle name="Normal 8 2 5 2 2" xfId="52220"/>
    <cellStyle name="Normal 8 2 5 2 2 2" xfId="52221"/>
    <cellStyle name="Normal 8 2 5 2 2 2 2" xfId="52222"/>
    <cellStyle name="Normal 8 2 5 2 2 2 2 2" xfId="52223"/>
    <cellStyle name="Normal 8 2 5 2 2 2 2 2 2" xfId="52224"/>
    <cellStyle name="Normal 8 2 5 2 2 2 2 3" xfId="52225"/>
    <cellStyle name="Normal 8 2 5 2 2 2 2 3 2" xfId="52226"/>
    <cellStyle name="Normal 8 2 5 2 2 2 2 3 2 2" xfId="52227"/>
    <cellStyle name="Normal 8 2 5 2 2 2 2 3 3" xfId="52228"/>
    <cellStyle name="Normal 8 2 5 2 2 2 2 4" xfId="52229"/>
    <cellStyle name="Normal 8 2 5 2 2 2 3" xfId="52230"/>
    <cellStyle name="Normal 8 2 5 2 2 2 3 2" xfId="52231"/>
    <cellStyle name="Normal 8 2 5 2 2 2 4" xfId="52232"/>
    <cellStyle name="Normal 8 2 5 2 2 2 4 2" xfId="52233"/>
    <cellStyle name="Normal 8 2 5 2 2 2 4 2 2" xfId="52234"/>
    <cellStyle name="Normal 8 2 5 2 2 2 4 3" xfId="52235"/>
    <cellStyle name="Normal 8 2 5 2 2 2 5" xfId="52236"/>
    <cellStyle name="Normal 8 2 5 2 2 3" xfId="52237"/>
    <cellStyle name="Normal 8 2 5 2 2 3 2" xfId="52238"/>
    <cellStyle name="Normal 8 2 5 2 2 3 2 2" xfId="52239"/>
    <cellStyle name="Normal 8 2 5 2 2 3 3" xfId="52240"/>
    <cellStyle name="Normal 8 2 5 2 2 3 3 2" xfId="52241"/>
    <cellStyle name="Normal 8 2 5 2 2 3 3 2 2" xfId="52242"/>
    <cellStyle name="Normal 8 2 5 2 2 3 3 3" xfId="52243"/>
    <cellStyle name="Normal 8 2 5 2 2 3 4" xfId="52244"/>
    <cellStyle name="Normal 8 2 5 2 2 4" xfId="52245"/>
    <cellStyle name="Normal 8 2 5 2 2 4 2" xfId="52246"/>
    <cellStyle name="Normal 8 2 5 2 2 4 2 2" xfId="52247"/>
    <cellStyle name="Normal 8 2 5 2 2 4 3" xfId="52248"/>
    <cellStyle name="Normal 8 2 5 2 2 4 3 2" xfId="52249"/>
    <cellStyle name="Normal 8 2 5 2 2 4 3 2 2" xfId="52250"/>
    <cellStyle name="Normal 8 2 5 2 2 4 3 3" xfId="52251"/>
    <cellStyle name="Normal 8 2 5 2 2 4 4" xfId="52252"/>
    <cellStyle name="Normal 8 2 5 2 2 5" xfId="52253"/>
    <cellStyle name="Normal 8 2 5 2 2 5 2" xfId="52254"/>
    <cellStyle name="Normal 8 2 5 2 2 6" xfId="52255"/>
    <cellStyle name="Normal 8 2 5 2 2 6 2" xfId="52256"/>
    <cellStyle name="Normal 8 2 5 2 2 6 2 2" xfId="52257"/>
    <cellStyle name="Normal 8 2 5 2 2 6 3" xfId="52258"/>
    <cellStyle name="Normal 8 2 5 2 2 7" xfId="52259"/>
    <cellStyle name="Normal 8 2 5 2 2 7 2" xfId="52260"/>
    <cellStyle name="Normal 8 2 5 2 2 8" xfId="52261"/>
    <cellStyle name="Normal 8 2 5 2 3" xfId="52262"/>
    <cellStyle name="Normal 8 2 5 2 3 2" xfId="52263"/>
    <cellStyle name="Normal 8 2 5 2 3 2 2" xfId="52264"/>
    <cellStyle name="Normal 8 2 5 2 3 2 2 2" xfId="52265"/>
    <cellStyle name="Normal 8 2 5 2 3 2 3" xfId="52266"/>
    <cellStyle name="Normal 8 2 5 2 3 2 3 2" xfId="52267"/>
    <cellStyle name="Normal 8 2 5 2 3 2 3 2 2" xfId="52268"/>
    <cellStyle name="Normal 8 2 5 2 3 2 3 3" xfId="52269"/>
    <cellStyle name="Normal 8 2 5 2 3 2 4" xfId="52270"/>
    <cellStyle name="Normal 8 2 5 2 3 3" xfId="52271"/>
    <cellStyle name="Normal 8 2 5 2 3 3 2" xfId="52272"/>
    <cellStyle name="Normal 8 2 5 2 3 4" xfId="52273"/>
    <cellStyle name="Normal 8 2 5 2 3 4 2" xfId="52274"/>
    <cellStyle name="Normal 8 2 5 2 3 4 2 2" xfId="52275"/>
    <cellStyle name="Normal 8 2 5 2 3 4 3" xfId="52276"/>
    <cellStyle name="Normal 8 2 5 2 3 5" xfId="52277"/>
    <cellStyle name="Normal 8 2 5 2 4" xfId="52278"/>
    <cellStyle name="Normal 8 2 5 2 4 2" xfId="52279"/>
    <cellStyle name="Normal 8 2 5 2 4 2 2" xfId="52280"/>
    <cellStyle name="Normal 8 2 5 2 4 3" xfId="52281"/>
    <cellStyle name="Normal 8 2 5 2 4 3 2" xfId="52282"/>
    <cellStyle name="Normal 8 2 5 2 4 3 2 2" xfId="52283"/>
    <cellStyle name="Normal 8 2 5 2 4 3 3" xfId="52284"/>
    <cellStyle name="Normal 8 2 5 2 4 4" xfId="52285"/>
    <cellStyle name="Normal 8 2 5 2 5" xfId="52286"/>
    <cellStyle name="Normal 8 2 5 2 5 2" xfId="52287"/>
    <cellStyle name="Normal 8 2 5 2 5 2 2" xfId="52288"/>
    <cellStyle name="Normal 8 2 5 2 5 3" xfId="52289"/>
    <cellStyle name="Normal 8 2 5 2 5 3 2" xfId="52290"/>
    <cellStyle name="Normal 8 2 5 2 5 3 2 2" xfId="52291"/>
    <cellStyle name="Normal 8 2 5 2 5 3 3" xfId="52292"/>
    <cellStyle name="Normal 8 2 5 2 5 4" xfId="52293"/>
    <cellStyle name="Normal 8 2 5 2 6" xfId="52294"/>
    <cellStyle name="Normal 8 2 5 2 6 2" xfId="52295"/>
    <cellStyle name="Normal 8 2 5 2 7" xfId="52296"/>
    <cellStyle name="Normal 8 2 5 2 7 2" xfId="52297"/>
    <cellStyle name="Normal 8 2 5 2 7 2 2" xfId="52298"/>
    <cellStyle name="Normal 8 2 5 2 7 3" xfId="52299"/>
    <cellStyle name="Normal 8 2 5 2 8" xfId="52300"/>
    <cellStyle name="Normal 8 2 5 2 8 2" xfId="52301"/>
    <cellStyle name="Normal 8 2 5 2 9" xfId="52302"/>
    <cellStyle name="Normal 8 2 5 3" xfId="52303"/>
    <cellStyle name="Normal 8 2 5 3 2" xfId="52304"/>
    <cellStyle name="Normal 8 2 5 3 2 2" xfId="52305"/>
    <cellStyle name="Normal 8 2 5 3 2 2 2" xfId="52306"/>
    <cellStyle name="Normal 8 2 5 3 2 2 2 2" xfId="52307"/>
    <cellStyle name="Normal 8 2 5 3 2 2 3" xfId="52308"/>
    <cellStyle name="Normal 8 2 5 3 2 2 3 2" xfId="52309"/>
    <cellStyle name="Normal 8 2 5 3 2 2 3 2 2" xfId="52310"/>
    <cellStyle name="Normal 8 2 5 3 2 2 3 3" xfId="52311"/>
    <cellStyle name="Normal 8 2 5 3 2 2 4" xfId="52312"/>
    <cellStyle name="Normal 8 2 5 3 2 3" xfId="52313"/>
    <cellStyle name="Normal 8 2 5 3 2 3 2" xfId="52314"/>
    <cellStyle name="Normal 8 2 5 3 2 4" xfId="52315"/>
    <cellStyle name="Normal 8 2 5 3 2 4 2" xfId="52316"/>
    <cellStyle name="Normal 8 2 5 3 2 4 2 2" xfId="52317"/>
    <cellStyle name="Normal 8 2 5 3 2 4 3" xfId="52318"/>
    <cellStyle name="Normal 8 2 5 3 2 5" xfId="52319"/>
    <cellStyle name="Normal 8 2 5 3 3" xfId="52320"/>
    <cellStyle name="Normal 8 2 5 3 3 2" xfId="52321"/>
    <cellStyle name="Normal 8 2 5 3 3 2 2" xfId="52322"/>
    <cellStyle name="Normal 8 2 5 3 3 3" xfId="52323"/>
    <cellStyle name="Normal 8 2 5 3 3 3 2" xfId="52324"/>
    <cellStyle name="Normal 8 2 5 3 3 3 2 2" xfId="52325"/>
    <cellStyle name="Normal 8 2 5 3 3 3 3" xfId="52326"/>
    <cellStyle name="Normal 8 2 5 3 3 4" xfId="52327"/>
    <cellStyle name="Normal 8 2 5 3 4" xfId="52328"/>
    <cellStyle name="Normal 8 2 5 3 4 2" xfId="52329"/>
    <cellStyle name="Normal 8 2 5 3 4 2 2" xfId="52330"/>
    <cellStyle name="Normal 8 2 5 3 4 3" xfId="52331"/>
    <cellStyle name="Normal 8 2 5 3 4 3 2" xfId="52332"/>
    <cellStyle name="Normal 8 2 5 3 4 3 2 2" xfId="52333"/>
    <cellStyle name="Normal 8 2 5 3 4 3 3" xfId="52334"/>
    <cellStyle name="Normal 8 2 5 3 4 4" xfId="52335"/>
    <cellStyle name="Normal 8 2 5 3 5" xfId="52336"/>
    <cellStyle name="Normal 8 2 5 3 5 2" xfId="52337"/>
    <cellStyle name="Normal 8 2 5 3 6" xfId="52338"/>
    <cellStyle name="Normal 8 2 5 3 6 2" xfId="52339"/>
    <cellStyle name="Normal 8 2 5 3 6 2 2" xfId="52340"/>
    <cellStyle name="Normal 8 2 5 3 6 3" xfId="52341"/>
    <cellStyle name="Normal 8 2 5 3 7" xfId="52342"/>
    <cellStyle name="Normal 8 2 5 3 7 2" xfId="52343"/>
    <cellStyle name="Normal 8 2 5 3 8" xfId="52344"/>
    <cellStyle name="Normal 8 2 5 4" xfId="52345"/>
    <cellStyle name="Normal 8 2 5 4 2" xfId="52346"/>
    <cellStyle name="Normal 8 2 5 4 2 2" xfId="52347"/>
    <cellStyle name="Normal 8 2 5 4 2 2 2" xfId="52348"/>
    <cellStyle name="Normal 8 2 5 4 2 3" xfId="52349"/>
    <cellStyle name="Normal 8 2 5 4 2 3 2" xfId="52350"/>
    <cellStyle name="Normal 8 2 5 4 2 3 2 2" xfId="52351"/>
    <cellStyle name="Normal 8 2 5 4 2 3 3" xfId="52352"/>
    <cellStyle name="Normal 8 2 5 4 2 4" xfId="52353"/>
    <cellStyle name="Normal 8 2 5 4 3" xfId="52354"/>
    <cellStyle name="Normal 8 2 5 4 3 2" xfId="52355"/>
    <cellStyle name="Normal 8 2 5 4 4" xfId="52356"/>
    <cellStyle name="Normal 8 2 5 4 4 2" xfId="52357"/>
    <cellStyle name="Normal 8 2 5 4 4 2 2" xfId="52358"/>
    <cellStyle name="Normal 8 2 5 4 4 3" xfId="52359"/>
    <cellStyle name="Normal 8 2 5 4 5" xfId="52360"/>
    <cellStyle name="Normal 8 2 5 5" xfId="52361"/>
    <cellStyle name="Normal 8 2 5 5 2" xfId="52362"/>
    <cellStyle name="Normal 8 2 5 5 2 2" xfId="52363"/>
    <cellStyle name="Normal 8 2 5 5 3" xfId="52364"/>
    <cellStyle name="Normal 8 2 5 5 3 2" xfId="52365"/>
    <cellStyle name="Normal 8 2 5 5 3 2 2" xfId="52366"/>
    <cellStyle name="Normal 8 2 5 5 3 3" xfId="52367"/>
    <cellStyle name="Normal 8 2 5 5 4" xfId="52368"/>
    <cellStyle name="Normal 8 2 5 6" xfId="52369"/>
    <cellStyle name="Normal 8 2 5 6 2" xfId="52370"/>
    <cellStyle name="Normal 8 2 5 6 2 2" xfId="52371"/>
    <cellStyle name="Normal 8 2 5 6 3" xfId="52372"/>
    <cellStyle name="Normal 8 2 5 6 3 2" xfId="52373"/>
    <cellStyle name="Normal 8 2 5 6 3 2 2" xfId="52374"/>
    <cellStyle name="Normal 8 2 5 6 3 3" xfId="52375"/>
    <cellStyle name="Normal 8 2 5 6 4" xfId="52376"/>
    <cellStyle name="Normal 8 2 5 7" xfId="52377"/>
    <cellStyle name="Normal 8 2 5 7 2" xfId="52378"/>
    <cellStyle name="Normal 8 2 5 8" xfId="52379"/>
    <cellStyle name="Normal 8 2 5 8 2" xfId="52380"/>
    <cellStyle name="Normal 8 2 5 8 2 2" xfId="52381"/>
    <cellStyle name="Normal 8 2 5 8 3" xfId="52382"/>
    <cellStyle name="Normal 8 2 5 9" xfId="52383"/>
    <cellStyle name="Normal 8 2 5 9 2" xfId="52384"/>
    <cellStyle name="Normal 8 2 6" xfId="52385"/>
    <cellStyle name="Normal 8 2 6 10" xfId="52386"/>
    <cellStyle name="Normal 8 2 6 2" xfId="52387"/>
    <cellStyle name="Normal 8 2 6 2 2" xfId="52388"/>
    <cellStyle name="Normal 8 2 6 2 2 2" xfId="52389"/>
    <cellStyle name="Normal 8 2 6 2 2 2 2" xfId="52390"/>
    <cellStyle name="Normal 8 2 6 2 2 2 2 2" xfId="52391"/>
    <cellStyle name="Normal 8 2 6 2 2 2 3" xfId="52392"/>
    <cellStyle name="Normal 8 2 6 2 2 2 3 2" xfId="52393"/>
    <cellStyle name="Normal 8 2 6 2 2 2 3 2 2" xfId="52394"/>
    <cellStyle name="Normal 8 2 6 2 2 2 3 3" xfId="52395"/>
    <cellStyle name="Normal 8 2 6 2 2 2 4" xfId="52396"/>
    <cellStyle name="Normal 8 2 6 2 2 3" xfId="52397"/>
    <cellStyle name="Normal 8 2 6 2 2 3 2" xfId="52398"/>
    <cellStyle name="Normal 8 2 6 2 2 4" xfId="52399"/>
    <cellStyle name="Normal 8 2 6 2 2 4 2" xfId="52400"/>
    <cellStyle name="Normal 8 2 6 2 2 4 2 2" xfId="52401"/>
    <cellStyle name="Normal 8 2 6 2 2 4 3" xfId="52402"/>
    <cellStyle name="Normal 8 2 6 2 2 5" xfId="52403"/>
    <cellStyle name="Normal 8 2 6 2 3" xfId="52404"/>
    <cellStyle name="Normal 8 2 6 2 3 2" xfId="52405"/>
    <cellStyle name="Normal 8 2 6 2 3 2 2" xfId="52406"/>
    <cellStyle name="Normal 8 2 6 2 3 3" xfId="52407"/>
    <cellStyle name="Normal 8 2 6 2 3 3 2" xfId="52408"/>
    <cellStyle name="Normal 8 2 6 2 3 3 2 2" xfId="52409"/>
    <cellStyle name="Normal 8 2 6 2 3 3 3" xfId="52410"/>
    <cellStyle name="Normal 8 2 6 2 3 4" xfId="52411"/>
    <cellStyle name="Normal 8 2 6 2 4" xfId="52412"/>
    <cellStyle name="Normal 8 2 6 2 4 2" xfId="52413"/>
    <cellStyle name="Normal 8 2 6 2 4 2 2" xfId="52414"/>
    <cellStyle name="Normal 8 2 6 2 4 3" xfId="52415"/>
    <cellStyle name="Normal 8 2 6 2 4 3 2" xfId="52416"/>
    <cellStyle name="Normal 8 2 6 2 4 3 2 2" xfId="52417"/>
    <cellStyle name="Normal 8 2 6 2 4 3 3" xfId="52418"/>
    <cellStyle name="Normal 8 2 6 2 4 4" xfId="52419"/>
    <cellStyle name="Normal 8 2 6 2 5" xfId="52420"/>
    <cellStyle name="Normal 8 2 6 2 5 2" xfId="52421"/>
    <cellStyle name="Normal 8 2 6 2 6" xfId="52422"/>
    <cellStyle name="Normal 8 2 6 2 6 2" xfId="52423"/>
    <cellStyle name="Normal 8 2 6 2 6 2 2" xfId="52424"/>
    <cellStyle name="Normal 8 2 6 2 6 3" xfId="52425"/>
    <cellStyle name="Normal 8 2 6 2 7" xfId="52426"/>
    <cellStyle name="Normal 8 2 6 2 7 2" xfId="52427"/>
    <cellStyle name="Normal 8 2 6 2 8" xfId="52428"/>
    <cellStyle name="Normal 8 2 6 2 9" xfId="52429"/>
    <cellStyle name="Normal 8 2 6 3" xfId="52430"/>
    <cellStyle name="Normal 8 2 6 3 2" xfId="52431"/>
    <cellStyle name="Normal 8 2 6 3 2 2" xfId="52432"/>
    <cellStyle name="Normal 8 2 6 3 2 2 2" xfId="52433"/>
    <cellStyle name="Normal 8 2 6 3 2 3" xfId="52434"/>
    <cellStyle name="Normal 8 2 6 3 2 3 2" xfId="52435"/>
    <cellStyle name="Normal 8 2 6 3 2 3 2 2" xfId="52436"/>
    <cellStyle name="Normal 8 2 6 3 2 3 3" xfId="52437"/>
    <cellStyle name="Normal 8 2 6 3 2 4" xfId="52438"/>
    <cellStyle name="Normal 8 2 6 3 3" xfId="52439"/>
    <cellStyle name="Normal 8 2 6 3 3 2" xfId="52440"/>
    <cellStyle name="Normal 8 2 6 3 4" xfId="52441"/>
    <cellStyle name="Normal 8 2 6 3 4 2" xfId="52442"/>
    <cellStyle name="Normal 8 2 6 3 4 2 2" xfId="52443"/>
    <cellStyle name="Normal 8 2 6 3 4 3" xfId="52444"/>
    <cellStyle name="Normal 8 2 6 3 5" xfId="52445"/>
    <cellStyle name="Normal 8 2 6 4" xfId="52446"/>
    <cellStyle name="Normal 8 2 6 4 2" xfId="52447"/>
    <cellStyle name="Normal 8 2 6 4 2 2" xfId="52448"/>
    <cellStyle name="Normal 8 2 6 4 3" xfId="52449"/>
    <cellStyle name="Normal 8 2 6 4 3 2" xfId="52450"/>
    <cellStyle name="Normal 8 2 6 4 3 2 2" xfId="52451"/>
    <cellStyle name="Normal 8 2 6 4 3 3" xfId="52452"/>
    <cellStyle name="Normal 8 2 6 4 4" xfId="52453"/>
    <cellStyle name="Normal 8 2 6 5" xfId="52454"/>
    <cellStyle name="Normal 8 2 6 5 2" xfId="52455"/>
    <cellStyle name="Normal 8 2 6 5 2 2" xfId="52456"/>
    <cellStyle name="Normal 8 2 6 5 3" xfId="52457"/>
    <cellStyle name="Normal 8 2 6 5 3 2" xfId="52458"/>
    <cellStyle name="Normal 8 2 6 5 3 2 2" xfId="52459"/>
    <cellStyle name="Normal 8 2 6 5 3 3" xfId="52460"/>
    <cellStyle name="Normal 8 2 6 5 4" xfId="52461"/>
    <cellStyle name="Normal 8 2 6 6" xfId="52462"/>
    <cellStyle name="Normal 8 2 6 6 2" xfId="52463"/>
    <cellStyle name="Normal 8 2 6 7" xfId="52464"/>
    <cellStyle name="Normal 8 2 6 7 2" xfId="52465"/>
    <cellStyle name="Normal 8 2 6 7 2 2" xfId="52466"/>
    <cellStyle name="Normal 8 2 6 7 3" xfId="52467"/>
    <cellStyle name="Normal 8 2 6 8" xfId="52468"/>
    <cellStyle name="Normal 8 2 6 8 2" xfId="52469"/>
    <cellStyle name="Normal 8 2 6 9" xfId="52470"/>
    <cellStyle name="Normal 8 2 7" xfId="52471"/>
    <cellStyle name="Normal 8 2 7 2" xfId="52472"/>
    <cellStyle name="Normal 8 2 7 2 2" xfId="52473"/>
    <cellStyle name="Normal 8 2 7 2 2 2" xfId="52474"/>
    <cellStyle name="Normal 8 2 7 2 2 2 2" xfId="52475"/>
    <cellStyle name="Normal 8 2 7 2 2 3" xfId="52476"/>
    <cellStyle name="Normal 8 2 7 2 2 3 2" xfId="52477"/>
    <cellStyle name="Normal 8 2 7 2 2 3 2 2" xfId="52478"/>
    <cellStyle name="Normal 8 2 7 2 2 3 3" xfId="52479"/>
    <cellStyle name="Normal 8 2 7 2 2 4" xfId="52480"/>
    <cellStyle name="Normal 8 2 7 2 3" xfId="52481"/>
    <cellStyle name="Normal 8 2 7 2 3 2" xfId="52482"/>
    <cellStyle name="Normal 8 2 7 2 4" xfId="52483"/>
    <cellStyle name="Normal 8 2 7 2 4 2" xfId="52484"/>
    <cellStyle name="Normal 8 2 7 2 4 2 2" xfId="52485"/>
    <cellStyle name="Normal 8 2 7 2 4 3" xfId="52486"/>
    <cellStyle name="Normal 8 2 7 2 5" xfId="52487"/>
    <cellStyle name="Normal 8 2 7 3" xfId="52488"/>
    <cellStyle name="Normal 8 2 7 3 2" xfId="52489"/>
    <cellStyle name="Normal 8 2 7 3 2 2" xfId="52490"/>
    <cellStyle name="Normal 8 2 7 3 3" xfId="52491"/>
    <cellStyle name="Normal 8 2 7 3 3 2" xfId="52492"/>
    <cellStyle name="Normal 8 2 7 3 3 2 2" xfId="52493"/>
    <cellStyle name="Normal 8 2 7 3 3 3" xfId="52494"/>
    <cellStyle name="Normal 8 2 7 3 4" xfId="52495"/>
    <cellStyle name="Normal 8 2 7 4" xfId="52496"/>
    <cellStyle name="Normal 8 2 7 4 2" xfId="52497"/>
    <cellStyle name="Normal 8 2 7 4 2 2" xfId="52498"/>
    <cellStyle name="Normal 8 2 7 4 3" xfId="52499"/>
    <cellStyle name="Normal 8 2 7 4 3 2" xfId="52500"/>
    <cellStyle name="Normal 8 2 7 4 3 2 2" xfId="52501"/>
    <cellStyle name="Normal 8 2 7 4 3 3" xfId="52502"/>
    <cellStyle name="Normal 8 2 7 4 4" xfId="52503"/>
    <cellStyle name="Normal 8 2 7 5" xfId="52504"/>
    <cellStyle name="Normal 8 2 7 5 2" xfId="52505"/>
    <cellStyle name="Normal 8 2 7 6" xfId="52506"/>
    <cellStyle name="Normal 8 2 7 6 2" xfId="52507"/>
    <cellStyle name="Normal 8 2 7 6 2 2" xfId="52508"/>
    <cellStyle name="Normal 8 2 7 6 3" xfId="52509"/>
    <cellStyle name="Normal 8 2 7 7" xfId="52510"/>
    <cellStyle name="Normal 8 2 7 7 2" xfId="52511"/>
    <cellStyle name="Normal 8 2 7 8" xfId="52512"/>
    <cellStyle name="Normal 8 2 7 9" xfId="52513"/>
    <cellStyle name="Normal 8 2 8" xfId="52514"/>
    <cellStyle name="Normal 8 2 8 2" xfId="52515"/>
    <cellStyle name="Normal 8 2 8 2 2" xfId="52516"/>
    <cellStyle name="Normal 8 2 8 2 2 2" xfId="52517"/>
    <cellStyle name="Normal 8 2 8 2 2 2 2" xfId="52518"/>
    <cellStyle name="Normal 8 2 8 2 2 3" xfId="52519"/>
    <cellStyle name="Normal 8 2 8 2 2 3 2" xfId="52520"/>
    <cellStyle name="Normal 8 2 8 2 2 3 2 2" xfId="52521"/>
    <cellStyle name="Normal 8 2 8 2 2 3 3" xfId="52522"/>
    <cellStyle name="Normal 8 2 8 2 2 4" xfId="52523"/>
    <cellStyle name="Normal 8 2 8 2 3" xfId="52524"/>
    <cellStyle name="Normal 8 2 8 2 3 2" xfId="52525"/>
    <cellStyle name="Normal 8 2 8 2 4" xfId="52526"/>
    <cellStyle name="Normal 8 2 8 2 4 2" xfId="52527"/>
    <cellStyle name="Normal 8 2 8 2 4 2 2" xfId="52528"/>
    <cellStyle name="Normal 8 2 8 2 4 3" xfId="52529"/>
    <cellStyle name="Normal 8 2 8 2 5" xfId="52530"/>
    <cellStyle name="Normal 8 2 8 3" xfId="52531"/>
    <cellStyle name="Normal 8 2 8 3 2" xfId="52532"/>
    <cellStyle name="Normal 8 2 8 3 2 2" xfId="52533"/>
    <cellStyle name="Normal 8 2 8 3 3" xfId="52534"/>
    <cellStyle name="Normal 8 2 8 3 3 2" xfId="52535"/>
    <cellStyle name="Normal 8 2 8 3 3 2 2" xfId="52536"/>
    <cellStyle name="Normal 8 2 8 3 3 3" xfId="52537"/>
    <cellStyle name="Normal 8 2 8 3 4" xfId="52538"/>
    <cellStyle name="Normal 8 2 8 4" xfId="52539"/>
    <cellStyle name="Normal 8 2 8 4 2" xfId="52540"/>
    <cellStyle name="Normal 8 2 8 4 2 2" xfId="52541"/>
    <cellStyle name="Normal 8 2 8 4 3" xfId="52542"/>
    <cellStyle name="Normal 8 2 8 4 3 2" xfId="52543"/>
    <cellStyle name="Normal 8 2 8 4 3 2 2" xfId="52544"/>
    <cellStyle name="Normal 8 2 8 4 3 3" xfId="52545"/>
    <cellStyle name="Normal 8 2 8 4 4" xfId="52546"/>
    <cellStyle name="Normal 8 2 8 5" xfId="52547"/>
    <cellStyle name="Normal 8 2 8 5 2" xfId="52548"/>
    <cellStyle name="Normal 8 2 8 6" xfId="52549"/>
    <cellStyle name="Normal 8 2 8 6 2" xfId="52550"/>
    <cellStyle name="Normal 8 2 8 6 2 2" xfId="52551"/>
    <cellStyle name="Normal 8 2 8 6 3" xfId="52552"/>
    <cellStyle name="Normal 8 2 8 7" xfId="52553"/>
    <cellStyle name="Normal 8 2 8 7 2" xfId="52554"/>
    <cellStyle name="Normal 8 2 8 8" xfId="52555"/>
    <cellStyle name="Normal 8 2 9" xfId="52556"/>
    <cellStyle name="Normal 8 2 9 2" xfId="52557"/>
    <cellStyle name="Normal 8 2 9 2 2" xfId="52558"/>
    <cellStyle name="Normal 8 2 9 2 2 2" xfId="52559"/>
    <cellStyle name="Normal 8 2 9 2 2 2 2" xfId="52560"/>
    <cellStyle name="Normal 8 2 9 2 2 3" xfId="52561"/>
    <cellStyle name="Normal 8 2 9 2 2 3 2" xfId="52562"/>
    <cellStyle name="Normal 8 2 9 2 2 3 2 2" xfId="52563"/>
    <cellStyle name="Normal 8 2 9 2 2 3 3" xfId="52564"/>
    <cellStyle name="Normal 8 2 9 2 2 4" xfId="52565"/>
    <cellStyle name="Normal 8 2 9 2 3" xfId="52566"/>
    <cellStyle name="Normal 8 2 9 2 3 2" xfId="52567"/>
    <cellStyle name="Normal 8 2 9 2 4" xfId="52568"/>
    <cellStyle name="Normal 8 2 9 2 4 2" xfId="52569"/>
    <cellStyle name="Normal 8 2 9 2 4 2 2" xfId="52570"/>
    <cellStyle name="Normal 8 2 9 2 4 3" xfId="52571"/>
    <cellStyle name="Normal 8 2 9 2 5" xfId="52572"/>
    <cellStyle name="Normal 8 2 9 3" xfId="52573"/>
    <cellStyle name="Normal 8 2 9 3 2" xfId="52574"/>
    <cellStyle name="Normal 8 2 9 3 2 2" xfId="52575"/>
    <cellStyle name="Normal 8 2 9 3 3" xfId="52576"/>
    <cellStyle name="Normal 8 2 9 3 3 2" xfId="52577"/>
    <cellStyle name="Normal 8 2 9 3 3 2 2" xfId="52578"/>
    <cellStyle name="Normal 8 2 9 3 3 3" xfId="52579"/>
    <cellStyle name="Normal 8 2 9 3 4" xfId="52580"/>
    <cellStyle name="Normal 8 2 9 4" xfId="52581"/>
    <cellStyle name="Normal 8 2 9 4 2" xfId="52582"/>
    <cellStyle name="Normal 8 2 9 5" xfId="52583"/>
    <cellStyle name="Normal 8 2 9 5 2" xfId="52584"/>
    <cellStyle name="Normal 8 2 9 5 2 2" xfId="52585"/>
    <cellStyle name="Normal 8 2 9 5 3" xfId="52586"/>
    <cellStyle name="Normal 8 2 9 6" xfId="52587"/>
    <cellStyle name="Normal 8 2_T-straight with PEDs adjustor" xfId="52588"/>
    <cellStyle name="Normal 8 20" xfId="52589"/>
    <cellStyle name="Normal 8 3" xfId="1512"/>
    <cellStyle name="Normal 8 3 10" xfId="52590"/>
    <cellStyle name="Normal 8 3 10 2" xfId="52591"/>
    <cellStyle name="Normal 8 3 10 2 2" xfId="52592"/>
    <cellStyle name="Normal 8 3 10 3" xfId="52593"/>
    <cellStyle name="Normal 8 3 10 3 2" xfId="52594"/>
    <cellStyle name="Normal 8 3 10 3 2 2" xfId="52595"/>
    <cellStyle name="Normal 8 3 10 3 3" xfId="52596"/>
    <cellStyle name="Normal 8 3 10 4" xfId="52597"/>
    <cellStyle name="Normal 8 3 11" xfId="52598"/>
    <cellStyle name="Normal 8 3 11 2" xfId="52599"/>
    <cellStyle name="Normal 8 3 11 2 2" xfId="52600"/>
    <cellStyle name="Normal 8 3 11 3" xfId="52601"/>
    <cellStyle name="Normal 8 3 11 3 2" xfId="52602"/>
    <cellStyle name="Normal 8 3 11 3 2 2" xfId="52603"/>
    <cellStyle name="Normal 8 3 11 3 3" xfId="52604"/>
    <cellStyle name="Normal 8 3 11 4" xfId="52605"/>
    <cellStyle name="Normal 8 3 12" xfId="52606"/>
    <cellStyle name="Normal 8 3 12 2" xfId="52607"/>
    <cellStyle name="Normal 8 3 12 2 2" xfId="52608"/>
    <cellStyle name="Normal 8 3 12 3" xfId="52609"/>
    <cellStyle name="Normal 8 3 12 3 2" xfId="52610"/>
    <cellStyle name="Normal 8 3 12 3 2 2" xfId="52611"/>
    <cellStyle name="Normal 8 3 12 3 3" xfId="52612"/>
    <cellStyle name="Normal 8 3 12 4" xfId="52613"/>
    <cellStyle name="Normal 8 3 13" xfId="52614"/>
    <cellStyle name="Normal 8 3 13 2" xfId="52615"/>
    <cellStyle name="Normal 8 3 13 2 2" xfId="52616"/>
    <cellStyle name="Normal 8 3 13 3" xfId="52617"/>
    <cellStyle name="Normal 8 3 14" xfId="52618"/>
    <cellStyle name="Normal 8 3 14 2" xfId="52619"/>
    <cellStyle name="Normal 8 3 15" xfId="52620"/>
    <cellStyle name="Normal 8 3 15 2" xfId="52621"/>
    <cellStyle name="Normal 8 3 16" xfId="52622"/>
    <cellStyle name="Normal 8 3 17" xfId="52623"/>
    <cellStyle name="Normal 8 3 2" xfId="1513"/>
    <cellStyle name="Normal 8 3 2 10" xfId="52624"/>
    <cellStyle name="Normal 8 3 2 11" xfId="52625"/>
    <cellStyle name="Normal 8 3 2 2" xfId="1514"/>
    <cellStyle name="Normal 8 3 2 2 10" xfId="52626"/>
    <cellStyle name="Normal 8 3 2 2 2" xfId="1515"/>
    <cellStyle name="Normal 8 3 2 2 2 2" xfId="52627"/>
    <cellStyle name="Normal 8 3 2 2 2 2 2" xfId="52628"/>
    <cellStyle name="Normal 8 3 2 2 2 2 2 2" xfId="52629"/>
    <cellStyle name="Normal 8 3 2 2 2 2 2 2 2" xfId="52630"/>
    <cellStyle name="Normal 8 3 2 2 2 2 2 3" xfId="52631"/>
    <cellStyle name="Normal 8 3 2 2 2 2 2 3 2" xfId="52632"/>
    <cellStyle name="Normal 8 3 2 2 2 2 2 3 2 2" xfId="52633"/>
    <cellStyle name="Normal 8 3 2 2 2 2 2 3 3" xfId="52634"/>
    <cellStyle name="Normal 8 3 2 2 2 2 2 4" xfId="52635"/>
    <cellStyle name="Normal 8 3 2 2 2 2 3" xfId="52636"/>
    <cellStyle name="Normal 8 3 2 2 2 2 3 2" xfId="52637"/>
    <cellStyle name="Normal 8 3 2 2 2 2 4" xfId="52638"/>
    <cellStyle name="Normal 8 3 2 2 2 2 4 2" xfId="52639"/>
    <cellStyle name="Normal 8 3 2 2 2 2 4 2 2" xfId="52640"/>
    <cellStyle name="Normal 8 3 2 2 2 2 4 3" xfId="52641"/>
    <cellStyle name="Normal 8 3 2 2 2 2 5" xfId="52642"/>
    <cellStyle name="Normal 8 3 2 2 2 2 6" xfId="52643"/>
    <cellStyle name="Normal 8 3 2 2 2 3" xfId="52644"/>
    <cellStyle name="Normal 8 3 2 2 2 3 2" xfId="52645"/>
    <cellStyle name="Normal 8 3 2 2 2 3 2 2" xfId="52646"/>
    <cellStyle name="Normal 8 3 2 2 2 3 3" xfId="52647"/>
    <cellStyle name="Normal 8 3 2 2 2 3 3 2" xfId="52648"/>
    <cellStyle name="Normal 8 3 2 2 2 3 3 2 2" xfId="52649"/>
    <cellStyle name="Normal 8 3 2 2 2 3 3 3" xfId="52650"/>
    <cellStyle name="Normal 8 3 2 2 2 3 4" xfId="52651"/>
    <cellStyle name="Normal 8 3 2 2 2 4" xfId="52652"/>
    <cellStyle name="Normal 8 3 2 2 2 4 2" xfId="52653"/>
    <cellStyle name="Normal 8 3 2 2 2 4 2 2" xfId="52654"/>
    <cellStyle name="Normal 8 3 2 2 2 4 3" xfId="52655"/>
    <cellStyle name="Normal 8 3 2 2 2 4 3 2" xfId="52656"/>
    <cellStyle name="Normal 8 3 2 2 2 4 3 2 2" xfId="52657"/>
    <cellStyle name="Normal 8 3 2 2 2 4 3 3" xfId="52658"/>
    <cellStyle name="Normal 8 3 2 2 2 4 4" xfId="52659"/>
    <cellStyle name="Normal 8 3 2 2 2 5" xfId="52660"/>
    <cellStyle name="Normal 8 3 2 2 2 5 2" xfId="52661"/>
    <cellStyle name="Normal 8 3 2 2 2 6" xfId="52662"/>
    <cellStyle name="Normal 8 3 2 2 2 6 2" xfId="52663"/>
    <cellStyle name="Normal 8 3 2 2 2 6 2 2" xfId="52664"/>
    <cellStyle name="Normal 8 3 2 2 2 6 3" xfId="52665"/>
    <cellStyle name="Normal 8 3 2 2 2 7" xfId="52666"/>
    <cellStyle name="Normal 8 3 2 2 2 7 2" xfId="52667"/>
    <cellStyle name="Normal 8 3 2 2 2 8" xfId="52668"/>
    <cellStyle name="Normal 8 3 2 2 2 9" xfId="52669"/>
    <cellStyle name="Normal 8 3 2 2 3" xfId="52670"/>
    <cellStyle name="Normal 8 3 2 2 3 2" xfId="52671"/>
    <cellStyle name="Normal 8 3 2 2 3 2 2" xfId="52672"/>
    <cellStyle name="Normal 8 3 2 2 3 2 2 2" xfId="52673"/>
    <cellStyle name="Normal 8 3 2 2 3 2 3" xfId="52674"/>
    <cellStyle name="Normal 8 3 2 2 3 2 3 2" xfId="52675"/>
    <cellStyle name="Normal 8 3 2 2 3 2 3 2 2" xfId="52676"/>
    <cellStyle name="Normal 8 3 2 2 3 2 3 3" xfId="52677"/>
    <cellStyle name="Normal 8 3 2 2 3 2 4" xfId="52678"/>
    <cellStyle name="Normal 8 3 2 2 3 2 5" xfId="52679"/>
    <cellStyle name="Normal 8 3 2 2 3 3" xfId="52680"/>
    <cellStyle name="Normal 8 3 2 2 3 3 2" xfId="52681"/>
    <cellStyle name="Normal 8 3 2 2 3 4" xfId="52682"/>
    <cellStyle name="Normal 8 3 2 2 3 4 2" xfId="52683"/>
    <cellStyle name="Normal 8 3 2 2 3 4 2 2" xfId="52684"/>
    <cellStyle name="Normal 8 3 2 2 3 4 3" xfId="52685"/>
    <cellStyle name="Normal 8 3 2 2 3 5" xfId="52686"/>
    <cellStyle name="Normal 8 3 2 2 3 6" xfId="52687"/>
    <cellStyle name="Normal 8 3 2 2 4" xfId="52688"/>
    <cellStyle name="Normal 8 3 2 2 4 2" xfId="52689"/>
    <cellStyle name="Normal 8 3 2 2 4 2 2" xfId="52690"/>
    <cellStyle name="Normal 8 3 2 2 4 3" xfId="52691"/>
    <cellStyle name="Normal 8 3 2 2 4 3 2" xfId="52692"/>
    <cellStyle name="Normal 8 3 2 2 4 3 2 2" xfId="52693"/>
    <cellStyle name="Normal 8 3 2 2 4 3 3" xfId="52694"/>
    <cellStyle name="Normal 8 3 2 2 4 4" xfId="52695"/>
    <cellStyle name="Normal 8 3 2 2 4 5" xfId="52696"/>
    <cellStyle name="Normal 8 3 2 2 5" xfId="52697"/>
    <cellStyle name="Normal 8 3 2 2 5 2" xfId="52698"/>
    <cellStyle name="Normal 8 3 2 2 5 2 2" xfId="52699"/>
    <cellStyle name="Normal 8 3 2 2 5 3" xfId="52700"/>
    <cellStyle name="Normal 8 3 2 2 5 3 2" xfId="52701"/>
    <cellStyle name="Normal 8 3 2 2 5 3 2 2" xfId="52702"/>
    <cellStyle name="Normal 8 3 2 2 5 3 3" xfId="52703"/>
    <cellStyle name="Normal 8 3 2 2 5 4" xfId="52704"/>
    <cellStyle name="Normal 8 3 2 2 6" xfId="52705"/>
    <cellStyle name="Normal 8 3 2 2 6 2" xfId="52706"/>
    <cellStyle name="Normal 8 3 2 2 7" xfId="52707"/>
    <cellStyle name="Normal 8 3 2 2 7 2" xfId="52708"/>
    <cellStyle name="Normal 8 3 2 2 7 2 2" xfId="52709"/>
    <cellStyle name="Normal 8 3 2 2 7 3" xfId="52710"/>
    <cellStyle name="Normal 8 3 2 2 8" xfId="52711"/>
    <cellStyle name="Normal 8 3 2 2 8 2" xfId="52712"/>
    <cellStyle name="Normal 8 3 2 2 9" xfId="52713"/>
    <cellStyle name="Normal 8 3 2 2_T-straight with PEDs adjustor" xfId="52714"/>
    <cellStyle name="Normal 8 3 2 3" xfId="1516"/>
    <cellStyle name="Normal 8 3 2 3 2" xfId="52715"/>
    <cellStyle name="Normal 8 3 2 3 2 2" xfId="52716"/>
    <cellStyle name="Normal 8 3 2 3 2 2 2" xfId="52717"/>
    <cellStyle name="Normal 8 3 2 3 2 2 2 2" xfId="52718"/>
    <cellStyle name="Normal 8 3 2 3 2 2 3" xfId="52719"/>
    <cellStyle name="Normal 8 3 2 3 2 2 3 2" xfId="52720"/>
    <cellStyle name="Normal 8 3 2 3 2 2 3 2 2" xfId="52721"/>
    <cellStyle name="Normal 8 3 2 3 2 2 3 3" xfId="52722"/>
    <cellStyle name="Normal 8 3 2 3 2 2 4" xfId="52723"/>
    <cellStyle name="Normal 8 3 2 3 2 3" xfId="52724"/>
    <cellStyle name="Normal 8 3 2 3 2 3 2" xfId="52725"/>
    <cellStyle name="Normal 8 3 2 3 2 4" xfId="52726"/>
    <cellStyle name="Normal 8 3 2 3 2 4 2" xfId="52727"/>
    <cellStyle name="Normal 8 3 2 3 2 4 2 2" xfId="52728"/>
    <cellStyle name="Normal 8 3 2 3 2 4 3" xfId="52729"/>
    <cellStyle name="Normal 8 3 2 3 2 5" xfId="52730"/>
    <cellStyle name="Normal 8 3 2 3 2 6" xfId="52731"/>
    <cellStyle name="Normal 8 3 2 3 3" xfId="52732"/>
    <cellStyle name="Normal 8 3 2 3 3 2" xfId="52733"/>
    <cellStyle name="Normal 8 3 2 3 3 2 2" xfId="52734"/>
    <cellStyle name="Normal 8 3 2 3 3 3" xfId="52735"/>
    <cellStyle name="Normal 8 3 2 3 3 3 2" xfId="52736"/>
    <cellStyle name="Normal 8 3 2 3 3 3 2 2" xfId="52737"/>
    <cellStyle name="Normal 8 3 2 3 3 3 3" xfId="52738"/>
    <cellStyle name="Normal 8 3 2 3 3 4" xfId="52739"/>
    <cellStyle name="Normal 8 3 2 3 4" xfId="52740"/>
    <cellStyle name="Normal 8 3 2 3 4 2" xfId="52741"/>
    <cellStyle name="Normal 8 3 2 3 4 2 2" xfId="52742"/>
    <cellStyle name="Normal 8 3 2 3 4 3" xfId="52743"/>
    <cellStyle name="Normal 8 3 2 3 4 3 2" xfId="52744"/>
    <cellStyle name="Normal 8 3 2 3 4 3 2 2" xfId="52745"/>
    <cellStyle name="Normal 8 3 2 3 4 3 3" xfId="52746"/>
    <cellStyle name="Normal 8 3 2 3 4 4" xfId="52747"/>
    <cellStyle name="Normal 8 3 2 3 5" xfId="52748"/>
    <cellStyle name="Normal 8 3 2 3 5 2" xfId="52749"/>
    <cellStyle name="Normal 8 3 2 3 6" xfId="52750"/>
    <cellStyle name="Normal 8 3 2 3 6 2" xfId="52751"/>
    <cellStyle name="Normal 8 3 2 3 6 2 2" xfId="52752"/>
    <cellStyle name="Normal 8 3 2 3 6 3" xfId="52753"/>
    <cellStyle name="Normal 8 3 2 3 7" xfId="52754"/>
    <cellStyle name="Normal 8 3 2 3 7 2" xfId="52755"/>
    <cellStyle name="Normal 8 3 2 3 8" xfId="52756"/>
    <cellStyle name="Normal 8 3 2 3 9" xfId="52757"/>
    <cellStyle name="Normal 8 3 2 4" xfId="52758"/>
    <cellStyle name="Normal 8 3 2 4 2" xfId="52759"/>
    <cellStyle name="Normal 8 3 2 4 2 2" xfId="52760"/>
    <cellStyle name="Normal 8 3 2 4 2 2 2" xfId="52761"/>
    <cellStyle name="Normal 8 3 2 4 2 3" xfId="52762"/>
    <cellStyle name="Normal 8 3 2 4 2 3 2" xfId="52763"/>
    <cellStyle name="Normal 8 3 2 4 2 3 2 2" xfId="52764"/>
    <cellStyle name="Normal 8 3 2 4 2 3 3" xfId="52765"/>
    <cellStyle name="Normal 8 3 2 4 2 4" xfId="52766"/>
    <cellStyle name="Normal 8 3 2 4 2 5" xfId="52767"/>
    <cellStyle name="Normal 8 3 2 4 3" xfId="52768"/>
    <cellStyle name="Normal 8 3 2 4 3 2" xfId="52769"/>
    <cellStyle name="Normal 8 3 2 4 4" xfId="52770"/>
    <cellStyle name="Normal 8 3 2 4 4 2" xfId="52771"/>
    <cellStyle name="Normal 8 3 2 4 4 2 2" xfId="52772"/>
    <cellStyle name="Normal 8 3 2 4 4 3" xfId="52773"/>
    <cellStyle name="Normal 8 3 2 4 5" xfId="52774"/>
    <cellStyle name="Normal 8 3 2 4 6" xfId="52775"/>
    <cellStyle name="Normal 8 3 2 5" xfId="52776"/>
    <cellStyle name="Normal 8 3 2 5 2" xfId="52777"/>
    <cellStyle name="Normal 8 3 2 5 2 2" xfId="52778"/>
    <cellStyle name="Normal 8 3 2 5 3" xfId="52779"/>
    <cellStyle name="Normal 8 3 2 5 3 2" xfId="52780"/>
    <cellStyle name="Normal 8 3 2 5 3 2 2" xfId="52781"/>
    <cellStyle name="Normal 8 3 2 5 3 3" xfId="52782"/>
    <cellStyle name="Normal 8 3 2 5 4" xfId="52783"/>
    <cellStyle name="Normal 8 3 2 5 5" xfId="52784"/>
    <cellStyle name="Normal 8 3 2 6" xfId="52785"/>
    <cellStyle name="Normal 8 3 2 6 2" xfId="52786"/>
    <cellStyle name="Normal 8 3 2 6 2 2" xfId="52787"/>
    <cellStyle name="Normal 8 3 2 6 3" xfId="52788"/>
    <cellStyle name="Normal 8 3 2 6 3 2" xfId="52789"/>
    <cellStyle name="Normal 8 3 2 6 3 2 2" xfId="52790"/>
    <cellStyle name="Normal 8 3 2 6 3 3" xfId="52791"/>
    <cellStyle name="Normal 8 3 2 6 4" xfId="52792"/>
    <cellStyle name="Normal 8 3 2 7" xfId="52793"/>
    <cellStyle name="Normal 8 3 2 7 2" xfId="52794"/>
    <cellStyle name="Normal 8 3 2 8" xfId="52795"/>
    <cellStyle name="Normal 8 3 2 8 2" xfId="52796"/>
    <cellStyle name="Normal 8 3 2 8 2 2" xfId="52797"/>
    <cellStyle name="Normal 8 3 2 8 3" xfId="52798"/>
    <cellStyle name="Normal 8 3 2 9" xfId="52799"/>
    <cellStyle name="Normal 8 3 2 9 2" xfId="52800"/>
    <cellStyle name="Normal 8 3 2_T-straight with PEDs adjustor" xfId="52801"/>
    <cellStyle name="Normal 8 3 3" xfId="1517"/>
    <cellStyle name="Normal 8 3 3 10" xfId="52802"/>
    <cellStyle name="Normal 8 3 3 11" xfId="52803"/>
    <cellStyle name="Normal 8 3 3 2" xfId="1518"/>
    <cellStyle name="Normal 8 3 3 2 10" xfId="52804"/>
    <cellStyle name="Normal 8 3 3 2 2" xfId="52805"/>
    <cellStyle name="Normal 8 3 3 2 2 2" xfId="52806"/>
    <cellStyle name="Normal 8 3 3 2 2 2 2" xfId="52807"/>
    <cellStyle name="Normal 8 3 3 2 2 2 2 2" xfId="52808"/>
    <cellStyle name="Normal 8 3 3 2 2 2 2 2 2" xfId="52809"/>
    <cellStyle name="Normal 8 3 3 2 2 2 2 3" xfId="52810"/>
    <cellStyle name="Normal 8 3 3 2 2 2 2 3 2" xfId="52811"/>
    <cellStyle name="Normal 8 3 3 2 2 2 2 3 2 2" xfId="52812"/>
    <cellStyle name="Normal 8 3 3 2 2 2 2 3 3" xfId="52813"/>
    <cellStyle name="Normal 8 3 3 2 2 2 2 4" xfId="52814"/>
    <cellStyle name="Normal 8 3 3 2 2 2 3" xfId="52815"/>
    <cellStyle name="Normal 8 3 3 2 2 2 3 2" xfId="52816"/>
    <cellStyle name="Normal 8 3 3 2 2 2 4" xfId="52817"/>
    <cellStyle name="Normal 8 3 3 2 2 2 4 2" xfId="52818"/>
    <cellStyle name="Normal 8 3 3 2 2 2 4 2 2" xfId="52819"/>
    <cellStyle name="Normal 8 3 3 2 2 2 4 3" xfId="52820"/>
    <cellStyle name="Normal 8 3 3 2 2 2 5" xfId="52821"/>
    <cellStyle name="Normal 8 3 3 2 2 3" xfId="52822"/>
    <cellStyle name="Normal 8 3 3 2 2 3 2" xfId="52823"/>
    <cellStyle name="Normal 8 3 3 2 2 3 2 2" xfId="52824"/>
    <cellStyle name="Normal 8 3 3 2 2 3 3" xfId="52825"/>
    <cellStyle name="Normal 8 3 3 2 2 3 3 2" xfId="52826"/>
    <cellStyle name="Normal 8 3 3 2 2 3 3 2 2" xfId="52827"/>
    <cellStyle name="Normal 8 3 3 2 2 3 3 3" xfId="52828"/>
    <cellStyle name="Normal 8 3 3 2 2 3 4" xfId="52829"/>
    <cellStyle name="Normal 8 3 3 2 2 4" xfId="52830"/>
    <cellStyle name="Normal 8 3 3 2 2 4 2" xfId="52831"/>
    <cellStyle name="Normal 8 3 3 2 2 4 2 2" xfId="52832"/>
    <cellStyle name="Normal 8 3 3 2 2 4 3" xfId="52833"/>
    <cellStyle name="Normal 8 3 3 2 2 4 3 2" xfId="52834"/>
    <cellStyle name="Normal 8 3 3 2 2 4 3 2 2" xfId="52835"/>
    <cellStyle name="Normal 8 3 3 2 2 4 3 3" xfId="52836"/>
    <cellStyle name="Normal 8 3 3 2 2 4 4" xfId="52837"/>
    <cellStyle name="Normal 8 3 3 2 2 5" xfId="52838"/>
    <cellStyle name="Normal 8 3 3 2 2 5 2" xfId="52839"/>
    <cellStyle name="Normal 8 3 3 2 2 6" xfId="52840"/>
    <cellStyle name="Normal 8 3 3 2 2 6 2" xfId="52841"/>
    <cellStyle name="Normal 8 3 3 2 2 6 2 2" xfId="52842"/>
    <cellStyle name="Normal 8 3 3 2 2 6 3" xfId="52843"/>
    <cellStyle name="Normal 8 3 3 2 2 7" xfId="52844"/>
    <cellStyle name="Normal 8 3 3 2 2 7 2" xfId="52845"/>
    <cellStyle name="Normal 8 3 3 2 2 8" xfId="52846"/>
    <cellStyle name="Normal 8 3 3 2 2 9" xfId="52847"/>
    <cellStyle name="Normal 8 3 3 2 3" xfId="52848"/>
    <cellStyle name="Normal 8 3 3 2 3 2" xfId="52849"/>
    <cellStyle name="Normal 8 3 3 2 3 2 2" xfId="52850"/>
    <cellStyle name="Normal 8 3 3 2 3 2 2 2" xfId="52851"/>
    <cellStyle name="Normal 8 3 3 2 3 2 3" xfId="52852"/>
    <cellStyle name="Normal 8 3 3 2 3 2 3 2" xfId="52853"/>
    <cellStyle name="Normal 8 3 3 2 3 2 3 2 2" xfId="52854"/>
    <cellStyle name="Normal 8 3 3 2 3 2 3 3" xfId="52855"/>
    <cellStyle name="Normal 8 3 3 2 3 2 4" xfId="52856"/>
    <cellStyle name="Normal 8 3 3 2 3 3" xfId="52857"/>
    <cellStyle name="Normal 8 3 3 2 3 3 2" xfId="52858"/>
    <cellStyle name="Normal 8 3 3 2 3 4" xfId="52859"/>
    <cellStyle name="Normal 8 3 3 2 3 4 2" xfId="52860"/>
    <cellStyle name="Normal 8 3 3 2 3 4 2 2" xfId="52861"/>
    <cellStyle name="Normal 8 3 3 2 3 4 3" xfId="52862"/>
    <cellStyle name="Normal 8 3 3 2 3 5" xfId="52863"/>
    <cellStyle name="Normal 8 3 3 2 4" xfId="52864"/>
    <cellStyle name="Normal 8 3 3 2 4 2" xfId="52865"/>
    <cellStyle name="Normal 8 3 3 2 4 2 2" xfId="52866"/>
    <cellStyle name="Normal 8 3 3 2 4 3" xfId="52867"/>
    <cellStyle name="Normal 8 3 3 2 4 3 2" xfId="52868"/>
    <cellStyle name="Normal 8 3 3 2 4 3 2 2" xfId="52869"/>
    <cellStyle name="Normal 8 3 3 2 4 3 3" xfId="52870"/>
    <cellStyle name="Normal 8 3 3 2 4 4" xfId="52871"/>
    <cellStyle name="Normal 8 3 3 2 5" xfId="52872"/>
    <cellStyle name="Normal 8 3 3 2 5 2" xfId="52873"/>
    <cellStyle name="Normal 8 3 3 2 5 2 2" xfId="52874"/>
    <cellStyle name="Normal 8 3 3 2 5 3" xfId="52875"/>
    <cellStyle name="Normal 8 3 3 2 5 3 2" xfId="52876"/>
    <cellStyle name="Normal 8 3 3 2 5 3 2 2" xfId="52877"/>
    <cellStyle name="Normal 8 3 3 2 5 3 3" xfId="52878"/>
    <cellStyle name="Normal 8 3 3 2 5 4" xfId="52879"/>
    <cellStyle name="Normal 8 3 3 2 6" xfId="52880"/>
    <cellStyle name="Normal 8 3 3 2 6 2" xfId="52881"/>
    <cellStyle name="Normal 8 3 3 2 7" xfId="52882"/>
    <cellStyle name="Normal 8 3 3 2 7 2" xfId="52883"/>
    <cellStyle name="Normal 8 3 3 2 7 2 2" xfId="52884"/>
    <cellStyle name="Normal 8 3 3 2 7 3" xfId="52885"/>
    <cellStyle name="Normal 8 3 3 2 8" xfId="52886"/>
    <cellStyle name="Normal 8 3 3 2 8 2" xfId="52887"/>
    <cellStyle name="Normal 8 3 3 2 9" xfId="52888"/>
    <cellStyle name="Normal 8 3 3 3" xfId="52889"/>
    <cellStyle name="Normal 8 3 3 3 2" xfId="52890"/>
    <cellStyle name="Normal 8 3 3 3 2 2" xfId="52891"/>
    <cellStyle name="Normal 8 3 3 3 2 2 2" xfId="52892"/>
    <cellStyle name="Normal 8 3 3 3 2 2 2 2" xfId="52893"/>
    <cellStyle name="Normal 8 3 3 3 2 2 3" xfId="52894"/>
    <cellStyle name="Normal 8 3 3 3 2 2 3 2" xfId="52895"/>
    <cellStyle name="Normal 8 3 3 3 2 2 3 2 2" xfId="52896"/>
    <cellStyle name="Normal 8 3 3 3 2 2 3 3" xfId="52897"/>
    <cellStyle name="Normal 8 3 3 3 2 2 4" xfId="52898"/>
    <cellStyle name="Normal 8 3 3 3 2 3" xfId="52899"/>
    <cellStyle name="Normal 8 3 3 3 2 3 2" xfId="52900"/>
    <cellStyle name="Normal 8 3 3 3 2 4" xfId="52901"/>
    <cellStyle name="Normal 8 3 3 3 2 4 2" xfId="52902"/>
    <cellStyle name="Normal 8 3 3 3 2 4 2 2" xfId="52903"/>
    <cellStyle name="Normal 8 3 3 3 2 4 3" xfId="52904"/>
    <cellStyle name="Normal 8 3 3 3 2 5" xfId="52905"/>
    <cellStyle name="Normal 8 3 3 3 2 6" xfId="52906"/>
    <cellStyle name="Normal 8 3 3 3 3" xfId="52907"/>
    <cellStyle name="Normal 8 3 3 3 3 2" xfId="52908"/>
    <cellStyle name="Normal 8 3 3 3 3 2 2" xfId="52909"/>
    <cellStyle name="Normal 8 3 3 3 3 3" xfId="52910"/>
    <cellStyle name="Normal 8 3 3 3 3 3 2" xfId="52911"/>
    <cellStyle name="Normal 8 3 3 3 3 3 2 2" xfId="52912"/>
    <cellStyle name="Normal 8 3 3 3 3 3 3" xfId="52913"/>
    <cellStyle name="Normal 8 3 3 3 3 4" xfId="52914"/>
    <cellStyle name="Normal 8 3 3 3 4" xfId="52915"/>
    <cellStyle name="Normal 8 3 3 3 4 2" xfId="52916"/>
    <cellStyle name="Normal 8 3 3 3 4 2 2" xfId="52917"/>
    <cellStyle name="Normal 8 3 3 3 4 3" xfId="52918"/>
    <cellStyle name="Normal 8 3 3 3 4 3 2" xfId="52919"/>
    <cellStyle name="Normal 8 3 3 3 4 3 2 2" xfId="52920"/>
    <cellStyle name="Normal 8 3 3 3 4 3 3" xfId="52921"/>
    <cellStyle name="Normal 8 3 3 3 4 4" xfId="52922"/>
    <cellStyle name="Normal 8 3 3 3 5" xfId="52923"/>
    <cellStyle name="Normal 8 3 3 3 5 2" xfId="52924"/>
    <cellStyle name="Normal 8 3 3 3 6" xfId="52925"/>
    <cellStyle name="Normal 8 3 3 3 6 2" xfId="52926"/>
    <cellStyle name="Normal 8 3 3 3 6 2 2" xfId="52927"/>
    <cellStyle name="Normal 8 3 3 3 6 3" xfId="52928"/>
    <cellStyle name="Normal 8 3 3 3 7" xfId="52929"/>
    <cellStyle name="Normal 8 3 3 3 7 2" xfId="52930"/>
    <cellStyle name="Normal 8 3 3 3 8" xfId="52931"/>
    <cellStyle name="Normal 8 3 3 3 9" xfId="52932"/>
    <cellStyle name="Normal 8 3 3 4" xfId="52933"/>
    <cellStyle name="Normal 8 3 3 4 2" xfId="52934"/>
    <cellStyle name="Normal 8 3 3 4 2 2" xfId="52935"/>
    <cellStyle name="Normal 8 3 3 4 2 2 2" xfId="52936"/>
    <cellStyle name="Normal 8 3 3 4 2 3" xfId="52937"/>
    <cellStyle name="Normal 8 3 3 4 2 3 2" xfId="52938"/>
    <cellStyle name="Normal 8 3 3 4 2 3 2 2" xfId="52939"/>
    <cellStyle name="Normal 8 3 3 4 2 3 3" xfId="52940"/>
    <cellStyle name="Normal 8 3 3 4 2 4" xfId="52941"/>
    <cellStyle name="Normal 8 3 3 4 3" xfId="52942"/>
    <cellStyle name="Normal 8 3 3 4 3 2" xfId="52943"/>
    <cellStyle name="Normal 8 3 3 4 4" xfId="52944"/>
    <cellStyle name="Normal 8 3 3 4 4 2" xfId="52945"/>
    <cellStyle name="Normal 8 3 3 4 4 2 2" xfId="52946"/>
    <cellStyle name="Normal 8 3 3 4 4 3" xfId="52947"/>
    <cellStyle name="Normal 8 3 3 4 5" xfId="52948"/>
    <cellStyle name="Normal 8 3 3 4 6" xfId="52949"/>
    <cellStyle name="Normal 8 3 3 5" xfId="52950"/>
    <cellStyle name="Normal 8 3 3 5 2" xfId="52951"/>
    <cellStyle name="Normal 8 3 3 5 2 2" xfId="52952"/>
    <cellStyle name="Normal 8 3 3 5 3" xfId="52953"/>
    <cellStyle name="Normal 8 3 3 5 3 2" xfId="52954"/>
    <cellStyle name="Normal 8 3 3 5 3 2 2" xfId="52955"/>
    <cellStyle name="Normal 8 3 3 5 3 3" xfId="52956"/>
    <cellStyle name="Normal 8 3 3 5 4" xfId="52957"/>
    <cellStyle name="Normal 8 3 3 6" xfId="52958"/>
    <cellStyle name="Normal 8 3 3 6 2" xfId="52959"/>
    <cellStyle name="Normal 8 3 3 6 2 2" xfId="52960"/>
    <cellStyle name="Normal 8 3 3 6 3" xfId="52961"/>
    <cellStyle name="Normal 8 3 3 6 3 2" xfId="52962"/>
    <cellStyle name="Normal 8 3 3 6 3 2 2" xfId="52963"/>
    <cellStyle name="Normal 8 3 3 6 3 3" xfId="52964"/>
    <cellStyle name="Normal 8 3 3 6 4" xfId="52965"/>
    <cellStyle name="Normal 8 3 3 7" xfId="52966"/>
    <cellStyle name="Normal 8 3 3 7 2" xfId="52967"/>
    <cellStyle name="Normal 8 3 3 8" xfId="52968"/>
    <cellStyle name="Normal 8 3 3 8 2" xfId="52969"/>
    <cellStyle name="Normal 8 3 3 8 2 2" xfId="52970"/>
    <cellStyle name="Normal 8 3 3 8 3" xfId="52971"/>
    <cellStyle name="Normal 8 3 3 9" xfId="52972"/>
    <cellStyle name="Normal 8 3 3 9 2" xfId="52973"/>
    <cellStyle name="Normal 8 3 3_T-straight with PEDs adjustor" xfId="52974"/>
    <cellStyle name="Normal 8 3 4" xfId="1519"/>
    <cellStyle name="Normal 8 3 4 10" xfId="52975"/>
    <cellStyle name="Normal 8 3 4 11" xfId="52976"/>
    <cellStyle name="Normal 8 3 4 2" xfId="52977"/>
    <cellStyle name="Normal 8 3 4 2 10" xfId="52978"/>
    <cellStyle name="Normal 8 3 4 2 2" xfId="52979"/>
    <cellStyle name="Normal 8 3 4 2 2 2" xfId="52980"/>
    <cellStyle name="Normal 8 3 4 2 2 2 2" xfId="52981"/>
    <cellStyle name="Normal 8 3 4 2 2 2 2 2" xfId="52982"/>
    <cellStyle name="Normal 8 3 4 2 2 2 2 2 2" xfId="52983"/>
    <cellStyle name="Normal 8 3 4 2 2 2 2 3" xfId="52984"/>
    <cellStyle name="Normal 8 3 4 2 2 2 2 3 2" xfId="52985"/>
    <cellStyle name="Normal 8 3 4 2 2 2 2 3 2 2" xfId="52986"/>
    <cellStyle name="Normal 8 3 4 2 2 2 2 3 3" xfId="52987"/>
    <cellStyle name="Normal 8 3 4 2 2 2 2 4" xfId="52988"/>
    <cellStyle name="Normal 8 3 4 2 2 2 3" xfId="52989"/>
    <cellStyle name="Normal 8 3 4 2 2 2 3 2" xfId="52990"/>
    <cellStyle name="Normal 8 3 4 2 2 2 4" xfId="52991"/>
    <cellStyle name="Normal 8 3 4 2 2 2 4 2" xfId="52992"/>
    <cellStyle name="Normal 8 3 4 2 2 2 4 2 2" xfId="52993"/>
    <cellStyle name="Normal 8 3 4 2 2 2 4 3" xfId="52994"/>
    <cellStyle name="Normal 8 3 4 2 2 2 5" xfId="52995"/>
    <cellStyle name="Normal 8 3 4 2 2 3" xfId="52996"/>
    <cellStyle name="Normal 8 3 4 2 2 3 2" xfId="52997"/>
    <cellStyle name="Normal 8 3 4 2 2 3 2 2" xfId="52998"/>
    <cellStyle name="Normal 8 3 4 2 2 3 3" xfId="52999"/>
    <cellStyle name="Normal 8 3 4 2 2 3 3 2" xfId="53000"/>
    <cellStyle name="Normal 8 3 4 2 2 3 3 2 2" xfId="53001"/>
    <cellStyle name="Normal 8 3 4 2 2 3 3 3" xfId="53002"/>
    <cellStyle name="Normal 8 3 4 2 2 3 4" xfId="53003"/>
    <cellStyle name="Normal 8 3 4 2 2 4" xfId="53004"/>
    <cellStyle name="Normal 8 3 4 2 2 4 2" xfId="53005"/>
    <cellStyle name="Normal 8 3 4 2 2 4 2 2" xfId="53006"/>
    <cellStyle name="Normal 8 3 4 2 2 4 3" xfId="53007"/>
    <cellStyle name="Normal 8 3 4 2 2 4 3 2" xfId="53008"/>
    <cellStyle name="Normal 8 3 4 2 2 4 3 2 2" xfId="53009"/>
    <cellStyle name="Normal 8 3 4 2 2 4 3 3" xfId="53010"/>
    <cellStyle name="Normal 8 3 4 2 2 4 4" xfId="53011"/>
    <cellStyle name="Normal 8 3 4 2 2 5" xfId="53012"/>
    <cellStyle name="Normal 8 3 4 2 2 5 2" xfId="53013"/>
    <cellStyle name="Normal 8 3 4 2 2 6" xfId="53014"/>
    <cellStyle name="Normal 8 3 4 2 2 6 2" xfId="53015"/>
    <cellStyle name="Normal 8 3 4 2 2 6 2 2" xfId="53016"/>
    <cellStyle name="Normal 8 3 4 2 2 6 3" xfId="53017"/>
    <cellStyle name="Normal 8 3 4 2 2 7" xfId="53018"/>
    <cellStyle name="Normal 8 3 4 2 2 7 2" xfId="53019"/>
    <cellStyle name="Normal 8 3 4 2 2 8" xfId="53020"/>
    <cellStyle name="Normal 8 3 4 2 3" xfId="53021"/>
    <cellStyle name="Normal 8 3 4 2 3 2" xfId="53022"/>
    <cellStyle name="Normal 8 3 4 2 3 2 2" xfId="53023"/>
    <cellStyle name="Normal 8 3 4 2 3 2 2 2" xfId="53024"/>
    <cellStyle name="Normal 8 3 4 2 3 2 3" xfId="53025"/>
    <cellStyle name="Normal 8 3 4 2 3 2 3 2" xfId="53026"/>
    <cellStyle name="Normal 8 3 4 2 3 2 3 2 2" xfId="53027"/>
    <cellStyle name="Normal 8 3 4 2 3 2 3 3" xfId="53028"/>
    <cellStyle name="Normal 8 3 4 2 3 2 4" xfId="53029"/>
    <cellStyle name="Normal 8 3 4 2 3 3" xfId="53030"/>
    <cellStyle name="Normal 8 3 4 2 3 3 2" xfId="53031"/>
    <cellStyle name="Normal 8 3 4 2 3 4" xfId="53032"/>
    <cellStyle name="Normal 8 3 4 2 3 4 2" xfId="53033"/>
    <cellStyle name="Normal 8 3 4 2 3 4 2 2" xfId="53034"/>
    <cellStyle name="Normal 8 3 4 2 3 4 3" xfId="53035"/>
    <cellStyle name="Normal 8 3 4 2 3 5" xfId="53036"/>
    <cellStyle name="Normal 8 3 4 2 4" xfId="53037"/>
    <cellStyle name="Normal 8 3 4 2 4 2" xfId="53038"/>
    <cellStyle name="Normal 8 3 4 2 4 2 2" xfId="53039"/>
    <cellStyle name="Normal 8 3 4 2 4 3" xfId="53040"/>
    <cellStyle name="Normal 8 3 4 2 4 3 2" xfId="53041"/>
    <cellStyle name="Normal 8 3 4 2 4 3 2 2" xfId="53042"/>
    <cellStyle name="Normal 8 3 4 2 4 3 3" xfId="53043"/>
    <cellStyle name="Normal 8 3 4 2 4 4" xfId="53044"/>
    <cellStyle name="Normal 8 3 4 2 5" xfId="53045"/>
    <cellStyle name="Normal 8 3 4 2 5 2" xfId="53046"/>
    <cellStyle name="Normal 8 3 4 2 5 2 2" xfId="53047"/>
    <cellStyle name="Normal 8 3 4 2 5 3" xfId="53048"/>
    <cellStyle name="Normal 8 3 4 2 5 3 2" xfId="53049"/>
    <cellStyle name="Normal 8 3 4 2 5 3 2 2" xfId="53050"/>
    <cellStyle name="Normal 8 3 4 2 5 3 3" xfId="53051"/>
    <cellStyle name="Normal 8 3 4 2 5 4" xfId="53052"/>
    <cellStyle name="Normal 8 3 4 2 6" xfId="53053"/>
    <cellStyle name="Normal 8 3 4 2 6 2" xfId="53054"/>
    <cellStyle name="Normal 8 3 4 2 7" xfId="53055"/>
    <cellStyle name="Normal 8 3 4 2 7 2" xfId="53056"/>
    <cellStyle name="Normal 8 3 4 2 7 2 2" xfId="53057"/>
    <cellStyle name="Normal 8 3 4 2 7 3" xfId="53058"/>
    <cellStyle name="Normal 8 3 4 2 8" xfId="53059"/>
    <cellStyle name="Normal 8 3 4 2 8 2" xfId="53060"/>
    <cellStyle name="Normal 8 3 4 2 9" xfId="53061"/>
    <cellStyle name="Normal 8 3 4 3" xfId="53062"/>
    <cellStyle name="Normal 8 3 4 3 2" xfId="53063"/>
    <cellStyle name="Normal 8 3 4 3 2 2" xfId="53064"/>
    <cellStyle name="Normal 8 3 4 3 2 2 2" xfId="53065"/>
    <cellStyle name="Normal 8 3 4 3 2 2 2 2" xfId="53066"/>
    <cellStyle name="Normal 8 3 4 3 2 2 3" xfId="53067"/>
    <cellStyle name="Normal 8 3 4 3 2 2 3 2" xfId="53068"/>
    <cellStyle name="Normal 8 3 4 3 2 2 3 2 2" xfId="53069"/>
    <cellStyle name="Normal 8 3 4 3 2 2 3 3" xfId="53070"/>
    <cellStyle name="Normal 8 3 4 3 2 2 4" xfId="53071"/>
    <cellStyle name="Normal 8 3 4 3 2 3" xfId="53072"/>
    <cellStyle name="Normal 8 3 4 3 2 3 2" xfId="53073"/>
    <cellStyle name="Normal 8 3 4 3 2 4" xfId="53074"/>
    <cellStyle name="Normal 8 3 4 3 2 4 2" xfId="53075"/>
    <cellStyle name="Normal 8 3 4 3 2 4 2 2" xfId="53076"/>
    <cellStyle name="Normal 8 3 4 3 2 4 3" xfId="53077"/>
    <cellStyle name="Normal 8 3 4 3 2 5" xfId="53078"/>
    <cellStyle name="Normal 8 3 4 3 3" xfId="53079"/>
    <cellStyle name="Normal 8 3 4 3 3 2" xfId="53080"/>
    <cellStyle name="Normal 8 3 4 3 3 2 2" xfId="53081"/>
    <cellStyle name="Normal 8 3 4 3 3 3" xfId="53082"/>
    <cellStyle name="Normal 8 3 4 3 3 3 2" xfId="53083"/>
    <cellStyle name="Normal 8 3 4 3 3 3 2 2" xfId="53084"/>
    <cellStyle name="Normal 8 3 4 3 3 3 3" xfId="53085"/>
    <cellStyle name="Normal 8 3 4 3 3 4" xfId="53086"/>
    <cellStyle name="Normal 8 3 4 3 4" xfId="53087"/>
    <cellStyle name="Normal 8 3 4 3 4 2" xfId="53088"/>
    <cellStyle name="Normal 8 3 4 3 4 2 2" xfId="53089"/>
    <cellStyle name="Normal 8 3 4 3 4 3" xfId="53090"/>
    <cellStyle name="Normal 8 3 4 3 4 3 2" xfId="53091"/>
    <cellStyle name="Normal 8 3 4 3 4 3 2 2" xfId="53092"/>
    <cellStyle name="Normal 8 3 4 3 4 3 3" xfId="53093"/>
    <cellStyle name="Normal 8 3 4 3 4 4" xfId="53094"/>
    <cellStyle name="Normal 8 3 4 3 5" xfId="53095"/>
    <cellStyle name="Normal 8 3 4 3 5 2" xfId="53096"/>
    <cellStyle name="Normal 8 3 4 3 6" xfId="53097"/>
    <cellStyle name="Normal 8 3 4 3 6 2" xfId="53098"/>
    <cellStyle name="Normal 8 3 4 3 6 2 2" xfId="53099"/>
    <cellStyle name="Normal 8 3 4 3 6 3" xfId="53100"/>
    <cellStyle name="Normal 8 3 4 3 7" xfId="53101"/>
    <cellStyle name="Normal 8 3 4 3 7 2" xfId="53102"/>
    <cellStyle name="Normal 8 3 4 3 8" xfId="53103"/>
    <cellStyle name="Normal 8 3 4 4" xfId="53104"/>
    <cellStyle name="Normal 8 3 4 4 2" xfId="53105"/>
    <cellStyle name="Normal 8 3 4 4 2 2" xfId="53106"/>
    <cellStyle name="Normal 8 3 4 4 2 2 2" xfId="53107"/>
    <cellStyle name="Normal 8 3 4 4 2 3" xfId="53108"/>
    <cellStyle name="Normal 8 3 4 4 2 3 2" xfId="53109"/>
    <cellStyle name="Normal 8 3 4 4 2 3 2 2" xfId="53110"/>
    <cellStyle name="Normal 8 3 4 4 2 3 3" xfId="53111"/>
    <cellStyle name="Normal 8 3 4 4 2 4" xfId="53112"/>
    <cellStyle name="Normal 8 3 4 4 3" xfId="53113"/>
    <cellStyle name="Normal 8 3 4 4 3 2" xfId="53114"/>
    <cellStyle name="Normal 8 3 4 4 4" xfId="53115"/>
    <cellStyle name="Normal 8 3 4 4 4 2" xfId="53116"/>
    <cellStyle name="Normal 8 3 4 4 4 2 2" xfId="53117"/>
    <cellStyle name="Normal 8 3 4 4 4 3" xfId="53118"/>
    <cellStyle name="Normal 8 3 4 4 5" xfId="53119"/>
    <cellStyle name="Normal 8 3 4 5" xfId="53120"/>
    <cellStyle name="Normal 8 3 4 5 2" xfId="53121"/>
    <cellStyle name="Normal 8 3 4 5 2 2" xfId="53122"/>
    <cellStyle name="Normal 8 3 4 5 3" xfId="53123"/>
    <cellStyle name="Normal 8 3 4 5 3 2" xfId="53124"/>
    <cellStyle name="Normal 8 3 4 5 3 2 2" xfId="53125"/>
    <cellStyle name="Normal 8 3 4 5 3 3" xfId="53126"/>
    <cellStyle name="Normal 8 3 4 5 4" xfId="53127"/>
    <cellStyle name="Normal 8 3 4 6" xfId="53128"/>
    <cellStyle name="Normal 8 3 4 6 2" xfId="53129"/>
    <cellStyle name="Normal 8 3 4 6 2 2" xfId="53130"/>
    <cellStyle name="Normal 8 3 4 6 3" xfId="53131"/>
    <cellStyle name="Normal 8 3 4 6 3 2" xfId="53132"/>
    <cellStyle name="Normal 8 3 4 6 3 2 2" xfId="53133"/>
    <cellStyle name="Normal 8 3 4 6 3 3" xfId="53134"/>
    <cellStyle name="Normal 8 3 4 6 4" xfId="53135"/>
    <cellStyle name="Normal 8 3 4 7" xfId="53136"/>
    <cellStyle name="Normal 8 3 4 7 2" xfId="53137"/>
    <cellStyle name="Normal 8 3 4 8" xfId="53138"/>
    <cellStyle name="Normal 8 3 4 8 2" xfId="53139"/>
    <cellStyle name="Normal 8 3 4 8 2 2" xfId="53140"/>
    <cellStyle name="Normal 8 3 4 8 3" xfId="53141"/>
    <cellStyle name="Normal 8 3 4 9" xfId="53142"/>
    <cellStyle name="Normal 8 3 4 9 2" xfId="53143"/>
    <cellStyle name="Normal 8 3 5" xfId="53144"/>
    <cellStyle name="Normal 8 3 5 10" xfId="53145"/>
    <cellStyle name="Normal 8 3 5 2" xfId="53146"/>
    <cellStyle name="Normal 8 3 5 2 2" xfId="53147"/>
    <cellStyle name="Normal 8 3 5 2 2 2" xfId="53148"/>
    <cellStyle name="Normal 8 3 5 2 2 2 2" xfId="53149"/>
    <cellStyle name="Normal 8 3 5 2 2 2 2 2" xfId="53150"/>
    <cellStyle name="Normal 8 3 5 2 2 2 3" xfId="53151"/>
    <cellStyle name="Normal 8 3 5 2 2 2 3 2" xfId="53152"/>
    <cellStyle name="Normal 8 3 5 2 2 2 3 2 2" xfId="53153"/>
    <cellStyle name="Normal 8 3 5 2 2 2 3 3" xfId="53154"/>
    <cellStyle name="Normal 8 3 5 2 2 2 4" xfId="53155"/>
    <cellStyle name="Normal 8 3 5 2 2 3" xfId="53156"/>
    <cellStyle name="Normal 8 3 5 2 2 3 2" xfId="53157"/>
    <cellStyle name="Normal 8 3 5 2 2 4" xfId="53158"/>
    <cellStyle name="Normal 8 3 5 2 2 4 2" xfId="53159"/>
    <cellStyle name="Normal 8 3 5 2 2 4 2 2" xfId="53160"/>
    <cellStyle name="Normal 8 3 5 2 2 4 3" xfId="53161"/>
    <cellStyle name="Normal 8 3 5 2 2 5" xfId="53162"/>
    <cellStyle name="Normal 8 3 5 2 3" xfId="53163"/>
    <cellStyle name="Normal 8 3 5 2 3 2" xfId="53164"/>
    <cellStyle name="Normal 8 3 5 2 3 2 2" xfId="53165"/>
    <cellStyle name="Normal 8 3 5 2 3 3" xfId="53166"/>
    <cellStyle name="Normal 8 3 5 2 3 3 2" xfId="53167"/>
    <cellStyle name="Normal 8 3 5 2 3 3 2 2" xfId="53168"/>
    <cellStyle name="Normal 8 3 5 2 3 3 3" xfId="53169"/>
    <cellStyle name="Normal 8 3 5 2 3 4" xfId="53170"/>
    <cellStyle name="Normal 8 3 5 2 4" xfId="53171"/>
    <cellStyle name="Normal 8 3 5 2 4 2" xfId="53172"/>
    <cellStyle name="Normal 8 3 5 2 4 2 2" xfId="53173"/>
    <cellStyle name="Normal 8 3 5 2 4 3" xfId="53174"/>
    <cellStyle name="Normal 8 3 5 2 4 3 2" xfId="53175"/>
    <cellStyle name="Normal 8 3 5 2 4 3 2 2" xfId="53176"/>
    <cellStyle name="Normal 8 3 5 2 4 3 3" xfId="53177"/>
    <cellStyle name="Normal 8 3 5 2 4 4" xfId="53178"/>
    <cellStyle name="Normal 8 3 5 2 5" xfId="53179"/>
    <cellStyle name="Normal 8 3 5 2 5 2" xfId="53180"/>
    <cellStyle name="Normal 8 3 5 2 6" xfId="53181"/>
    <cellStyle name="Normal 8 3 5 2 6 2" xfId="53182"/>
    <cellStyle name="Normal 8 3 5 2 6 2 2" xfId="53183"/>
    <cellStyle name="Normal 8 3 5 2 6 3" xfId="53184"/>
    <cellStyle name="Normal 8 3 5 2 7" xfId="53185"/>
    <cellStyle name="Normal 8 3 5 2 7 2" xfId="53186"/>
    <cellStyle name="Normal 8 3 5 2 8" xfId="53187"/>
    <cellStyle name="Normal 8 3 5 2 9" xfId="53188"/>
    <cellStyle name="Normal 8 3 5 3" xfId="53189"/>
    <cellStyle name="Normal 8 3 5 3 2" xfId="53190"/>
    <cellStyle name="Normal 8 3 5 3 2 2" xfId="53191"/>
    <cellStyle name="Normal 8 3 5 3 2 2 2" xfId="53192"/>
    <cellStyle name="Normal 8 3 5 3 2 3" xfId="53193"/>
    <cellStyle name="Normal 8 3 5 3 2 3 2" xfId="53194"/>
    <cellStyle name="Normal 8 3 5 3 2 3 2 2" xfId="53195"/>
    <cellStyle name="Normal 8 3 5 3 2 3 3" xfId="53196"/>
    <cellStyle name="Normal 8 3 5 3 2 4" xfId="53197"/>
    <cellStyle name="Normal 8 3 5 3 3" xfId="53198"/>
    <cellStyle name="Normal 8 3 5 3 3 2" xfId="53199"/>
    <cellStyle name="Normal 8 3 5 3 4" xfId="53200"/>
    <cellStyle name="Normal 8 3 5 3 4 2" xfId="53201"/>
    <cellStyle name="Normal 8 3 5 3 4 2 2" xfId="53202"/>
    <cellStyle name="Normal 8 3 5 3 4 3" xfId="53203"/>
    <cellStyle name="Normal 8 3 5 3 5" xfId="53204"/>
    <cellStyle name="Normal 8 3 5 4" xfId="53205"/>
    <cellStyle name="Normal 8 3 5 4 2" xfId="53206"/>
    <cellStyle name="Normal 8 3 5 4 2 2" xfId="53207"/>
    <cellStyle name="Normal 8 3 5 4 3" xfId="53208"/>
    <cellStyle name="Normal 8 3 5 4 3 2" xfId="53209"/>
    <cellStyle name="Normal 8 3 5 4 3 2 2" xfId="53210"/>
    <cellStyle name="Normal 8 3 5 4 3 3" xfId="53211"/>
    <cellStyle name="Normal 8 3 5 4 4" xfId="53212"/>
    <cellStyle name="Normal 8 3 5 5" xfId="53213"/>
    <cellStyle name="Normal 8 3 5 5 2" xfId="53214"/>
    <cellStyle name="Normal 8 3 5 5 2 2" xfId="53215"/>
    <cellStyle name="Normal 8 3 5 5 3" xfId="53216"/>
    <cellStyle name="Normal 8 3 5 5 3 2" xfId="53217"/>
    <cellStyle name="Normal 8 3 5 5 3 2 2" xfId="53218"/>
    <cellStyle name="Normal 8 3 5 5 3 3" xfId="53219"/>
    <cellStyle name="Normal 8 3 5 5 4" xfId="53220"/>
    <cellStyle name="Normal 8 3 5 6" xfId="53221"/>
    <cellStyle name="Normal 8 3 5 6 2" xfId="53222"/>
    <cellStyle name="Normal 8 3 5 7" xfId="53223"/>
    <cellStyle name="Normal 8 3 5 7 2" xfId="53224"/>
    <cellStyle name="Normal 8 3 5 7 2 2" xfId="53225"/>
    <cellStyle name="Normal 8 3 5 7 3" xfId="53226"/>
    <cellStyle name="Normal 8 3 5 8" xfId="53227"/>
    <cellStyle name="Normal 8 3 5 8 2" xfId="53228"/>
    <cellStyle name="Normal 8 3 5 9" xfId="53229"/>
    <cellStyle name="Normal 8 3 6" xfId="53230"/>
    <cellStyle name="Normal 8 3 6 2" xfId="53231"/>
    <cellStyle name="Normal 8 3 6 2 2" xfId="53232"/>
    <cellStyle name="Normal 8 3 6 2 2 2" xfId="53233"/>
    <cellStyle name="Normal 8 3 6 2 2 2 2" xfId="53234"/>
    <cellStyle name="Normal 8 3 6 2 2 3" xfId="53235"/>
    <cellStyle name="Normal 8 3 6 2 2 3 2" xfId="53236"/>
    <cellStyle name="Normal 8 3 6 2 2 3 2 2" xfId="53237"/>
    <cellStyle name="Normal 8 3 6 2 2 3 3" xfId="53238"/>
    <cellStyle name="Normal 8 3 6 2 2 4" xfId="53239"/>
    <cellStyle name="Normal 8 3 6 2 3" xfId="53240"/>
    <cellStyle name="Normal 8 3 6 2 3 2" xfId="53241"/>
    <cellStyle name="Normal 8 3 6 2 4" xfId="53242"/>
    <cellStyle name="Normal 8 3 6 2 4 2" xfId="53243"/>
    <cellStyle name="Normal 8 3 6 2 4 2 2" xfId="53244"/>
    <cellStyle name="Normal 8 3 6 2 4 3" xfId="53245"/>
    <cellStyle name="Normal 8 3 6 2 5" xfId="53246"/>
    <cellStyle name="Normal 8 3 6 3" xfId="53247"/>
    <cellStyle name="Normal 8 3 6 3 2" xfId="53248"/>
    <cellStyle name="Normal 8 3 6 3 2 2" xfId="53249"/>
    <cellStyle name="Normal 8 3 6 3 3" xfId="53250"/>
    <cellStyle name="Normal 8 3 6 3 3 2" xfId="53251"/>
    <cellStyle name="Normal 8 3 6 3 3 2 2" xfId="53252"/>
    <cellStyle name="Normal 8 3 6 3 3 3" xfId="53253"/>
    <cellStyle name="Normal 8 3 6 3 4" xfId="53254"/>
    <cellStyle name="Normal 8 3 6 4" xfId="53255"/>
    <cellStyle name="Normal 8 3 6 4 2" xfId="53256"/>
    <cellStyle name="Normal 8 3 6 4 2 2" xfId="53257"/>
    <cellStyle name="Normal 8 3 6 4 3" xfId="53258"/>
    <cellStyle name="Normal 8 3 6 4 3 2" xfId="53259"/>
    <cellStyle name="Normal 8 3 6 4 3 2 2" xfId="53260"/>
    <cellStyle name="Normal 8 3 6 4 3 3" xfId="53261"/>
    <cellStyle name="Normal 8 3 6 4 4" xfId="53262"/>
    <cellStyle name="Normal 8 3 6 5" xfId="53263"/>
    <cellStyle name="Normal 8 3 6 5 2" xfId="53264"/>
    <cellStyle name="Normal 8 3 6 6" xfId="53265"/>
    <cellStyle name="Normal 8 3 6 6 2" xfId="53266"/>
    <cellStyle name="Normal 8 3 6 6 2 2" xfId="53267"/>
    <cellStyle name="Normal 8 3 6 6 3" xfId="53268"/>
    <cellStyle name="Normal 8 3 6 7" xfId="53269"/>
    <cellStyle name="Normal 8 3 6 7 2" xfId="53270"/>
    <cellStyle name="Normal 8 3 6 8" xfId="53271"/>
    <cellStyle name="Normal 8 3 6 9" xfId="53272"/>
    <cellStyle name="Normal 8 3 7" xfId="53273"/>
    <cellStyle name="Normal 8 3 7 2" xfId="53274"/>
    <cellStyle name="Normal 8 3 7 2 2" xfId="53275"/>
    <cellStyle name="Normal 8 3 7 2 2 2" xfId="53276"/>
    <cellStyle name="Normal 8 3 7 2 2 2 2" xfId="53277"/>
    <cellStyle name="Normal 8 3 7 2 2 3" xfId="53278"/>
    <cellStyle name="Normal 8 3 7 2 2 3 2" xfId="53279"/>
    <cellStyle name="Normal 8 3 7 2 2 3 2 2" xfId="53280"/>
    <cellStyle name="Normal 8 3 7 2 2 3 3" xfId="53281"/>
    <cellStyle name="Normal 8 3 7 2 2 4" xfId="53282"/>
    <cellStyle name="Normal 8 3 7 2 3" xfId="53283"/>
    <cellStyle name="Normal 8 3 7 2 3 2" xfId="53284"/>
    <cellStyle name="Normal 8 3 7 2 4" xfId="53285"/>
    <cellStyle name="Normal 8 3 7 2 4 2" xfId="53286"/>
    <cellStyle name="Normal 8 3 7 2 4 2 2" xfId="53287"/>
    <cellStyle name="Normal 8 3 7 2 4 3" xfId="53288"/>
    <cellStyle name="Normal 8 3 7 2 5" xfId="53289"/>
    <cellStyle name="Normal 8 3 7 3" xfId="53290"/>
    <cellStyle name="Normal 8 3 7 3 2" xfId="53291"/>
    <cellStyle name="Normal 8 3 7 3 2 2" xfId="53292"/>
    <cellStyle name="Normal 8 3 7 3 3" xfId="53293"/>
    <cellStyle name="Normal 8 3 7 3 3 2" xfId="53294"/>
    <cellStyle name="Normal 8 3 7 3 3 2 2" xfId="53295"/>
    <cellStyle name="Normal 8 3 7 3 3 3" xfId="53296"/>
    <cellStyle name="Normal 8 3 7 3 4" xfId="53297"/>
    <cellStyle name="Normal 8 3 7 4" xfId="53298"/>
    <cellStyle name="Normal 8 3 7 4 2" xfId="53299"/>
    <cellStyle name="Normal 8 3 7 5" xfId="53300"/>
    <cellStyle name="Normal 8 3 7 5 2" xfId="53301"/>
    <cellStyle name="Normal 8 3 7 5 2 2" xfId="53302"/>
    <cellStyle name="Normal 8 3 7 5 3" xfId="53303"/>
    <cellStyle name="Normal 8 3 7 6" xfId="53304"/>
    <cellStyle name="Normal 8 3 8" xfId="53305"/>
    <cellStyle name="Normal 8 3 8 2" xfId="53306"/>
    <cellStyle name="Normal 8 3 8 2 2" xfId="53307"/>
    <cellStyle name="Normal 8 3 8 2 2 2" xfId="53308"/>
    <cellStyle name="Normal 8 3 8 2 2 2 2" xfId="53309"/>
    <cellStyle name="Normal 8 3 8 2 2 3" xfId="53310"/>
    <cellStyle name="Normal 8 3 8 2 2 3 2" xfId="53311"/>
    <cellStyle name="Normal 8 3 8 2 2 3 2 2" xfId="53312"/>
    <cellStyle name="Normal 8 3 8 2 2 3 3" xfId="53313"/>
    <cellStyle name="Normal 8 3 8 2 2 4" xfId="53314"/>
    <cellStyle name="Normal 8 3 8 2 3" xfId="53315"/>
    <cellStyle name="Normal 8 3 8 2 3 2" xfId="53316"/>
    <cellStyle name="Normal 8 3 8 2 4" xfId="53317"/>
    <cellStyle name="Normal 8 3 8 2 4 2" xfId="53318"/>
    <cellStyle name="Normal 8 3 8 2 4 2 2" xfId="53319"/>
    <cellStyle name="Normal 8 3 8 2 4 3" xfId="53320"/>
    <cellStyle name="Normal 8 3 8 2 5" xfId="53321"/>
    <cellStyle name="Normal 8 3 8 3" xfId="53322"/>
    <cellStyle name="Normal 8 3 8 3 2" xfId="53323"/>
    <cellStyle name="Normal 8 3 8 3 2 2" xfId="53324"/>
    <cellStyle name="Normal 8 3 8 3 3" xfId="53325"/>
    <cellStyle name="Normal 8 3 8 3 3 2" xfId="53326"/>
    <cellStyle name="Normal 8 3 8 3 3 2 2" xfId="53327"/>
    <cellStyle name="Normal 8 3 8 3 3 3" xfId="53328"/>
    <cellStyle name="Normal 8 3 8 3 4" xfId="53329"/>
    <cellStyle name="Normal 8 3 8 4" xfId="53330"/>
    <cellStyle name="Normal 8 3 8 4 2" xfId="53331"/>
    <cellStyle name="Normal 8 3 8 5" xfId="53332"/>
    <cellStyle name="Normal 8 3 8 5 2" xfId="53333"/>
    <cellStyle name="Normal 8 3 8 5 2 2" xfId="53334"/>
    <cellStyle name="Normal 8 3 8 5 3" xfId="53335"/>
    <cellStyle name="Normal 8 3 8 6" xfId="53336"/>
    <cellStyle name="Normal 8 3 9" xfId="53337"/>
    <cellStyle name="Normal 8 3 9 2" xfId="53338"/>
    <cellStyle name="Normal 8 3 9 2 2" xfId="53339"/>
    <cellStyle name="Normal 8 3 9 2 2 2" xfId="53340"/>
    <cellStyle name="Normal 8 3 9 2 3" xfId="53341"/>
    <cellStyle name="Normal 8 3 9 2 3 2" xfId="53342"/>
    <cellStyle name="Normal 8 3 9 2 3 2 2" xfId="53343"/>
    <cellStyle name="Normal 8 3 9 2 3 3" xfId="53344"/>
    <cellStyle name="Normal 8 3 9 2 4" xfId="53345"/>
    <cellStyle name="Normal 8 3 9 3" xfId="53346"/>
    <cellStyle name="Normal 8 3 9 3 2" xfId="53347"/>
    <cellStyle name="Normal 8 3 9 4" xfId="53348"/>
    <cellStyle name="Normal 8 3 9 4 2" xfId="53349"/>
    <cellStyle name="Normal 8 3 9 4 2 2" xfId="53350"/>
    <cellStyle name="Normal 8 3 9 4 3" xfId="53351"/>
    <cellStyle name="Normal 8 3 9 5" xfId="53352"/>
    <cellStyle name="Normal 8 3_T-straight with PEDs adjustor" xfId="53353"/>
    <cellStyle name="Normal 8 4" xfId="1520"/>
    <cellStyle name="Normal 8 4 10" xfId="53354"/>
    <cellStyle name="Normal 8 4 11" xfId="53355"/>
    <cellStyle name="Normal 8 4 2" xfId="1521"/>
    <cellStyle name="Normal 8 4 2 10" xfId="53356"/>
    <cellStyle name="Normal 8 4 2 2" xfId="1522"/>
    <cellStyle name="Normal 8 4 2 2 2" xfId="1523"/>
    <cellStyle name="Normal 8 4 2 2 2 2" xfId="53357"/>
    <cellStyle name="Normal 8 4 2 2 2 2 2" xfId="53358"/>
    <cellStyle name="Normal 8 4 2 2 2 2 2 2" xfId="53359"/>
    <cellStyle name="Normal 8 4 2 2 2 2 3" xfId="53360"/>
    <cellStyle name="Normal 8 4 2 2 2 2 3 2" xfId="53361"/>
    <cellStyle name="Normal 8 4 2 2 2 2 3 2 2" xfId="53362"/>
    <cellStyle name="Normal 8 4 2 2 2 2 3 3" xfId="53363"/>
    <cellStyle name="Normal 8 4 2 2 2 2 4" xfId="53364"/>
    <cellStyle name="Normal 8 4 2 2 2 2 5" xfId="53365"/>
    <cellStyle name="Normal 8 4 2 2 2 3" xfId="53366"/>
    <cellStyle name="Normal 8 4 2 2 2 3 2" xfId="53367"/>
    <cellStyle name="Normal 8 4 2 2 2 4" xfId="53368"/>
    <cellStyle name="Normal 8 4 2 2 2 4 2" xfId="53369"/>
    <cellStyle name="Normal 8 4 2 2 2 4 2 2" xfId="53370"/>
    <cellStyle name="Normal 8 4 2 2 2 4 3" xfId="53371"/>
    <cellStyle name="Normal 8 4 2 2 2 5" xfId="53372"/>
    <cellStyle name="Normal 8 4 2 2 2 6" xfId="53373"/>
    <cellStyle name="Normal 8 4 2 2 3" xfId="53374"/>
    <cellStyle name="Normal 8 4 2 2 3 2" xfId="53375"/>
    <cellStyle name="Normal 8 4 2 2 3 2 2" xfId="53376"/>
    <cellStyle name="Normal 8 4 2 2 3 2 3" xfId="53377"/>
    <cellStyle name="Normal 8 4 2 2 3 2 4" xfId="53378"/>
    <cellStyle name="Normal 8 4 2 2 3 3" xfId="53379"/>
    <cellStyle name="Normal 8 4 2 2 3 3 2" xfId="53380"/>
    <cellStyle name="Normal 8 4 2 2 3 3 2 2" xfId="53381"/>
    <cellStyle name="Normal 8 4 2 2 3 3 3" xfId="53382"/>
    <cellStyle name="Normal 8 4 2 2 3 4" xfId="53383"/>
    <cellStyle name="Normal 8 4 2 2 3 5" xfId="53384"/>
    <cellStyle name="Normal 8 4 2 2 4" xfId="53385"/>
    <cellStyle name="Normal 8 4 2 2 4 2" xfId="53386"/>
    <cellStyle name="Normal 8 4 2 2 4 2 2" xfId="53387"/>
    <cellStyle name="Normal 8 4 2 2 4 3" xfId="53388"/>
    <cellStyle name="Normal 8 4 2 2 4 3 2" xfId="53389"/>
    <cellStyle name="Normal 8 4 2 2 4 3 2 2" xfId="53390"/>
    <cellStyle name="Normal 8 4 2 2 4 3 3" xfId="53391"/>
    <cellStyle name="Normal 8 4 2 2 4 4" xfId="53392"/>
    <cellStyle name="Normal 8 4 2 2 4 5" xfId="53393"/>
    <cellStyle name="Normal 8 4 2 2 5" xfId="53394"/>
    <cellStyle name="Normal 8 4 2 2 5 2" xfId="53395"/>
    <cellStyle name="Normal 8 4 2 2 6" xfId="53396"/>
    <cellStyle name="Normal 8 4 2 2 6 2" xfId="53397"/>
    <cellStyle name="Normal 8 4 2 2 6 2 2" xfId="53398"/>
    <cellStyle name="Normal 8 4 2 2 6 3" xfId="53399"/>
    <cellStyle name="Normal 8 4 2 2 7" xfId="53400"/>
    <cellStyle name="Normal 8 4 2 2 7 2" xfId="53401"/>
    <cellStyle name="Normal 8 4 2 2 8" xfId="53402"/>
    <cellStyle name="Normal 8 4 2 2 9" xfId="53403"/>
    <cellStyle name="Normal 8 4 2 2_T-straight with PEDs adjustor" xfId="53404"/>
    <cellStyle name="Normal 8 4 2 3" xfId="1524"/>
    <cellStyle name="Normal 8 4 2 3 2" xfId="53405"/>
    <cellStyle name="Normal 8 4 2 3 2 2" xfId="53406"/>
    <cellStyle name="Normal 8 4 2 3 2 2 2" xfId="53407"/>
    <cellStyle name="Normal 8 4 2 3 2 3" xfId="53408"/>
    <cellStyle name="Normal 8 4 2 3 2 3 2" xfId="53409"/>
    <cellStyle name="Normal 8 4 2 3 2 3 2 2" xfId="53410"/>
    <cellStyle name="Normal 8 4 2 3 2 3 3" xfId="53411"/>
    <cellStyle name="Normal 8 4 2 3 2 4" xfId="53412"/>
    <cellStyle name="Normal 8 4 2 3 2 5" xfId="53413"/>
    <cellStyle name="Normal 8 4 2 3 3" xfId="53414"/>
    <cellStyle name="Normal 8 4 2 3 3 2" xfId="53415"/>
    <cellStyle name="Normal 8 4 2 3 4" xfId="53416"/>
    <cellStyle name="Normal 8 4 2 3 4 2" xfId="53417"/>
    <cellStyle name="Normal 8 4 2 3 4 2 2" xfId="53418"/>
    <cellStyle name="Normal 8 4 2 3 4 3" xfId="53419"/>
    <cellStyle name="Normal 8 4 2 3 5" xfId="53420"/>
    <cellStyle name="Normal 8 4 2 3 6" xfId="53421"/>
    <cellStyle name="Normal 8 4 2 4" xfId="53422"/>
    <cellStyle name="Normal 8 4 2 4 2" xfId="53423"/>
    <cellStyle name="Normal 8 4 2 4 2 2" xfId="53424"/>
    <cellStyle name="Normal 8 4 2 4 2 3" xfId="53425"/>
    <cellStyle name="Normal 8 4 2 4 2 4" xfId="53426"/>
    <cellStyle name="Normal 8 4 2 4 3" xfId="53427"/>
    <cellStyle name="Normal 8 4 2 4 3 2" xfId="53428"/>
    <cellStyle name="Normal 8 4 2 4 3 2 2" xfId="53429"/>
    <cellStyle name="Normal 8 4 2 4 3 3" xfId="53430"/>
    <cellStyle name="Normal 8 4 2 4 4" xfId="53431"/>
    <cellStyle name="Normal 8 4 2 4 5" xfId="53432"/>
    <cellStyle name="Normal 8 4 2 5" xfId="53433"/>
    <cellStyle name="Normal 8 4 2 5 2" xfId="53434"/>
    <cellStyle name="Normal 8 4 2 5 2 2" xfId="53435"/>
    <cellStyle name="Normal 8 4 2 5 3" xfId="53436"/>
    <cellStyle name="Normal 8 4 2 5 3 2" xfId="53437"/>
    <cellStyle name="Normal 8 4 2 5 3 2 2" xfId="53438"/>
    <cellStyle name="Normal 8 4 2 5 3 3" xfId="53439"/>
    <cellStyle name="Normal 8 4 2 5 4" xfId="53440"/>
    <cellStyle name="Normal 8 4 2 5 5" xfId="53441"/>
    <cellStyle name="Normal 8 4 2 6" xfId="53442"/>
    <cellStyle name="Normal 8 4 2 6 2" xfId="53443"/>
    <cellStyle name="Normal 8 4 2 7" xfId="53444"/>
    <cellStyle name="Normal 8 4 2 7 2" xfId="53445"/>
    <cellStyle name="Normal 8 4 2 7 2 2" xfId="53446"/>
    <cellStyle name="Normal 8 4 2 7 3" xfId="53447"/>
    <cellStyle name="Normal 8 4 2 8" xfId="53448"/>
    <cellStyle name="Normal 8 4 2 8 2" xfId="53449"/>
    <cellStyle name="Normal 8 4 2 9" xfId="53450"/>
    <cellStyle name="Normal 8 4 2_T-straight with PEDs adjustor" xfId="53451"/>
    <cellStyle name="Normal 8 4 3" xfId="1525"/>
    <cellStyle name="Normal 8 4 3 2" xfId="1526"/>
    <cellStyle name="Normal 8 4 3 2 2" xfId="53452"/>
    <cellStyle name="Normal 8 4 3 2 2 2" xfId="53453"/>
    <cellStyle name="Normal 8 4 3 2 2 2 2" xfId="53454"/>
    <cellStyle name="Normal 8 4 3 2 2 3" xfId="53455"/>
    <cellStyle name="Normal 8 4 3 2 2 3 2" xfId="53456"/>
    <cellStyle name="Normal 8 4 3 2 2 3 2 2" xfId="53457"/>
    <cellStyle name="Normal 8 4 3 2 2 3 3" xfId="53458"/>
    <cellStyle name="Normal 8 4 3 2 2 4" xfId="53459"/>
    <cellStyle name="Normal 8 4 3 2 2 5" xfId="53460"/>
    <cellStyle name="Normal 8 4 3 2 3" xfId="53461"/>
    <cellStyle name="Normal 8 4 3 2 3 2" xfId="53462"/>
    <cellStyle name="Normal 8 4 3 2 4" xfId="53463"/>
    <cellStyle name="Normal 8 4 3 2 4 2" xfId="53464"/>
    <cellStyle name="Normal 8 4 3 2 4 2 2" xfId="53465"/>
    <cellStyle name="Normal 8 4 3 2 4 3" xfId="53466"/>
    <cellStyle name="Normal 8 4 3 2 5" xfId="53467"/>
    <cellStyle name="Normal 8 4 3 2 6" xfId="53468"/>
    <cellStyle name="Normal 8 4 3 3" xfId="53469"/>
    <cellStyle name="Normal 8 4 3 3 2" xfId="53470"/>
    <cellStyle name="Normal 8 4 3 3 2 2" xfId="53471"/>
    <cellStyle name="Normal 8 4 3 3 2 3" xfId="53472"/>
    <cellStyle name="Normal 8 4 3 3 2 4" xfId="53473"/>
    <cellStyle name="Normal 8 4 3 3 3" xfId="53474"/>
    <cellStyle name="Normal 8 4 3 3 3 2" xfId="53475"/>
    <cellStyle name="Normal 8 4 3 3 3 2 2" xfId="53476"/>
    <cellStyle name="Normal 8 4 3 3 3 3" xfId="53477"/>
    <cellStyle name="Normal 8 4 3 3 4" xfId="53478"/>
    <cellStyle name="Normal 8 4 3 3 5" xfId="53479"/>
    <cellStyle name="Normal 8 4 3 4" xfId="53480"/>
    <cellStyle name="Normal 8 4 3 4 2" xfId="53481"/>
    <cellStyle name="Normal 8 4 3 4 2 2" xfId="53482"/>
    <cellStyle name="Normal 8 4 3 4 3" xfId="53483"/>
    <cellStyle name="Normal 8 4 3 4 3 2" xfId="53484"/>
    <cellStyle name="Normal 8 4 3 4 3 2 2" xfId="53485"/>
    <cellStyle name="Normal 8 4 3 4 3 3" xfId="53486"/>
    <cellStyle name="Normal 8 4 3 4 4" xfId="53487"/>
    <cellStyle name="Normal 8 4 3 4 5" xfId="53488"/>
    <cellStyle name="Normal 8 4 3 5" xfId="53489"/>
    <cellStyle name="Normal 8 4 3 5 2" xfId="53490"/>
    <cellStyle name="Normal 8 4 3 6" xfId="53491"/>
    <cellStyle name="Normal 8 4 3 6 2" xfId="53492"/>
    <cellStyle name="Normal 8 4 3 6 2 2" xfId="53493"/>
    <cellStyle name="Normal 8 4 3 6 3" xfId="53494"/>
    <cellStyle name="Normal 8 4 3 7" xfId="53495"/>
    <cellStyle name="Normal 8 4 3 7 2" xfId="53496"/>
    <cellStyle name="Normal 8 4 3 8" xfId="53497"/>
    <cellStyle name="Normal 8 4 3 9" xfId="53498"/>
    <cellStyle name="Normal 8 4 3_T-straight with PEDs adjustor" xfId="53499"/>
    <cellStyle name="Normal 8 4 4" xfId="1527"/>
    <cellStyle name="Normal 8 4 4 2" xfId="53500"/>
    <cellStyle name="Normal 8 4 4 2 2" xfId="53501"/>
    <cellStyle name="Normal 8 4 4 2 2 2" xfId="53502"/>
    <cellStyle name="Normal 8 4 4 2 3" xfId="53503"/>
    <cellStyle name="Normal 8 4 4 2 3 2" xfId="53504"/>
    <cellStyle name="Normal 8 4 4 2 3 2 2" xfId="53505"/>
    <cellStyle name="Normal 8 4 4 2 3 3" xfId="53506"/>
    <cellStyle name="Normal 8 4 4 2 4" xfId="53507"/>
    <cellStyle name="Normal 8 4 4 2 5" xfId="53508"/>
    <cellStyle name="Normal 8 4 4 3" xfId="53509"/>
    <cellStyle name="Normal 8 4 4 3 2" xfId="53510"/>
    <cellStyle name="Normal 8 4 4 4" xfId="53511"/>
    <cellStyle name="Normal 8 4 4 4 2" xfId="53512"/>
    <cellStyle name="Normal 8 4 4 4 2 2" xfId="53513"/>
    <cellStyle name="Normal 8 4 4 4 3" xfId="53514"/>
    <cellStyle name="Normal 8 4 4 5" xfId="53515"/>
    <cellStyle name="Normal 8 4 4 6" xfId="53516"/>
    <cellStyle name="Normal 8 4 5" xfId="53517"/>
    <cellStyle name="Normal 8 4 5 2" xfId="53518"/>
    <cellStyle name="Normal 8 4 5 2 2" xfId="53519"/>
    <cellStyle name="Normal 8 4 5 2 3" xfId="53520"/>
    <cellStyle name="Normal 8 4 5 2 4" xfId="53521"/>
    <cellStyle name="Normal 8 4 5 3" xfId="53522"/>
    <cellStyle name="Normal 8 4 5 3 2" xfId="53523"/>
    <cellStyle name="Normal 8 4 5 3 2 2" xfId="53524"/>
    <cellStyle name="Normal 8 4 5 3 3" xfId="53525"/>
    <cellStyle name="Normal 8 4 5 4" xfId="53526"/>
    <cellStyle name="Normal 8 4 5 5" xfId="53527"/>
    <cellStyle name="Normal 8 4 6" xfId="53528"/>
    <cellStyle name="Normal 8 4 6 2" xfId="53529"/>
    <cellStyle name="Normal 8 4 6 2 2" xfId="53530"/>
    <cellStyle name="Normal 8 4 6 3" xfId="53531"/>
    <cellStyle name="Normal 8 4 6 3 2" xfId="53532"/>
    <cellStyle name="Normal 8 4 6 3 2 2" xfId="53533"/>
    <cellStyle name="Normal 8 4 6 3 3" xfId="53534"/>
    <cellStyle name="Normal 8 4 6 4" xfId="53535"/>
    <cellStyle name="Normal 8 4 6 5" xfId="53536"/>
    <cellStyle name="Normal 8 4 7" xfId="53537"/>
    <cellStyle name="Normal 8 4 7 2" xfId="53538"/>
    <cellStyle name="Normal 8 4 8" xfId="53539"/>
    <cellStyle name="Normal 8 4 8 2" xfId="53540"/>
    <cellStyle name="Normal 8 4 8 2 2" xfId="53541"/>
    <cellStyle name="Normal 8 4 8 3" xfId="53542"/>
    <cellStyle name="Normal 8 4 9" xfId="53543"/>
    <cellStyle name="Normal 8 4 9 2" xfId="53544"/>
    <cellStyle name="Normal 8 4_T-straight with PEDs adjustor" xfId="53545"/>
    <cellStyle name="Normal 8 5" xfId="1528"/>
    <cellStyle name="Normal 8 5 10" xfId="53546"/>
    <cellStyle name="Normal 8 5 11" xfId="53547"/>
    <cellStyle name="Normal 8 5 2" xfId="1529"/>
    <cellStyle name="Normal 8 5 2 10" xfId="53548"/>
    <cellStyle name="Normal 8 5 2 2" xfId="1530"/>
    <cellStyle name="Normal 8 5 2 2 2" xfId="1531"/>
    <cellStyle name="Normal 8 5 2 2 2 2" xfId="53549"/>
    <cellStyle name="Normal 8 5 2 2 2 2 2" xfId="53550"/>
    <cellStyle name="Normal 8 5 2 2 2 2 2 2" xfId="53551"/>
    <cellStyle name="Normal 8 5 2 2 2 2 3" xfId="53552"/>
    <cellStyle name="Normal 8 5 2 2 2 2 3 2" xfId="53553"/>
    <cellStyle name="Normal 8 5 2 2 2 2 3 2 2" xfId="53554"/>
    <cellStyle name="Normal 8 5 2 2 2 2 3 3" xfId="53555"/>
    <cellStyle name="Normal 8 5 2 2 2 2 4" xfId="53556"/>
    <cellStyle name="Normal 8 5 2 2 2 2 5" xfId="53557"/>
    <cellStyle name="Normal 8 5 2 2 2 3" xfId="53558"/>
    <cellStyle name="Normal 8 5 2 2 2 3 2" xfId="53559"/>
    <cellStyle name="Normal 8 5 2 2 2 4" xfId="53560"/>
    <cellStyle name="Normal 8 5 2 2 2 4 2" xfId="53561"/>
    <cellStyle name="Normal 8 5 2 2 2 4 2 2" xfId="53562"/>
    <cellStyle name="Normal 8 5 2 2 2 4 3" xfId="53563"/>
    <cellStyle name="Normal 8 5 2 2 2 5" xfId="53564"/>
    <cellStyle name="Normal 8 5 2 2 2 6" xfId="53565"/>
    <cellStyle name="Normal 8 5 2 2 3" xfId="53566"/>
    <cellStyle name="Normal 8 5 2 2 3 2" xfId="53567"/>
    <cellStyle name="Normal 8 5 2 2 3 2 2" xfId="53568"/>
    <cellStyle name="Normal 8 5 2 2 3 2 3" xfId="53569"/>
    <cellStyle name="Normal 8 5 2 2 3 2 4" xfId="53570"/>
    <cellStyle name="Normal 8 5 2 2 3 3" xfId="53571"/>
    <cellStyle name="Normal 8 5 2 2 3 3 2" xfId="53572"/>
    <cellStyle name="Normal 8 5 2 2 3 3 2 2" xfId="53573"/>
    <cellStyle name="Normal 8 5 2 2 3 3 3" xfId="53574"/>
    <cellStyle name="Normal 8 5 2 2 3 4" xfId="53575"/>
    <cellStyle name="Normal 8 5 2 2 3 5" xfId="53576"/>
    <cellStyle name="Normal 8 5 2 2 4" xfId="53577"/>
    <cellStyle name="Normal 8 5 2 2 4 2" xfId="53578"/>
    <cellStyle name="Normal 8 5 2 2 4 2 2" xfId="53579"/>
    <cellStyle name="Normal 8 5 2 2 4 3" xfId="53580"/>
    <cellStyle name="Normal 8 5 2 2 4 3 2" xfId="53581"/>
    <cellStyle name="Normal 8 5 2 2 4 3 2 2" xfId="53582"/>
    <cellStyle name="Normal 8 5 2 2 4 3 3" xfId="53583"/>
    <cellStyle name="Normal 8 5 2 2 4 4" xfId="53584"/>
    <cellStyle name="Normal 8 5 2 2 4 5" xfId="53585"/>
    <cellStyle name="Normal 8 5 2 2 5" xfId="53586"/>
    <cellStyle name="Normal 8 5 2 2 5 2" xfId="53587"/>
    <cellStyle name="Normal 8 5 2 2 6" xfId="53588"/>
    <cellStyle name="Normal 8 5 2 2 6 2" xfId="53589"/>
    <cellStyle name="Normal 8 5 2 2 6 2 2" xfId="53590"/>
    <cellStyle name="Normal 8 5 2 2 6 3" xfId="53591"/>
    <cellStyle name="Normal 8 5 2 2 7" xfId="53592"/>
    <cellStyle name="Normal 8 5 2 2 7 2" xfId="53593"/>
    <cellStyle name="Normal 8 5 2 2 8" xfId="53594"/>
    <cellStyle name="Normal 8 5 2 2 9" xfId="53595"/>
    <cellStyle name="Normal 8 5 2 2_T-straight with PEDs adjustor" xfId="53596"/>
    <cellStyle name="Normal 8 5 2 3" xfId="1532"/>
    <cellStyle name="Normal 8 5 2 3 2" xfId="53597"/>
    <cellStyle name="Normal 8 5 2 3 2 2" xfId="53598"/>
    <cellStyle name="Normal 8 5 2 3 2 2 2" xfId="53599"/>
    <cellStyle name="Normal 8 5 2 3 2 3" xfId="53600"/>
    <cellStyle name="Normal 8 5 2 3 2 3 2" xfId="53601"/>
    <cellStyle name="Normal 8 5 2 3 2 3 2 2" xfId="53602"/>
    <cellStyle name="Normal 8 5 2 3 2 3 3" xfId="53603"/>
    <cellStyle name="Normal 8 5 2 3 2 4" xfId="53604"/>
    <cellStyle name="Normal 8 5 2 3 2 5" xfId="53605"/>
    <cellStyle name="Normal 8 5 2 3 3" xfId="53606"/>
    <cellStyle name="Normal 8 5 2 3 3 2" xfId="53607"/>
    <cellStyle name="Normal 8 5 2 3 4" xfId="53608"/>
    <cellStyle name="Normal 8 5 2 3 4 2" xfId="53609"/>
    <cellStyle name="Normal 8 5 2 3 4 2 2" xfId="53610"/>
    <cellStyle name="Normal 8 5 2 3 4 3" xfId="53611"/>
    <cellStyle name="Normal 8 5 2 3 5" xfId="53612"/>
    <cellStyle name="Normal 8 5 2 3 6" xfId="53613"/>
    <cellStyle name="Normal 8 5 2 4" xfId="53614"/>
    <cellStyle name="Normal 8 5 2 4 2" xfId="53615"/>
    <cellStyle name="Normal 8 5 2 4 2 2" xfId="53616"/>
    <cellStyle name="Normal 8 5 2 4 2 3" xfId="53617"/>
    <cellStyle name="Normal 8 5 2 4 2 4" xfId="53618"/>
    <cellStyle name="Normal 8 5 2 4 3" xfId="53619"/>
    <cellStyle name="Normal 8 5 2 4 3 2" xfId="53620"/>
    <cellStyle name="Normal 8 5 2 4 3 2 2" xfId="53621"/>
    <cellStyle name="Normal 8 5 2 4 3 3" xfId="53622"/>
    <cellStyle name="Normal 8 5 2 4 4" xfId="53623"/>
    <cellStyle name="Normal 8 5 2 4 5" xfId="53624"/>
    <cellStyle name="Normal 8 5 2 5" xfId="53625"/>
    <cellStyle name="Normal 8 5 2 5 2" xfId="53626"/>
    <cellStyle name="Normal 8 5 2 5 2 2" xfId="53627"/>
    <cellStyle name="Normal 8 5 2 5 3" xfId="53628"/>
    <cellStyle name="Normal 8 5 2 5 3 2" xfId="53629"/>
    <cellStyle name="Normal 8 5 2 5 3 2 2" xfId="53630"/>
    <cellStyle name="Normal 8 5 2 5 3 3" xfId="53631"/>
    <cellStyle name="Normal 8 5 2 5 4" xfId="53632"/>
    <cellStyle name="Normal 8 5 2 5 5" xfId="53633"/>
    <cellStyle name="Normal 8 5 2 6" xfId="53634"/>
    <cellStyle name="Normal 8 5 2 6 2" xfId="53635"/>
    <cellStyle name="Normal 8 5 2 7" xfId="53636"/>
    <cellStyle name="Normal 8 5 2 7 2" xfId="53637"/>
    <cellStyle name="Normal 8 5 2 7 2 2" xfId="53638"/>
    <cellStyle name="Normal 8 5 2 7 3" xfId="53639"/>
    <cellStyle name="Normal 8 5 2 8" xfId="53640"/>
    <cellStyle name="Normal 8 5 2 8 2" xfId="53641"/>
    <cellStyle name="Normal 8 5 2 9" xfId="53642"/>
    <cellStyle name="Normal 8 5 2_T-straight with PEDs adjustor" xfId="53643"/>
    <cellStyle name="Normal 8 5 3" xfId="1533"/>
    <cellStyle name="Normal 8 5 3 2" xfId="1534"/>
    <cellStyle name="Normal 8 5 3 2 2" xfId="53644"/>
    <cellStyle name="Normal 8 5 3 2 2 2" xfId="53645"/>
    <cellStyle name="Normal 8 5 3 2 2 2 2" xfId="53646"/>
    <cellStyle name="Normal 8 5 3 2 2 3" xfId="53647"/>
    <cellStyle name="Normal 8 5 3 2 2 3 2" xfId="53648"/>
    <cellStyle name="Normal 8 5 3 2 2 3 2 2" xfId="53649"/>
    <cellStyle name="Normal 8 5 3 2 2 3 3" xfId="53650"/>
    <cellStyle name="Normal 8 5 3 2 2 4" xfId="53651"/>
    <cellStyle name="Normal 8 5 3 2 2 5" xfId="53652"/>
    <cellStyle name="Normal 8 5 3 2 3" xfId="53653"/>
    <cellStyle name="Normal 8 5 3 2 3 2" xfId="53654"/>
    <cellStyle name="Normal 8 5 3 2 4" xfId="53655"/>
    <cellStyle name="Normal 8 5 3 2 4 2" xfId="53656"/>
    <cellStyle name="Normal 8 5 3 2 4 2 2" xfId="53657"/>
    <cellStyle name="Normal 8 5 3 2 4 3" xfId="53658"/>
    <cellStyle name="Normal 8 5 3 2 5" xfId="53659"/>
    <cellStyle name="Normal 8 5 3 2 6" xfId="53660"/>
    <cellStyle name="Normal 8 5 3 3" xfId="53661"/>
    <cellStyle name="Normal 8 5 3 3 2" xfId="53662"/>
    <cellStyle name="Normal 8 5 3 3 2 2" xfId="53663"/>
    <cellStyle name="Normal 8 5 3 3 2 3" xfId="53664"/>
    <cellStyle name="Normal 8 5 3 3 2 4" xfId="53665"/>
    <cellStyle name="Normal 8 5 3 3 3" xfId="53666"/>
    <cellStyle name="Normal 8 5 3 3 3 2" xfId="53667"/>
    <cellStyle name="Normal 8 5 3 3 3 2 2" xfId="53668"/>
    <cellStyle name="Normal 8 5 3 3 3 3" xfId="53669"/>
    <cellStyle name="Normal 8 5 3 3 4" xfId="53670"/>
    <cellStyle name="Normal 8 5 3 3 5" xfId="53671"/>
    <cellStyle name="Normal 8 5 3 4" xfId="53672"/>
    <cellStyle name="Normal 8 5 3 4 2" xfId="53673"/>
    <cellStyle name="Normal 8 5 3 4 2 2" xfId="53674"/>
    <cellStyle name="Normal 8 5 3 4 3" xfId="53675"/>
    <cellStyle name="Normal 8 5 3 4 3 2" xfId="53676"/>
    <cellStyle name="Normal 8 5 3 4 3 2 2" xfId="53677"/>
    <cellStyle name="Normal 8 5 3 4 3 3" xfId="53678"/>
    <cellStyle name="Normal 8 5 3 4 4" xfId="53679"/>
    <cellStyle name="Normal 8 5 3 4 5" xfId="53680"/>
    <cellStyle name="Normal 8 5 3 5" xfId="53681"/>
    <cellStyle name="Normal 8 5 3 5 2" xfId="53682"/>
    <cellStyle name="Normal 8 5 3 6" xfId="53683"/>
    <cellStyle name="Normal 8 5 3 6 2" xfId="53684"/>
    <cellStyle name="Normal 8 5 3 6 2 2" xfId="53685"/>
    <cellStyle name="Normal 8 5 3 6 3" xfId="53686"/>
    <cellStyle name="Normal 8 5 3 7" xfId="53687"/>
    <cellStyle name="Normal 8 5 3 7 2" xfId="53688"/>
    <cellStyle name="Normal 8 5 3 8" xfId="53689"/>
    <cellStyle name="Normal 8 5 3 9" xfId="53690"/>
    <cellStyle name="Normal 8 5 3_T-straight with PEDs adjustor" xfId="53691"/>
    <cellStyle name="Normal 8 5 4" xfId="1535"/>
    <cellStyle name="Normal 8 5 4 2" xfId="53692"/>
    <cellStyle name="Normal 8 5 4 2 2" xfId="53693"/>
    <cellStyle name="Normal 8 5 4 2 2 2" xfId="53694"/>
    <cellStyle name="Normal 8 5 4 2 3" xfId="53695"/>
    <cellStyle name="Normal 8 5 4 2 3 2" xfId="53696"/>
    <cellStyle name="Normal 8 5 4 2 3 2 2" xfId="53697"/>
    <cellStyle name="Normal 8 5 4 2 3 3" xfId="53698"/>
    <cellStyle name="Normal 8 5 4 2 4" xfId="53699"/>
    <cellStyle name="Normal 8 5 4 2 5" xfId="53700"/>
    <cellStyle name="Normal 8 5 4 3" xfId="53701"/>
    <cellStyle name="Normal 8 5 4 3 2" xfId="53702"/>
    <cellStyle name="Normal 8 5 4 4" xfId="53703"/>
    <cellStyle name="Normal 8 5 4 4 2" xfId="53704"/>
    <cellStyle name="Normal 8 5 4 4 2 2" xfId="53705"/>
    <cellStyle name="Normal 8 5 4 4 3" xfId="53706"/>
    <cellStyle name="Normal 8 5 4 5" xfId="53707"/>
    <cellStyle name="Normal 8 5 4 6" xfId="53708"/>
    <cellStyle name="Normal 8 5 5" xfId="53709"/>
    <cellStyle name="Normal 8 5 5 2" xfId="53710"/>
    <cellStyle name="Normal 8 5 5 2 2" xfId="53711"/>
    <cellStyle name="Normal 8 5 5 2 3" xfId="53712"/>
    <cellStyle name="Normal 8 5 5 2 4" xfId="53713"/>
    <cellStyle name="Normal 8 5 5 3" xfId="53714"/>
    <cellStyle name="Normal 8 5 5 3 2" xfId="53715"/>
    <cellStyle name="Normal 8 5 5 3 2 2" xfId="53716"/>
    <cellStyle name="Normal 8 5 5 3 3" xfId="53717"/>
    <cellStyle name="Normal 8 5 5 4" xfId="53718"/>
    <cellStyle name="Normal 8 5 5 5" xfId="53719"/>
    <cellStyle name="Normal 8 5 6" xfId="53720"/>
    <cellStyle name="Normal 8 5 6 2" xfId="53721"/>
    <cellStyle name="Normal 8 5 6 2 2" xfId="53722"/>
    <cellStyle name="Normal 8 5 6 3" xfId="53723"/>
    <cellStyle name="Normal 8 5 6 3 2" xfId="53724"/>
    <cellStyle name="Normal 8 5 6 3 2 2" xfId="53725"/>
    <cellStyle name="Normal 8 5 6 3 3" xfId="53726"/>
    <cellStyle name="Normal 8 5 6 4" xfId="53727"/>
    <cellStyle name="Normal 8 5 6 5" xfId="53728"/>
    <cellStyle name="Normal 8 5 7" xfId="53729"/>
    <cellStyle name="Normal 8 5 7 2" xfId="53730"/>
    <cellStyle name="Normal 8 5 8" xfId="53731"/>
    <cellStyle name="Normal 8 5 8 2" xfId="53732"/>
    <cellStyle name="Normal 8 5 8 2 2" xfId="53733"/>
    <cellStyle name="Normal 8 5 8 3" xfId="53734"/>
    <cellStyle name="Normal 8 5 9" xfId="53735"/>
    <cellStyle name="Normal 8 5 9 2" xfId="53736"/>
    <cellStyle name="Normal 8 5_T-straight with PEDs adjustor" xfId="53737"/>
    <cellStyle name="Normal 8 6" xfId="1536"/>
    <cellStyle name="Normal 8 6 10" xfId="53738"/>
    <cellStyle name="Normal 8 6 11" xfId="53739"/>
    <cellStyle name="Normal 8 6 2" xfId="1537"/>
    <cellStyle name="Normal 8 6 2 10" xfId="53740"/>
    <cellStyle name="Normal 8 6 2 2" xfId="1538"/>
    <cellStyle name="Normal 8 6 2 2 2" xfId="53741"/>
    <cellStyle name="Normal 8 6 2 2 2 2" xfId="53742"/>
    <cellStyle name="Normal 8 6 2 2 2 2 2" xfId="53743"/>
    <cellStyle name="Normal 8 6 2 2 2 2 2 2" xfId="53744"/>
    <cellStyle name="Normal 8 6 2 2 2 2 3" xfId="53745"/>
    <cellStyle name="Normal 8 6 2 2 2 2 3 2" xfId="53746"/>
    <cellStyle name="Normal 8 6 2 2 2 2 3 2 2" xfId="53747"/>
    <cellStyle name="Normal 8 6 2 2 2 2 3 3" xfId="53748"/>
    <cellStyle name="Normal 8 6 2 2 2 2 4" xfId="53749"/>
    <cellStyle name="Normal 8 6 2 2 2 3" xfId="53750"/>
    <cellStyle name="Normal 8 6 2 2 2 3 2" xfId="53751"/>
    <cellStyle name="Normal 8 6 2 2 2 4" xfId="53752"/>
    <cellStyle name="Normal 8 6 2 2 2 4 2" xfId="53753"/>
    <cellStyle name="Normal 8 6 2 2 2 4 2 2" xfId="53754"/>
    <cellStyle name="Normal 8 6 2 2 2 4 3" xfId="53755"/>
    <cellStyle name="Normal 8 6 2 2 2 5" xfId="53756"/>
    <cellStyle name="Normal 8 6 2 2 2 6" xfId="53757"/>
    <cellStyle name="Normal 8 6 2 2 3" xfId="53758"/>
    <cellStyle name="Normal 8 6 2 2 3 2" xfId="53759"/>
    <cellStyle name="Normal 8 6 2 2 3 2 2" xfId="53760"/>
    <cellStyle name="Normal 8 6 2 2 3 3" xfId="53761"/>
    <cellStyle name="Normal 8 6 2 2 3 3 2" xfId="53762"/>
    <cellStyle name="Normal 8 6 2 2 3 3 2 2" xfId="53763"/>
    <cellStyle name="Normal 8 6 2 2 3 3 3" xfId="53764"/>
    <cellStyle name="Normal 8 6 2 2 3 4" xfId="53765"/>
    <cellStyle name="Normal 8 6 2 2 4" xfId="53766"/>
    <cellStyle name="Normal 8 6 2 2 4 2" xfId="53767"/>
    <cellStyle name="Normal 8 6 2 2 4 2 2" xfId="53768"/>
    <cellStyle name="Normal 8 6 2 2 4 3" xfId="53769"/>
    <cellStyle name="Normal 8 6 2 2 4 3 2" xfId="53770"/>
    <cellStyle name="Normal 8 6 2 2 4 3 2 2" xfId="53771"/>
    <cellStyle name="Normal 8 6 2 2 4 3 3" xfId="53772"/>
    <cellStyle name="Normal 8 6 2 2 4 4" xfId="53773"/>
    <cellStyle name="Normal 8 6 2 2 5" xfId="53774"/>
    <cellStyle name="Normal 8 6 2 2 5 2" xfId="53775"/>
    <cellStyle name="Normal 8 6 2 2 6" xfId="53776"/>
    <cellStyle name="Normal 8 6 2 2 6 2" xfId="53777"/>
    <cellStyle name="Normal 8 6 2 2 6 2 2" xfId="53778"/>
    <cellStyle name="Normal 8 6 2 2 6 3" xfId="53779"/>
    <cellStyle name="Normal 8 6 2 2 7" xfId="53780"/>
    <cellStyle name="Normal 8 6 2 2 7 2" xfId="53781"/>
    <cellStyle name="Normal 8 6 2 2 8" xfId="53782"/>
    <cellStyle name="Normal 8 6 2 2 9" xfId="53783"/>
    <cellStyle name="Normal 8 6 2 3" xfId="53784"/>
    <cellStyle name="Normal 8 6 2 3 2" xfId="53785"/>
    <cellStyle name="Normal 8 6 2 3 2 2" xfId="53786"/>
    <cellStyle name="Normal 8 6 2 3 2 2 2" xfId="53787"/>
    <cellStyle name="Normal 8 6 2 3 2 3" xfId="53788"/>
    <cellStyle name="Normal 8 6 2 3 2 3 2" xfId="53789"/>
    <cellStyle name="Normal 8 6 2 3 2 3 2 2" xfId="53790"/>
    <cellStyle name="Normal 8 6 2 3 2 3 3" xfId="53791"/>
    <cellStyle name="Normal 8 6 2 3 2 4" xfId="53792"/>
    <cellStyle name="Normal 8 6 2 3 2 5" xfId="53793"/>
    <cellStyle name="Normal 8 6 2 3 3" xfId="53794"/>
    <cellStyle name="Normal 8 6 2 3 3 2" xfId="53795"/>
    <cellStyle name="Normal 8 6 2 3 4" xfId="53796"/>
    <cellStyle name="Normal 8 6 2 3 4 2" xfId="53797"/>
    <cellStyle name="Normal 8 6 2 3 4 2 2" xfId="53798"/>
    <cellStyle name="Normal 8 6 2 3 4 3" xfId="53799"/>
    <cellStyle name="Normal 8 6 2 3 5" xfId="53800"/>
    <cellStyle name="Normal 8 6 2 3 6" xfId="53801"/>
    <cellStyle name="Normal 8 6 2 4" xfId="53802"/>
    <cellStyle name="Normal 8 6 2 4 2" xfId="53803"/>
    <cellStyle name="Normal 8 6 2 4 2 2" xfId="53804"/>
    <cellStyle name="Normal 8 6 2 4 3" xfId="53805"/>
    <cellStyle name="Normal 8 6 2 4 3 2" xfId="53806"/>
    <cellStyle name="Normal 8 6 2 4 3 2 2" xfId="53807"/>
    <cellStyle name="Normal 8 6 2 4 3 3" xfId="53808"/>
    <cellStyle name="Normal 8 6 2 4 4" xfId="53809"/>
    <cellStyle name="Normal 8 6 2 4 5" xfId="53810"/>
    <cellStyle name="Normal 8 6 2 5" xfId="53811"/>
    <cellStyle name="Normal 8 6 2 5 2" xfId="53812"/>
    <cellStyle name="Normal 8 6 2 5 2 2" xfId="53813"/>
    <cellStyle name="Normal 8 6 2 5 3" xfId="53814"/>
    <cellStyle name="Normal 8 6 2 5 3 2" xfId="53815"/>
    <cellStyle name="Normal 8 6 2 5 3 2 2" xfId="53816"/>
    <cellStyle name="Normal 8 6 2 5 3 3" xfId="53817"/>
    <cellStyle name="Normal 8 6 2 5 4" xfId="53818"/>
    <cellStyle name="Normal 8 6 2 6" xfId="53819"/>
    <cellStyle name="Normal 8 6 2 6 2" xfId="53820"/>
    <cellStyle name="Normal 8 6 2 7" xfId="53821"/>
    <cellStyle name="Normal 8 6 2 7 2" xfId="53822"/>
    <cellStyle name="Normal 8 6 2 7 2 2" xfId="53823"/>
    <cellStyle name="Normal 8 6 2 7 3" xfId="53824"/>
    <cellStyle name="Normal 8 6 2 8" xfId="53825"/>
    <cellStyle name="Normal 8 6 2 8 2" xfId="53826"/>
    <cellStyle name="Normal 8 6 2 9" xfId="53827"/>
    <cellStyle name="Normal 8 6 2_T-straight with PEDs adjustor" xfId="53828"/>
    <cellStyle name="Normal 8 6 3" xfId="1539"/>
    <cellStyle name="Normal 8 6 3 2" xfId="53829"/>
    <cellStyle name="Normal 8 6 3 2 2" xfId="53830"/>
    <cellStyle name="Normal 8 6 3 2 2 2" xfId="53831"/>
    <cellStyle name="Normal 8 6 3 2 2 2 2" xfId="53832"/>
    <cellStyle name="Normal 8 6 3 2 2 3" xfId="53833"/>
    <cellStyle name="Normal 8 6 3 2 2 3 2" xfId="53834"/>
    <cellStyle name="Normal 8 6 3 2 2 3 2 2" xfId="53835"/>
    <cellStyle name="Normal 8 6 3 2 2 3 3" xfId="53836"/>
    <cellStyle name="Normal 8 6 3 2 2 4" xfId="53837"/>
    <cellStyle name="Normal 8 6 3 2 3" xfId="53838"/>
    <cellStyle name="Normal 8 6 3 2 3 2" xfId="53839"/>
    <cellStyle name="Normal 8 6 3 2 4" xfId="53840"/>
    <cellStyle name="Normal 8 6 3 2 4 2" xfId="53841"/>
    <cellStyle name="Normal 8 6 3 2 4 2 2" xfId="53842"/>
    <cellStyle name="Normal 8 6 3 2 4 3" xfId="53843"/>
    <cellStyle name="Normal 8 6 3 2 5" xfId="53844"/>
    <cellStyle name="Normal 8 6 3 2 6" xfId="53845"/>
    <cellStyle name="Normal 8 6 3 3" xfId="53846"/>
    <cellStyle name="Normal 8 6 3 3 2" xfId="53847"/>
    <cellStyle name="Normal 8 6 3 3 2 2" xfId="53848"/>
    <cellStyle name="Normal 8 6 3 3 3" xfId="53849"/>
    <cellStyle name="Normal 8 6 3 3 3 2" xfId="53850"/>
    <cellStyle name="Normal 8 6 3 3 3 2 2" xfId="53851"/>
    <cellStyle name="Normal 8 6 3 3 3 3" xfId="53852"/>
    <cellStyle name="Normal 8 6 3 3 4" xfId="53853"/>
    <cellStyle name="Normal 8 6 3 4" xfId="53854"/>
    <cellStyle name="Normal 8 6 3 4 2" xfId="53855"/>
    <cellStyle name="Normal 8 6 3 4 2 2" xfId="53856"/>
    <cellStyle name="Normal 8 6 3 4 3" xfId="53857"/>
    <cellStyle name="Normal 8 6 3 4 3 2" xfId="53858"/>
    <cellStyle name="Normal 8 6 3 4 3 2 2" xfId="53859"/>
    <cellStyle name="Normal 8 6 3 4 3 3" xfId="53860"/>
    <cellStyle name="Normal 8 6 3 4 4" xfId="53861"/>
    <cellStyle name="Normal 8 6 3 5" xfId="53862"/>
    <cellStyle name="Normal 8 6 3 5 2" xfId="53863"/>
    <cellStyle name="Normal 8 6 3 6" xfId="53864"/>
    <cellStyle name="Normal 8 6 3 6 2" xfId="53865"/>
    <cellStyle name="Normal 8 6 3 6 2 2" xfId="53866"/>
    <cellStyle name="Normal 8 6 3 6 3" xfId="53867"/>
    <cellStyle name="Normal 8 6 3 7" xfId="53868"/>
    <cellStyle name="Normal 8 6 3 7 2" xfId="53869"/>
    <cellStyle name="Normal 8 6 3 8" xfId="53870"/>
    <cellStyle name="Normal 8 6 3 9" xfId="53871"/>
    <cellStyle name="Normal 8 6 4" xfId="53872"/>
    <cellStyle name="Normal 8 6 4 2" xfId="53873"/>
    <cellStyle name="Normal 8 6 4 2 2" xfId="53874"/>
    <cellStyle name="Normal 8 6 4 2 2 2" xfId="53875"/>
    <cellStyle name="Normal 8 6 4 2 3" xfId="53876"/>
    <cellStyle name="Normal 8 6 4 2 3 2" xfId="53877"/>
    <cellStyle name="Normal 8 6 4 2 3 2 2" xfId="53878"/>
    <cellStyle name="Normal 8 6 4 2 3 3" xfId="53879"/>
    <cellStyle name="Normal 8 6 4 2 4" xfId="53880"/>
    <cellStyle name="Normal 8 6 4 2 5" xfId="53881"/>
    <cellStyle name="Normal 8 6 4 3" xfId="53882"/>
    <cellStyle name="Normal 8 6 4 3 2" xfId="53883"/>
    <cellStyle name="Normal 8 6 4 4" xfId="53884"/>
    <cellStyle name="Normal 8 6 4 4 2" xfId="53885"/>
    <cellStyle name="Normal 8 6 4 4 2 2" xfId="53886"/>
    <cellStyle name="Normal 8 6 4 4 3" xfId="53887"/>
    <cellStyle name="Normal 8 6 4 5" xfId="53888"/>
    <cellStyle name="Normal 8 6 4 6" xfId="53889"/>
    <cellStyle name="Normal 8 6 5" xfId="53890"/>
    <cellStyle name="Normal 8 6 5 2" xfId="53891"/>
    <cellStyle name="Normal 8 6 5 2 2" xfId="53892"/>
    <cellStyle name="Normal 8 6 5 3" xfId="53893"/>
    <cellStyle name="Normal 8 6 5 3 2" xfId="53894"/>
    <cellStyle name="Normal 8 6 5 3 2 2" xfId="53895"/>
    <cellStyle name="Normal 8 6 5 3 3" xfId="53896"/>
    <cellStyle name="Normal 8 6 5 4" xfId="53897"/>
    <cellStyle name="Normal 8 6 5 5" xfId="53898"/>
    <cellStyle name="Normal 8 6 6" xfId="53899"/>
    <cellStyle name="Normal 8 6 6 2" xfId="53900"/>
    <cellStyle name="Normal 8 6 6 2 2" xfId="53901"/>
    <cellStyle name="Normal 8 6 6 3" xfId="53902"/>
    <cellStyle name="Normal 8 6 6 3 2" xfId="53903"/>
    <cellStyle name="Normal 8 6 6 3 2 2" xfId="53904"/>
    <cellStyle name="Normal 8 6 6 3 3" xfId="53905"/>
    <cellStyle name="Normal 8 6 6 4" xfId="53906"/>
    <cellStyle name="Normal 8 6 7" xfId="53907"/>
    <cellStyle name="Normal 8 6 7 2" xfId="53908"/>
    <cellStyle name="Normal 8 6 8" xfId="53909"/>
    <cellStyle name="Normal 8 6 8 2" xfId="53910"/>
    <cellStyle name="Normal 8 6 8 2 2" xfId="53911"/>
    <cellStyle name="Normal 8 6 8 3" xfId="53912"/>
    <cellStyle name="Normal 8 6 9" xfId="53913"/>
    <cellStyle name="Normal 8 6 9 2" xfId="53914"/>
    <cellStyle name="Normal 8 6_T-straight with PEDs adjustor" xfId="53915"/>
    <cellStyle name="Normal 8 7" xfId="1540"/>
    <cellStyle name="Normal 8 7 10" xfId="53916"/>
    <cellStyle name="Normal 8 7 2" xfId="1541"/>
    <cellStyle name="Normal 8 7 2 2" xfId="53917"/>
    <cellStyle name="Normal 8 7 2 2 2" xfId="53918"/>
    <cellStyle name="Normal 8 7 2 2 2 2" xfId="53919"/>
    <cellStyle name="Normal 8 7 2 2 2 2 2" xfId="53920"/>
    <cellStyle name="Normal 8 7 2 2 2 3" xfId="53921"/>
    <cellStyle name="Normal 8 7 2 2 2 3 2" xfId="53922"/>
    <cellStyle name="Normal 8 7 2 2 2 3 2 2" xfId="53923"/>
    <cellStyle name="Normal 8 7 2 2 2 3 3" xfId="53924"/>
    <cellStyle name="Normal 8 7 2 2 2 4" xfId="53925"/>
    <cellStyle name="Normal 8 7 2 2 3" xfId="53926"/>
    <cellStyle name="Normal 8 7 2 2 3 2" xfId="53927"/>
    <cellStyle name="Normal 8 7 2 2 4" xfId="53928"/>
    <cellStyle name="Normal 8 7 2 2 4 2" xfId="53929"/>
    <cellStyle name="Normal 8 7 2 2 4 2 2" xfId="53930"/>
    <cellStyle name="Normal 8 7 2 2 4 3" xfId="53931"/>
    <cellStyle name="Normal 8 7 2 2 5" xfId="53932"/>
    <cellStyle name="Normal 8 7 2 2 6" xfId="53933"/>
    <cellStyle name="Normal 8 7 2 3" xfId="53934"/>
    <cellStyle name="Normal 8 7 2 3 2" xfId="53935"/>
    <cellStyle name="Normal 8 7 2 3 2 2" xfId="53936"/>
    <cellStyle name="Normal 8 7 2 3 3" xfId="53937"/>
    <cellStyle name="Normal 8 7 2 3 3 2" xfId="53938"/>
    <cellStyle name="Normal 8 7 2 3 3 2 2" xfId="53939"/>
    <cellStyle name="Normal 8 7 2 3 3 3" xfId="53940"/>
    <cellStyle name="Normal 8 7 2 3 4" xfId="53941"/>
    <cellStyle name="Normal 8 7 2 4" xfId="53942"/>
    <cellStyle name="Normal 8 7 2 4 2" xfId="53943"/>
    <cellStyle name="Normal 8 7 2 4 2 2" xfId="53944"/>
    <cellStyle name="Normal 8 7 2 4 3" xfId="53945"/>
    <cellStyle name="Normal 8 7 2 4 3 2" xfId="53946"/>
    <cellStyle name="Normal 8 7 2 4 3 2 2" xfId="53947"/>
    <cellStyle name="Normal 8 7 2 4 3 3" xfId="53948"/>
    <cellStyle name="Normal 8 7 2 4 4" xfId="53949"/>
    <cellStyle name="Normal 8 7 2 5" xfId="53950"/>
    <cellStyle name="Normal 8 7 2 5 2" xfId="53951"/>
    <cellStyle name="Normal 8 7 2 6" xfId="53952"/>
    <cellStyle name="Normal 8 7 2 6 2" xfId="53953"/>
    <cellStyle name="Normal 8 7 2 6 2 2" xfId="53954"/>
    <cellStyle name="Normal 8 7 2 6 3" xfId="53955"/>
    <cellStyle name="Normal 8 7 2 7" xfId="53956"/>
    <cellStyle name="Normal 8 7 2 7 2" xfId="53957"/>
    <cellStyle name="Normal 8 7 2 8" xfId="53958"/>
    <cellStyle name="Normal 8 7 2 9" xfId="53959"/>
    <cellStyle name="Normal 8 7 3" xfId="53960"/>
    <cellStyle name="Normal 8 7 3 2" xfId="53961"/>
    <cellStyle name="Normal 8 7 3 2 2" xfId="53962"/>
    <cellStyle name="Normal 8 7 3 2 2 2" xfId="53963"/>
    <cellStyle name="Normal 8 7 3 2 3" xfId="53964"/>
    <cellStyle name="Normal 8 7 3 2 3 2" xfId="53965"/>
    <cellStyle name="Normal 8 7 3 2 3 2 2" xfId="53966"/>
    <cellStyle name="Normal 8 7 3 2 3 3" xfId="53967"/>
    <cellStyle name="Normal 8 7 3 2 4" xfId="53968"/>
    <cellStyle name="Normal 8 7 3 2 5" xfId="53969"/>
    <cellStyle name="Normal 8 7 3 3" xfId="53970"/>
    <cellStyle name="Normal 8 7 3 3 2" xfId="53971"/>
    <cellStyle name="Normal 8 7 3 4" xfId="53972"/>
    <cellStyle name="Normal 8 7 3 4 2" xfId="53973"/>
    <cellStyle name="Normal 8 7 3 4 2 2" xfId="53974"/>
    <cellStyle name="Normal 8 7 3 4 3" xfId="53975"/>
    <cellStyle name="Normal 8 7 3 5" xfId="53976"/>
    <cellStyle name="Normal 8 7 3 6" xfId="53977"/>
    <cellStyle name="Normal 8 7 4" xfId="53978"/>
    <cellStyle name="Normal 8 7 4 2" xfId="53979"/>
    <cellStyle name="Normal 8 7 4 2 2" xfId="53980"/>
    <cellStyle name="Normal 8 7 4 3" xfId="53981"/>
    <cellStyle name="Normal 8 7 4 3 2" xfId="53982"/>
    <cellStyle name="Normal 8 7 4 3 2 2" xfId="53983"/>
    <cellStyle name="Normal 8 7 4 3 3" xfId="53984"/>
    <cellStyle name="Normal 8 7 4 4" xfId="53985"/>
    <cellStyle name="Normal 8 7 4 5" xfId="53986"/>
    <cellStyle name="Normal 8 7 5" xfId="53987"/>
    <cellStyle name="Normal 8 7 5 2" xfId="53988"/>
    <cellStyle name="Normal 8 7 5 2 2" xfId="53989"/>
    <cellStyle name="Normal 8 7 5 3" xfId="53990"/>
    <cellStyle name="Normal 8 7 5 3 2" xfId="53991"/>
    <cellStyle name="Normal 8 7 5 3 2 2" xfId="53992"/>
    <cellStyle name="Normal 8 7 5 3 3" xfId="53993"/>
    <cellStyle name="Normal 8 7 5 4" xfId="53994"/>
    <cellStyle name="Normal 8 7 6" xfId="53995"/>
    <cellStyle name="Normal 8 7 6 2" xfId="53996"/>
    <cellStyle name="Normal 8 7 7" xfId="53997"/>
    <cellStyle name="Normal 8 7 7 2" xfId="53998"/>
    <cellStyle name="Normal 8 7 7 2 2" xfId="53999"/>
    <cellStyle name="Normal 8 7 7 3" xfId="54000"/>
    <cellStyle name="Normal 8 7 8" xfId="54001"/>
    <cellStyle name="Normal 8 7 8 2" xfId="54002"/>
    <cellStyle name="Normal 8 7 9" xfId="54003"/>
    <cellStyle name="Normal 8 7_T-straight with PEDs adjustor" xfId="54004"/>
    <cellStyle name="Normal 8 8" xfId="1542"/>
    <cellStyle name="Normal 8 8 2" xfId="54005"/>
    <cellStyle name="Normal 8 8 2 2" xfId="54006"/>
    <cellStyle name="Normal 8 8 2 2 2" xfId="54007"/>
    <cellStyle name="Normal 8 8 2 2 2 2" xfId="54008"/>
    <cellStyle name="Normal 8 8 2 2 3" xfId="54009"/>
    <cellStyle name="Normal 8 8 2 2 3 2" xfId="54010"/>
    <cellStyle name="Normal 8 8 2 2 3 2 2" xfId="54011"/>
    <cellStyle name="Normal 8 8 2 2 3 3" xfId="54012"/>
    <cellStyle name="Normal 8 8 2 2 4" xfId="54013"/>
    <cellStyle name="Normal 8 8 2 3" xfId="54014"/>
    <cellStyle name="Normal 8 8 2 3 2" xfId="54015"/>
    <cellStyle name="Normal 8 8 2 4" xfId="54016"/>
    <cellStyle name="Normal 8 8 2 4 2" xfId="54017"/>
    <cellStyle name="Normal 8 8 2 4 2 2" xfId="54018"/>
    <cellStyle name="Normal 8 8 2 4 3" xfId="54019"/>
    <cellStyle name="Normal 8 8 2 5" xfId="54020"/>
    <cellStyle name="Normal 8 8 2 6" xfId="54021"/>
    <cellStyle name="Normal 8 8 3" xfId="54022"/>
    <cellStyle name="Normal 8 8 3 2" xfId="54023"/>
    <cellStyle name="Normal 8 8 3 2 2" xfId="54024"/>
    <cellStyle name="Normal 8 8 3 3" xfId="54025"/>
    <cellStyle name="Normal 8 8 3 3 2" xfId="54026"/>
    <cellStyle name="Normal 8 8 3 3 2 2" xfId="54027"/>
    <cellStyle name="Normal 8 8 3 3 3" xfId="54028"/>
    <cellStyle name="Normal 8 8 3 4" xfId="54029"/>
    <cellStyle name="Normal 8 8 4" xfId="54030"/>
    <cellStyle name="Normal 8 8 4 2" xfId="54031"/>
    <cellStyle name="Normal 8 8 4 2 2" xfId="54032"/>
    <cellStyle name="Normal 8 8 4 3" xfId="54033"/>
    <cellStyle name="Normal 8 8 4 3 2" xfId="54034"/>
    <cellStyle name="Normal 8 8 4 3 2 2" xfId="54035"/>
    <cellStyle name="Normal 8 8 4 3 3" xfId="54036"/>
    <cellStyle name="Normal 8 8 4 4" xfId="54037"/>
    <cellStyle name="Normal 8 8 5" xfId="54038"/>
    <cellStyle name="Normal 8 8 5 2" xfId="54039"/>
    <cellStyle name="Normal 8 8 6" xfId="54040"/>
    <cellStyle name="Normal 8 8 6 2" xfId="54041"/>
    <cellStyle name="Normal 8 8 6 2 2" xfId="54042"/>
    <cellStyle name="Normal 8 8 6 3" xfId="54043"/>
    <cellStyle name="Normal 8 8 7" xfId="54044"/>
    <cellStyle name="Normal 8 8 7 2" xfId="54045"/>
    <cellStyle name="Normal 8 8 8" xfId="54046"/>
    <cellStyle name="Normal 8 8 9" xfId="54047"/>
    <cellStyle name="Normal 8 9" xfId="54048"/>
    <cellStyle name="Normal 8 9 2" xfId="54049"/>
    <cellStyle name="Normal 8 9 2 2" xfId="54050"/>
    <cellStyle name="Normal 8 9 2 2 2" xfId="54051"/>
    <cellStyle name="Normal 8 9 2 2 2 2" xfId="54052"/>
    <cellStyle name="Normal 8 9 2 2 3" xfId="54053"/>
    <cellStyle name="Normal 8 9 2 2 3 2" xfId="54054"/>
    <cellStyle name="Normal 8 9 2 2 3 2 2" xfId="54055"/>
    <cellStyle name="Normal 8 9 2 2 3 3" xfId="54056"/>
    <cellStyle name="Normal 8 9 2 2 4" xfId="54057"/>
    <cellStyle name="Normal 8 9 2 3" xfId="54058"/>
    <cellStyle name="Normal 8 9 2 3 2" xfId="54059"/>
    <cellStyle name="Normal 8 9 2 4" xfId="54060"/>
    <cellStyle name="Normal 8 9 2 4 2" xfId="54061"/>
    <cellStyle name="Normal 8 9 2 4 2 2" xfId="54062"/>
    <cellStyle name="Normal 8 9 2 4 3" xfId="54063"/>
    <cellStyle name="Normal 8 9 2 5" xfId="54064"/>
    <cellStyle name="Normal 8 9 2 6" xfId="54065"/>
    <cellStyle name="Normal 8 9 3" xfId="54066"/>
    <cellStyle name="Normal 8 9 3 2" xfId="54067"/>
    <cellStyle name="Normal 8 9 3 2 2" xfId="54068"/>
    <cellStyle name="Normal 8 9 3 3" xfId="54069"/>
    <cellStyle name="Normal 8 9 3 3 2" xfId="54070"/>
    <cellStyle name="Normal 8 9 3 3 2 2" xfId="54071"/>
    <cellStyle name="Normal 8 9 3 3 3" xfId="54072"/>
    <cellStyle name="Normal 8 9 3 4" xfId="54073"/>
    <cellStyle name="Normal 8 9 4" xfId="54074"/>
    <cellStyle name="Normal 8 9 4 2" xfId="54075"/>
    <cellStyle name="Normal 8 9 4 2 2" xfId="54076"/>
    <cellStyle name="Normal 8 9 4 3" xfId="54077"/>
    <cellStyle name="Normal 8 9 4 3 2" xfId="54078"/>
    <cellStyle name="Normal 8 9 4 3 2 2" xfId="54079"/>
    <cellStyle name="Normal 8 9 4 3 3" xfId="54080"/>
    <cellStyle name="Normal 8 9 4 4" xfId="54081"/>
    <cellStyle name="Normal 8 9 5" xfId="54082"/>
    <cellStyle name="Normal 8 9 5 2" xfId="54083"/>
    <cellStyle name="Normal 8 9 6" xfId="54084"/>
    <cellStyle name="Normal 8 9 6 2" xfId="54085"/>
    <cellStyle name="Normal 8 9 6 2 2" xfId="54086"/>
    <cellStyle name="Normal 8 9 6 3" xfId="54087"/>
    <cellStyle name="Normal 8 9 7" xfId="54088"/>
    <cellStyle name="Normal 8 9 7 2" xfId="54089"/>
    <cellStyle name="Normal 8 9 8" xfId="54090"/>
    <cellStyle name="Normal 8 9 9" xfId="54091"/>
    <cellStyle name="Normal 8_Sheet1" xfId="54092"/>
    <cellStyle name="Normal 80" xfId="64441"/>
    <cellStyle name="Normal 9" xfId="1543"/>
    <cellStyle name="Normal 9 10" xfId="54093"/>
    <cellStyle name="Normal 9 10 2" xfId="54094"/>
    <cellStyle name="Normal 9 11" xfId="54095"/>
    <cellStyle name="Normal 9 12" xfId="54096"/>
    <cellStyle name="Normal 9 2" xfId="1544"/>
    <cellStyle name="Normal 9 2 10" xfId="54097"/>
    <cellStyle name="Normal 9 2 11" xfId="54098"/>
    <cellStyle name="Normal 9 2 2" xfId="1545"/>
    <cellStyle name="Normal 9 2 2 10" xfId="54099"/>
    <cellStyle name="Normal 9 2 2 2" xfId="1546"/>
    <cellStyle name="Normal 9 2 2 2 2" xfId="1547"/>
    <cellStyle name="Normal 9 2 2 2 2 2" xfId="1548"/>
    <cellStyle name="Normal 9 2 2 2 2 2 2" xfId="54100"/>
    <cellStyle name="Normal 9 2 2 2 2 2 2 2" xfId="54101"/>
    <cellStyle name="Normal 9 2 2 2 2 2 3" xfId="54102"/>
    <cellStyle name="Normal 9 2 2 2 2 3" xfId="54103"/>
    <cellStyle name="Normal 9 2 2 2 2 3 2" xfId="54104"/>
    <cellStyle name="Normal 9 2 2 2 2 3 2 2" xfId="54105"/>
    <cellStyle name="Normal 9 2 2 2 2 3 3" xfId="54106"/>
    <cellStyle name="Normal 9 2 2 2 2 4" xfId="54107"/>
    <cellStyle name="Normal 9 2 2 2 2 4 2" xfId="54108"/>
    <cellStyle name="Normal 9 2 2 2 2 5" xfId="54109"/>
    <cellStyle name="Normal 9 2 2 2 2_T-straight with PEDs adjustor" xfId="54110"/>
    <cellStyle name="Normal 9 2 2 2 3" xfId="1549"/>
    <cellStyle name="Normal 9 2 2 2 3 2" xfId="54111"/>
    <cellStyle name="Normal 9 2 2 2 3 2 2" xfId="54112"/>
    <cellStyle name="Normal 9 2 2 2 3 3" xfId="54113"/>
    <cellStyle name="Normal 9 2 2 2 4" xfId="54114"/>
    <cellStyle name="Normal 9 2 2 2 4 2" xfId="54115"/>
    <cellStyle name="Normal 9 2 2 2 4 2 2" xfId="54116"/>
    <cellStyle name="Normal 9 2 2 2 4 3" xfId="54117"/>
    <cellStyle name="Normal 9 2 2 2 5" xfId="54118"/>
    <cellStyle name="Normal 9 2 2 2 5 2" xfId="54119"/>
    <cellStyle name="Normal 9 2 2 2 6" xfId="54120"/>
    <cellStyle name="Normal 9 2 2 2_T-straight with PEDs adjustor" xfId="54121"/>
    <cellStyle name="Normal 9 2 2 3" xfId="1550"/>
    <cellStyle name="Normal 9 2 2 3 2" xfId="1551"/>
    <cellStyle name="Normal 9 2 2 3 2 2" xfId="54122"/>
    <cellStyle name="Normal 9 2 2 3 2 2 2" xfId="54123"/>
    <cellStyle name="Normal 9 2 2 3 2 3" xfId="54124"/>
    <cellStyle name="Normal 9 2 2 3 3" xfId="54125"/>
    <cellStyle name="Normal 9 2 2 3 3 2" xfId="54126"/>
    <cellStyle name="Normal 9 2 2 3 3 2 2" xfId="54127"/>
    <cellStyle name="Normal 9 2 2 3 3 3" xfId="54128"/>
    <cellStyle name="Normal 9 2 2 3 4" xfId="54129"/>
    <cellStyle name="Normal 9 2 2 3 4 2" xfId="54130"/>
    <cellStyle name="Normal 9 2 2 3 5" xfId="54131"/>
    <cellStyle name="Normal 9 2 2 3_T-straight with PEDs adjustor" xfId="54132"/>
    <cellStyle name="Normal 9 2 2 4" xfId="1552"/>
    <cellStyle name="Normal 9 2 2 4 2" xfId="54133"/>
    <cellStyle name="Normal 9 2 2 4 2 2" xfId="54134"/>
    <cellStyle name="Normal 9 2 2 4 3" xfId="54135"/>
    <cellStyle name="Normal 9 2 2 5" xfId="54136"/>
    <cellStyle name="Normal 9 2 2 5 2" xfId="54137"/>
    <cellStyle name="Normal 9 2 2 5 2 2" xfId="54138"/>
    <cellStyle name="Normal 9 2 2 5 3" xfId="54139"/>
    <cellStyle name="Normal 9 2 2 6" xfId="54140"/>
    <cellStyle name="Normal 9 2 2 6 2" xfId="54141"/>
    <cellStyle name="Normal 9 2 2 7" xfId="54142"/>
    <cellStyle name="Normal 9 2 2 8" xfId="54143"/>
    <cellStyle name="Normal 9 2 2 9" xfId="54144"/>
    <cellStyle name="Normal 9 2 2_T-straight with PEDs adjustor" xfId="54145"/>
    <cellStyle name="Normal 9 2 3" xfId="1553"/>
    <cellStyle name="Normal 9 2 3 2" xfId="1554"/>
    <cellStyle name="Normal 9 2 3 2 2" xfId="1555"/>
    <cellStyle name="Normal 9 2 3 2 2 2" xfId="54146"/>
    <cellStyle name="Normal 9 2 3 2 2 2 2" xfId="54147"/>
    <cellStyle name="Normal 9 2 3 2 2 3" xfId="54148"/>
    <cellStyle name="Normal 9 2 3 2 3" xfId="54149"/>
    <cellStyle name="Normal 9 2 3 2 3 2" xfId="54150"/>
    <cellStyle name="Normal 9 2 3 2 3 2 2" xfId="54151"/>
    <cellStyle name="Normal 9 2 3 2 3 3" xfId="54152"/>
    <cellStyle name="Normal 9 2 3 2 4" xfId="54153"/>
    <cellStyle name="Normal 9 2 3 2 4 2" xfId="54154"/>
    <cellStyle name="Normal 9 2 3 2 5" xfId="54155"/>
    <cellStyle name="Normal 9 2 3 2_T-straight with PEDs adjustor" xfId="54156"/>
    <cellStyle name="Normal 9 2 3 3" xfId="1556"/>
    <cellStyle name="Normal 9 2 3 3 2" xfId="54157"/>
    <cellStyle name="Normal 9 2 3 3 2 2" xfId="54158"/>
    <cellStyle name="Normal 9 2 3 3 3" xfId="54159"/>
    <cellStyle name="Normal 9 2 3 4" xfId="54160"/>
    <cellStyle name="Normal 9 2 3 4 2" xfId="54161"/>
    <cellStyle name="Normal 9 2 3 4 2 2" xfId="54162"/>
    <cellStyle name="Normal 9 2 3 4 3" xfId="54163"/>
    <cellStyle name="Normal 9 2 3 5" xfId="54164"/>
    <cellStyle name="Normal 9 2 3 5 2" xfId="54165"/>
    <cellStyle name="Normal 9 2 3 6" xfId="54166"/>
    <cellStyle name="Normal 9 2 3_T-straight with PEDs adjustor" xfId="54167"/>
    <cellStyle name="Normal 9 2 4" xfId="1557"/>
    <cellStyle name="Normal 9 2 4 2" xfId="1558"/>
    <cellStyle name="Normal 9 2 4 2 2" xfId="54168"/>
    <cellStyle name="Normal 9 2 4 2 2 2" xfId="54169"/>
    <cellStyle name="Normal 9 2 4 2 3" xfId="54170"/>
    <cellStyle name="Normal 9 2 4 3" xfId="54171"/>
    <cellStyle name="Normal 9 2 4 3 2" xfId="54172"/>
    <cellStyle name="Normal 9 2 4 3 2 2" xfId="54173"/>
    <cellStyle name="Normal 9 2 4 3 3" xfId="54174"/>
    <cellStyle name="Normal 9 2 4 4" xfId="54175"/>
    <cellStyle name="Normal 9 2 4 4 2" xfId="54176"/>
    <cellStyle name="Normal 9 2 4 5" xfId="54177"/>
    <cellStyle name="Normal 9 2 4_T-straight with PEDs adjustor" xfId="54178"/>
    <cellStyle name="Normal 9 2 5" xfId="1559"/>
    <cellStyle name="Normal 9 2 5 2" xfId="54179"/>
    <cellStyle name="Normal 9 2 5 2 2" xfId="54180"/>
    <cellStyle name="Normal 9 2 5 3" xfId="54181"/>
    <cellStyle name="Normal 9 2 6" xfId="54182"/>
    <cellStyle name="Normal 9 2 6 2" xfId="54183"/>
    <cellStyle name="Normal 9 2 6 2 2" xfId="54184"/>
    <cellStyle name="Normal 9 2 6 3" xfId="54185"/>
    <cellStyle name="Normal 9 2 7" xfId="54186"/>
    <cellStyle name="Normal 9 2 7 2" xfId="54187"/>
    <cellStyle name="Normal 9 2 8" xfId="54188"/>
    <cellStyle name="Normal 9 2 9" xfId="54189"/>
    <cellStyle name="Normal 9 2_T-straight with PEDs adjustor" xfId="54190"/>
    <cellStyle name="Normal 9 3" xfId="1560"/>
    <cellStyle name="Normal 9 3 10" xfId="54191"/>
    <cellStyle name="Normal 9 3 2" xfId="1561"/>
    <cellStyle name="Normal 9 3 2 2" xfId="1562"/>
    <cellStyle name="Normal 9 3 2 2 2" xfId="1563"/>
    <cellStyle name="Normal 9 3 2 2 2 2" xfId="54192"/>
    <cellStyle name="Normal 9 3 2 2 2 2 2" xfId="54193"/>
    <cellStyle name="Normal 9 3 2 2 2 3" xfId="54194"/>
    <cellStyle name="Normal 9 3 2 2 3" xfId="54195"/>
    <cellStyle name="Normal 9 3 2 2 3 2" xfId="54196"/>
    <cellStyle name="Normal 9 3 2 2 3 2 2" xfId="54197"/>
    <cellStyle name="Normal 9 3 2 2 3 3" xfId="54198"/>
    <cellStyle name="Normal 9 3 2 2 4" xfId="54199"/>
    <cellStyle name="Normal 9 3 2 2 4 2" xfId="54200"/>
    <cellStyle name="Normal 9 3 2 2 5" xfId="54201"/>
    <cellStyle name="Normal 9 3 2 2_T-straight with PEDs adjustor" xfId="54202"/>
    <cellStyle name="Normal 9 3 2 3" xfId="1564"/>
    <cellStyle name="Normal 9 3 2 3 2" xfId="54203"/>
    <cellStyle name="Normal 9 3 2 3 2 2" xfId="54204"/>
    <cellStyle name="Normal 9 3 2 3 3" xfId="54205"/>
    <cellStyle name="Normal 9 3 2 4" xfId="54206"/>
    <cellStyle name="Normal 9 3 2 4 2" xfId="54207"/>
    <cellStyle name="Normal 9 3 2 4 2 2" xfId="54208"/>
    <cellStyle name="Normal 9 3 2 4 3" xfId="54209"/>
    <cellStyle name="Normal 9 3 2 5" xfId="54210"/>
    <cellStyle name="Normal 9 3 2 5 2" xfId="54211"/>
    <cellStyle name="Normal 9 3 2 6" xfId="54212"/>
    <cellStyle name="Normal 9 3 2_T-straight with PEDs adjustor" xfId="54213"/>
    <cellStyle name="Normal 9 3 3" xfId="1565"/>
    <cellStyle name="Normal 9 3 3 2" xfId="1566"/>
    <cellStyle name="Normal 9 3 3 2 2" xfId="54214"/>
    <cellStyle name="Normal 9 3 3 2 2 2" xfId="54215"/>
    <cellStyle name="Normal 9 3 3 2 3" xfId="54216"/>
    <cellStyle name="Normal 9 3 3 3" xfId="54217"/>
    <cellStyle name="Normal 9 3 3 3 2" xfId="54218"/>
    <cellStyle name="Normal 9 3 3 3 2 2" xfId="54219"/>
    <cellStyle name="Normal 9 3 3 3 3" xfId="54220"/>
    <cellStyle name="Normal 9 3 3 4" xfId="54221"/>
    <cellStyle name="Normal 9 3 3 4 2" xfId="54222"/>
    <cellStyle name="Normal 9 3 3 5" xfId="54223"/>
    <cellStyle name="Normal 9 3 3_T-straight with PEDs adjustor" xfId="54224"/>
    <cellStyle name="Normal 9 3 4" xfId="1567"/>
    <cellStyle name="Normal 9 3 4 2" xfId="54225"/>
    <cellStyle name="Normal 9 3 4 2 2" xfId="54226"/>
    <cellStyle name="Normal 9 3 4 3" xfId="54227"/>
    <cellStyle name="Normal 9 3 5" xfId="54228"/>
    <cellStyle name="Normal 9 3 5 2" xfId="54229"/>
    <cellStyle name="Normal 9 3 5 2 2" xfId="54230"/>
    <cellStyle name="Normal 9 3 5 3" xfId="54231"/>
    <cellStyle name="Normal 9 3 6" xfId="54232"/>
    <cellStyle name="Normal 9 3 6 2" xfId="54233"/>
    <cellStyle name="Normal 9 3 7" xfId="54234"/>
    <cellStyle name="Normal 9 3 8" xfId="54235"/>
    <cellStyle name="Normal 9 3 9" xfId="54236"/>
    <cellStyle name="Normal 9 3_T-straight with PEDs adjustor" xfId="54237"/>
    <cellStyle name="Normal 9 4" xfId="1568"/>
    <cellStyle name="Normal 9 4 2" xfId="1569"/>
    <cellStyle name="Normal 9 4 2 2" xfId="1570"/>
    <cellStyle name="Normal 9 4 2 2 2" xfId="1571"/>
    <cellStyle name="Normal 9 4 2 2 2 2" xfId="54238"/>
    <cellStyle name="Normal 9 4 2 2 2 2 2" xfId="54239"/>
    <cellStyle name="Normal 9 4 2 2 2 3" xfId="54240"/>
    <cellStyle name="Normal 9 4 2 2 3" xfId="54241"/>
    <cellStyle name="Normal 9 4 2 2 3 2" xfId="54242"/>
    <cellStyle name="Normal 9 4 2 2 3 2 2" xfId="54243"/>
    <cellStyle name="Normal 9 4 2 2 3 3" xfId="54244"/>
    <cellStyle name="Normal 9 4 2 2 4" xfId="54245"/>
    <cellStyle name="Normal 9 4 2 2 4 2" xfId="54246"/>
    <cellStyle name="Normal 9 4 2 2 5" xfId="54247"/>
    <cellStyle name="Normal 9 4 2 2_T-straight with PEDs adjustor" xfId="54248"/>
    <cellStyle name="Normal 9 4 2 3" xfId="1572"/>
    <cellStyle name="Normal 9 4 2 3 2" xfId="54249"/>
    <cellStyle name="Normal 9 4 2 3 2 2" xfId="54250"/>
    <cellStyle name="Normal 9 4 2 3 3" xfId="54251"/>
    <cellStyle name="Normal 9 4 2 4" xfId="54252"/>
    <cellStyle name="Normal 9 4 2 4 2" xfId="54253"/>
    <cellStyle name="Normal 9 4 2 4 2 2" xfId="54254"/>
    <cellStyle name="Normal 9 4 2 4 3" xfId="54255"/>
    <cellStyle name="Normal 9 4 2 5" xfId="54256"/>
    <cellStyle name="Normal 9 4 2 5 2" xfId="54257"/>
    <cellStyle name="Normal 9 4 2 6" xfId="54258"/>
    <cellStyle name="Normal 9 4 2_T-straight with PEDs adjustor" xfId="54259"/>
    <cellStyle name="Normal 9 4 3" xfId="1573"/>
    <cellStyle name="Normal 9 4 3 2" xfId="1574"/>
    <cellStyle name="Normal 9 4 3 2 2" xfId="54260"/>
    <cellStyle name="Normal 9 4 3 2 2 2" xfId="54261"/>
    <cellStyle name="Normal 9 4 3 2 3" xfId="54262"/>
    <cellStyle name="Normal 9 4 3 3" xfId="54263"/>
    <cellStyle name="Normal 9 4 3 3 2" xfId="54264"/>
    <cellStyle name="Normal 9 4 3 3 2 2" xfId="54265"/>
    <cellStyle name="Normal 9 4 3 3 3" xfId="54266"/>
    <cellStyle name="Normal 9 4 3 4" xfId="54267"/>
    <cellStyle name="Normal 9 4 3 4 2" xfId="54268"/>
    <cellStyle name="Normal 9 4 3 5" xfId="54269"/>
    <cellStyle name="Normal 9 4 3_T-straight with PEDs adjustor" xfId="54270"/>
    <cellStyle name="Normal 9 4 4" xfId="1575"/>
    <cellStyle name="Normal 9 4 4 2" xfId="54271"/>
    <cellStyle name="Normal 9 4 4 2 2" xfId="54272"/>
    <cellStyle name="Normal 9 4 4 3" xfId="54273"/>
    <cellStyle name="Normal 9 4 5" xfId="54274"/>
    <cellStyle name="Normal 9 4 5 2" xfId="54275"/>
    <cellStyle name="Normal 9 4 5 2 2" xfId="54276"/>
    <cellStyle name="Normal 9 4 5 3" xfId="54277"/>
    <cellStyle name="Normal 9 4 6" xfId="54278"/>
    <cellStyle name="Normal 9 4 6 2" xfId="54279"/>
    <cellStyle name="Normal 9 4 7" xfId="54280"/>
    <cellStyle name="Normal 9 4_T-straight with PEDs adjustor" xfId="54281"/>
    <cellStyle name="Normal 9 5" xfId="1576"/>
    <cellStyle name="Normal 9 5 2" xfId="1577"/>
    <cellStyle name="Normal 9 5 2 2" xfId="1578"/>
    <cellStyle name="Normal 9 5 2 2 2" xfId="1579"/>
    <cellStyle name="Normal 9 5 2 2 2 2" xfId="54282"/>
    <cellStyle name="Normal 9 5 2 2 2 2 2" xfId="54283"/>
    <cellStyle name="Normal 9 5 2 2 2 3" xfId="54284"/>
    <cellStyle name="Normal 9 5 2 2 3" xfId="54285"/>
    <cellStyle name="Normal 9 5 2 2 3 2" xfId="54286"/>
    <cellStyle name="Normal 9 5 2 2 3 2 2" xfId="54287"/>
    <cellStyle name="Normal 9 5 2 2 3 3" xfId="54288"/>
    <cellStyle name="Normal 9 5 2 2 4" xfId="54289"/>
    <cellStyle name="Normal 9 5 2 2 4 2" xfId="54290"/>
    <cellStyle name="Normal 9 5 2 2 5" xfId="54291"/>
    <cellStyle name="Normal 9 5 2 2_T-straight with PEDs adjustor" xfId="54292"/>
    <cellStyle name="Normal 9 5 2 3" xfId="1580"/>
    <cellStyle name="Normal 9 5 2 3 2" xfId="54293"/>
    <cellStyle name="Normal 9 5 2 3 2 2" xfId="54294"/>
    <cellStyle name="Normal 9 5 2 3 3" xfId="54295"/>
    <cellStyle name="Normal 9 5 2 4" xfId="54296"/>
    <cellStyle name="Normal 9 5 2 4 2" xfId="54297"/>
    <cellStyle name="Normal 9 5 2 4 2 2" xfId="54298"/>
    <cellStyle name="Normal 9 5 2 4 3" xfId="54299"/>
    <cellStyle name="Normal 9 5 2 5" xfId="54300"/>
    <cellStyle name="Normal 9 5 2 5 2" xfId="54301"/>
    <cellStyle name="Normal 9 5 2 6" xfId="54302"/>
    <cellStyle name="Normal 9 5 2_T-straight with PEDs adjustor" xfId="54303"/>
    <cellStyle name="Normal 9 5 3" xfId="1581"/>
    <cellStyle name="Normal 9 5 3 2" xfId="1582"/>
    <cellStyle name="Normal 9 5 3 2 2" xfId="54304"/>
    <cellStyle name="Normal 9 5 3 2 2 2" xfId="54305"/>
    <cellStyle name="Normal 9 5 3 2 3" xfId="54306"/>
    <cellStyle name="Normal 9 5 3 3" xfId="54307"/>
    <cellStyle name="Normal 9 5 3 3 2" xfId="54308"/>
    <cellStyle name="Normal 9 5 3 3 2 2" xfId="54309"/>
    <cellStyle name="Normal 9 5 3 3 3" xfId="54310"/>
    <cellStyle name="Normal 9 5 3 4" xfId="54311"/>
    <cellStyle name="Normal 9 5 3 4 2" xfId="54312"/>
    <cellStyle name="Normal 9 5 3 5" xfId="54313"/>
    <cellStyle name="Normal 9 5 3_T-straight with PEDs adjustor" xfId="54314"/>
    <cellStyle name="Normal 9 5 4" xfId="1583"/>
    <cellStyle name="Normal 9 5 4 2" xfId="54315"/>
    <cellStyle name="Normal 9 5 4 2 2" xfId="54316"/>
    <cellStyle name="Normal 9 5 4 3" xfId="54317"/>
    <cellStyle name="Normal 9 5 5" xfId="54318"/>
    <cellStyle name="Normal 9 5 5 2" xfId="54319"/>
    <cellStyle name="Normal 9 5 5 2 2" xfId="54320"/>
    <cellStyle name="Normal 9 5 5 3" xfId="54321"/>
    <cellStyle name="Normal 9 5 6" xfId="54322"/>
    <cellStyle name="Normal 9 5 6 2" xfId="54323"/>
    <cellStyle name="Normal 9 5 7" xfId="54324"/>
    <cellStyle name="Normal 9 5_T-straight with PEDs adjustor" xfId="54325"/>
    <cellStyle name="Normal 9 6" xfId="1584"/>
    <cellStyle name="Normal 9 6 2" xfId="1585"/>
    <cellStyle name="Normal 9 6 2 2" xfId="1586"/>
    <cellStyle name="Normal 9 6 2 2 2" xfId="54326"/>
    <cellStyle name="Normal 9 6 2 2 2 2" xfId="54327"/>
    <cellStyle name="Normal 9 6 2 2 3" xfId="54328"/>
    <cellStyle name="Normal 9 6 2 3" xfId="54329"/>
    <cellStyle name="Normal 9 6 2 3 2" xfId="54330"/>
    <cellStyle name="Normal 9 6 2 3 2 2" xfId="54331"/>
    <cellStyle name="Normal 9 6 2 3 3" xfId="54332"/>
    <cellStyle name="Normal 9 6 2 4" xfId="54333"/>
    <cellStyle name="Normal 9 6 2 4 2" xfId="54334"/>
    <cellStyle name="Normal 9 6 2 5" xfId="54335"/>
    <cellStyle name="Normal 9 6 2_T-straight with PEDs adjustor" xfId="54336"/>
    <cellStyle name="Normal 9 6 3" xfId="1587"/>
    <cellStyle name="Normal 9 6 3 2" xfId="54337"/>
    <cellStyle name="Normal 9 6 3 2 2" xfId="54338"/>
    <cellStyle name="Normal 9 6 3 3" xfId="54339"/>
    <cellStyle name="Normal 9 6 4" xfId="54340"/>
    <cellStyle name="Normal 9 6 4 2" xfId="54341"/>
    <cellStyle name="Normal 9 6 4 2 2" xfId="54342"/>
    <cellStyle name="Normal 9 6 4 3" xfId="54343"/>
    <cellStyle name="Normal 9 6 5" xfId="54344"/>
    <cellStyle name="Normal 9 6 5 2" xfId="54345"/>
    <cellStyle name="Normal 9 6 6" xfId="54346"/>
    <cellStyle name="Normal 9 6_T-straight with PEDs adjustor" xfId="54347"/>
    <cellStyle name="Normal 9 7" xfId="1588"/>
    <cellStyle name="Normal 9 7 2" xfId="1589"/>
    <cellStyle name="Normal 9 7 2 2" xfId="54348"/>
    <cellStyle name="Normal 9 7 2 2 2" xfId="54349"/>
    <cellStyle name="Normal 9 7 2 3" xfId="54350"/>
    <cellStyle name="Normal 9 7 3" xfId="54351"/>
    <cellStyle name="Normal 9 7 3 2" xfId="54352"/>
    <cellStyle name="Normal 9 7 3 2 2" xfId="54353"/>
    <cellStyle name="Normal 9 7 3 3" xfId="54354"/>
    <cellStyle name="Normal 9 7 4" xfId="54355"/>
    <cellStyle name="Normal 9 7 4 2" xfId="54356"/>
    <cellStyle name="Normal 9 7 5" xfId="54357"/>
    <cellStyle name="Normal 9 7_T-straight with PEDs adjustor" xfId="54358"/>
    <cellStyle name="Normal 9 8" xfId="1590"/>
    <cellStyle name="Normal 9 8 2" xfId="54359"/>
    <cellStyle name="Normal 9 8 2 2" xfId="54360"/>
    <cellStyle name="Normal 9 8 3" xfId="54361"/>
    <cellStyle name="Normal 9 9" xfId="54362"/>
    <cellStyle name="Normal 9 9 2" xfId="54363"/>
    <cellStyle name="Normal 9 9 2 2" xfId="54364"/>
    <cellStyle name="Normal 9 9 3" xfId="54365"/>
    <cellStyle name="Normal 9_T-straight with PEDs adjustor" xfId="54366"/>
    <cellStyle name="Normal 94" xfId="54367"/>
    <cellStyle name="Normal_DRG table" xfId="1591"/>
    <cellStyle name="Normal_Inpatient by DRG" xfId="64440"/>
    <cellStyle name="Normal_Sheet1" xfId="1592"/>
    <cellStyle name="Normal_Sim Provider Detail_1" xfId="64442"/>
    <cellStyle name="Note 10" xfId="54368"/>
    <cellStyle name="Note 10 2" xfId="54369"/>
    <cellStyle name="Note 10 2 2" xfId="54370"/>
    <cellStyle name="Note 10 3" xfId="54371"/>
    <cellStyle name="Note 10 3 2" xfId="54372"/>
    <cellStyle name="Note 10 3 2 2" xfId="54373"/>
    <cellStyle name="Note 10 3 3" xfId="54374"/>
    <cellStyle name="Note 10 4" xfId="54375"/>
    <cellStyle name="Note 10 4 2" xfId="54376"/>
    <cellStyle name="Note 10 5" xfId="54377"/>
    <cellStyle name="Note 11" xfId="54378"/>
    <cellStyle name="Note 11 2" xfId="54379"/>
    <cellStyle name="Note 12" xfId="54380"/>
    <cellStyle name="Note 12 2" xfId="54381"/>
    <cellStyle name="Note 12 2 2" xfId="54382"/>
    <cellStyle name="Note 12 3" xfId="54383"/>
    <cellStyle name="Note 2" xfId="1593"/>
    <cellStyle name="Note 2 10" xfId="54384"/>
    <cellStyle name="Note 2 10 2" xfId="54385"/>
    <cellStyle name="Note 2 2" xfId="1594"/>
    <cellStyle name="Note 2 2 2" xfId="1595"/>
    <cellStyle name="Note 2 2 2 2" xfId="1596"/>
    <cellStyle name="Note 2 2 2 2 10" xfId="54386"/>
    <cellStyle name="Note 2 2 2 2 10 2" xfId="54387"/>
    <cellStyle name="Note 2 2 2 2 10 2 2" xfId="54388"/>
    <cellStyle name="Note 2 2 2 2 10 2 2 2" xfId="54389"/>
    <cellStyle name="Note 2 2 2 2 10 2 2 3" xfId="54390"/>
    <cellStyle name="Note 2 2 2 2 10 2 2 4" xfId="54391"/>
    <cellStyle name="Note 2 2 2 2 10 2 2 5" xfId="54392"/>
    <cellStyle name="Note 2 2 2 2 10 2 3" xfId="54393"/>
    <cellStyle name="Note 2 2 2 2 10 2 3 2" xfId="54394"/>
    <cellStyle name="Note 2 2 2 2 10 2 3 3" xfId="54395"/>
    <cellStyle name="Note 2 2 2 2 10 2 3 4" xfId="54396"/>
    <cellStyle name="Note 2 2 2 2 10 2 3 5" xfId="54397"/>
    <cellStyle name="Note 2 2 2 2 10 2 4" xfId="54398"/>
    <cellStyle name="Note 2 2 2 2 10 2 4 2" xfId="54399"/>
    <cellStyle name="Note 2 2 2 2 10 2 5" xfId="54400"/>
    <cellStyle name="Note 2 2 2 2 10 2 5 2" xfId="54401"/>
    <cellStyle name="Note 2 2 2 2 10 2 6" xfId="54402"/>
    <cellStyle name="Note 2 2 2 2 10 2 6 2" xfId="54403"/>
    <cellStyle name="Note 2 2 2 2 10 2 7" xfId="54404"/>
    <cellStyle name="Note 2 2 2 2 10 3" xfId="54405"/>
    <cellStyle name="Note 2 2 2 2 10 3 2" xfId="54406"/>
    <cellStyle name="Note 2 2 2 2 10 3 3" xfId="54407"/>
    <cellStyle name="Note 2 2 2 2 10 3 4" xfId="54408"/>
    <cellStyle name="Note 2 2 2 2 10 3 5" xfId="54409"/>
    <cellStyle name="Note 2 2 2 2 10 4" xfId="54410"/>
    <cellStyle name="Note 2 2 2 2 10 4 2" xfId="54411"/>
    <cellStyle name="Note 2 2 2 2 10 4 3" xfId="54412"/>
    <cellStyle name="Note 2 2 2 2 10 4 4" xfId="54413"/>
    <cellStyle name="Note 2 2 2 2 10 4 5" xfId="54414"/>
    <cellStyle name="Note 2 2 2 2 10 5" xfId="54415"/>
    <cellStyle name="Note 2 2 2 2 10 5 2" xfId="54416"/>
    <cellStyle name="Note 2 2 2 2 10 6" xfId="54417"/>
    <cellStyle name="Note 2 2 2 2 10 6 2" xfId="54418"/>
    <cellStyle name="Note 2 2 2 2 10 7" xfId="54419"/>
    <cellStyle name="Note 2 2 2 2 10 7 2" xfId="54420"/>
    <cellStyle name="Note 2 2 2 2 10 8" xfId="54421"/>
    <cellStyle name="Note 2 2 2 2 11" xfId="54422"/>
    <cellStyle name="Note 2 2 2 2 11 2" xfId="54423"/>
    <cellStyle name="Note 2 2 2 2 11 2 2" xfId="54424"/>
    <cellStyle name="Note 2 2 2 2 11 2 2 2" xfId="54425"/>
    <cellStyle name="Note 2 2 2 2 11 2 2 3" xfId="54426"/>
    <cellStyle name="Note 2 2 2 2 11 2 2 4" xfId="54427"/>
    <cellStyle name="Note 2 2 2 2 11 2 2 5" xfId="54428"/>
    <cellStyle name="Note 2 2 2 2 11 2 3" xfId="54429"/>
    <cellStyle name="Note 2 2 2 2 11 2 3 2" xfId="54430"/>
    <cellStyle name="Note 2 2 2 2 11 2 3 3" xfId="54431"/>
    <cellStyle name="Note 2 2 2 2 11 2 3 4" xfId="54432"/>
    <cellStyle name="Note 2 2 2 2 11 2 3 5" xfId="54433"/>
    <cellStyle name="Note 2 2 2 2 11 2 4" xfId="54434"/>
    <cellStyle name="Note 2 2 2 2 11 2 4 2" xfId="54435"/>
    <cellStyle name="Note 2 2 2 2 11 2 5" xfId="54436"/>
    <cellStyle name="Note 2 2 2 2 11 2 5 2" xfId="54437"/>
    <cellStyle name="Note 2 2 2 2 11 2 6" xfId="54438"/>
    <cellStyle name="Note 2 2 2 2 11 2 6 2" xfId="54439"/>
    <cellStyle name="Note 2 2 2 2 11 2 7" xfId="54440"/>
    <cellStyle name="Note 2 2 2 2 11 3" xfId="54441"/>
    <cellStyle name="Note 2 2 2 2 11 3 2" xfId="54442"/>
    <cellStyle name="Note 2 2 2 2 11 3 3" xfId="54443"/>
    <cellStyle name="Note 2 2 2 2 11 3 4" xfId="54444"/>
    <cellStyle name="Note 2 2 2 2 11 3 5" xfId="54445"/>
    <cellStyle name="Note 2 2 2 2 11 4" xfId="54446"/>
    <cellStyle name="Note 2 2 2 2 11 4 2" xfId="54447"/>
    <cellStyle name="Note 2 2 2 2 11 4 3" xfId="54448"/>
    <cellStyle name="Note 2 2 2 2 11 4 4" xfId="54449"/>
    <cellStyle name="Note 2 2 2 2 11 4 5" xfId="54450"/>
    <cellStyle name="Note 2 2 2 2 11 5" xfId="54451"/>
    <cellStyle name="Note 2 2 2 2 11 5 2" xfId="54452"/>
    <cellStyle name="Note 2 2 2 2 11 6" xfId="54453"/>
    <cellStyle name="Note 2 2 2 2 11 6 2" xfId="54454"/>
    <cellStyle name="Note 2 2 2 2 11 7" xfId="54455"/>
    <cellStyle name="Note 2 2 2 2 11 7 2" xfId="54456"/>
    <cellStyle name="Note 2 2 2 2 11 8" xfId="54457"/>
    <cellStyle name="Note 2 2 2 2 12" xfId="54458"/>
    <cellStyle name="Note 2 2 2 2 12 2" xfId="54459"/>
    <cellStyle name="Note 2 2 2 2 12 2 2" xfId="54460"/>
    <cellStyle name="Note 2 2 2 2 12 2 2 2" xfId="54461"/>
    <cellStyle name="Note 2 2 2 2 12 2 2 3" xfId="54462"/>
    <cellStyle name="Note 2 2 2 2 12 2 2 4" xfId="54463"/>
    <cellStyle name="Note 2 2 2 2 12 2 2 5" xfId="54464"/>
    <cellStyle name="Note 2 2 2 2 12 2 3" xfId="54465"/>
    <cellStyle name="Note 2 2 2 2 12 2 3 2" xfId="54466"/>
    <cellStyle name="Note 2 2 2 2 12 2 3 3" xfId="54467"/>
    <cellStyle name="Note 2 2 2 2 12 2 3 4" xfId="54468"/>
    <cellStyle name="Note 2 2 2 2 12 2 3 5" xfId="54469"/>
    <cellStyle name="Note 2 2 2 2 12 2 4" xfId="54470"/>
    <cellStyle name="Note 2 2 2 2 12 2 4 2" xfId="54471"/>
    <cellStyle name="Note 2 2 2 2 12 2 5" xfId="54472"/>
    <cellStyle name="Note 2 2 2 2 12 2 5 2" xfId="54473"/>
    <cellStyle name="Note 2 2 2 2 12 2 6" xfId="54474"/>
    <cellStyle name="Note 2 2 2 2 12 2 6 2" xfId="54475"/>
    <cellStyle name="Note 2 2 2 2 12 2 7" xfId="54476"/>
    <cellStyle name="Note 2 2 2 2 12 3" xfId="54477"/>
    <cellStyle name="Note 2 2 2 2 12 3 2" xfId="54478"/>
    <cellStyle name="Note 2 2 2 2 12 3 3" xfId="54479"/>
    <cellStyle name="Note 2 2 2 2 12 3 4" xfId="54480"/>
    <cellStyle name="Note 2 2 2 2 12 3 5" xfId="54481"/>
    <cellStyle name="Note 2 2 2 2 12 4" xfId="54482"/>
    <cellStyle name="Note 2 2 2 2 12 4 2" xfId="54483"/>
    <cellStyle name="Note 2 2 2 2 12 4 3" xfId="54484"/>
    <cellStyle name="Note 2 2 2 2 12 4 4" xfId="54485"/>
    <cellStyle name="Note 2 2 2 2 12 4 5" xfId="54486"/>
    <cellStyle name="Note 2 2 2 2 12 5" xfId="54487"/>
    <cellStyle name="Note 2 2 2 2 12 5 2" xfId="54488"/>
    <cellStyle name="Note 2 2 2 2 12 6" xfId="54489"/>
    <cellStyle name="Note 2 2 2 2 12 6 2" xfId="54490"/>
    <cellStyle name="Note 2 2 2 2 12 7" xfId="54491"/>
    <cellStyle name="Note 2 2 2 2 12 7 2" xfId="54492"/>
    <cellStyle name="Note 2 2 2 2 12 8" xfId="54493"/>
    <cellStyle name="Note 2 2 2 2 13" xfId="54494"/>
    <cellStyle name="Note 2 2 2 2 13 2" xfId="54495"/>
    <cellStyle name="Note 2 2 2 2 13 2 2" xfId="54496"/>
    <cellStyle name="Note 2 2 2 2 13 2 2 2" xfId="54497"/>
    <cellStyle name="Note 2 2 2 2 13 2 2 3" xfId="54498"/>
    <cellStyle name="Note 2 2 2 2 13 2 2 4" xfId="54499"/>
    <cellStyle name="Note 2 2 2 2 13 2 2 5" xfId="54500"/>
    <cellStyle name="Note 2 2 2 2 13 2 3" xfId="54501"/>
    <cellStyle name="Note 2 2 2 2 13 2 3 2" xfId="54502"/>
    <cellStyle name="Note 2 2 2 2 13 2 3 3" xfId="54503"/>
    <cellStyle name="Note 2 2 2 2 13 2 3 4" xfId="54504"/>
    <cellStyle name="Note 2 2 2 2 13 2 3 5" xfId="54505"/>
    <cellStyle name="Note 2 2 2 2 13 2 4" xfId="54506"/>
    <cellStyle name="Note 2 2 2 2 13 2 4 2" xfId="54507"/>
    <cellStyle name="Note 2 2 2 2 13 2 5" xfId="54508"/>
    <cellStyle name="Note 2 2 2 2 13 2 5 2" xfId="54509"/>
    <cellStyle name="Note 2 2 2 2 13 2 6" xfId="54510"/>
    <cellStyle name="Note 2 2 2 2 13 2 6 2" xfId="54511"/>
    <cellStyle name="Note 2 2 2 2 13 2 7" xfId="54512"/>
    <cellStyle name="Note 2 2 2 2 13 3" xfId="54513"/>
    <cellStyle name="Note 2 2 2 2 13 3 2" xfId="54514"/>
    <cellStyle name="Note 2 2 2 2 13 3 3" xfId="54515"/>
    <cellStyle name="Note 2 2 2 2 13 3 4" xfId="54516"/>
    <cellStyle name="Note 2 2 2 2 13 3 5" xfId="54517"/>
    <cellStyle name="Note 2 2 2 2 13 4" xfId="54518"/>
    <cellStyle name="Note 2 2 2 2 13 4 2" xfId="54519"/>
    <cellStyle name="Note 2 2 2 2 13 4 3" xfId="54520"/>
    <cellStyle name="Note 2 2 2 2 13 4 4" xfId="54521"/>
    <cellStyle name="Note 2 2 2 2 13 4 5" xfId="54522"/>
    <cellStyle name="Note 2 2 2 2 13 5" xfId="54523"/>
    <cellStyle name="Note 2 2 2 2 13 5 2" xfId="54524"/>
    <cellStyle name="Note 2 2 2 2 13 6" xfId="54525"/>
    <cellStyle name="Note 2 2 2 2 13 6 2" xfId="54526"/>
    <cellStyle name="Note 2 2 2 2 13 7" xfId="54527"/>
    <cellStyle name="Note 2 2 2 2 13 7 2" xfId="54528"/>
    <cellStyle name="Note 2 2 2 2 13 8" xfId="54529"/>
    <cellStyle name="Note 2 2 2 2 14" xfId="54530"/>
    <cellStyle name="Note 2 2 2 2 14 2" xfId="54531"/>
    <cellStyle name="Note 2 2 2 2 14 2 2" xfId="54532"/>
    <cellStyle name="Note 2 2 2 2 14 2 2 2" xfId="54533"/>
    <cellStyle name="Note 2 2 2 2 14 2 2 3" xfId="54534"/>
    <cellStyle name="Note 2 2 2 2 14 2 2 4" xfId="54535"/>
    <cellStyle name="Note 2 2 2 2 14 2 2 5" xfId="54536"/>
    <cellStyle name="Note 2 2 2 2 14 2 3" xfId="54537"/>
    <cellStyle name="Note 2 2 2 2 14 2 3 2" xfId="54538"/>
    <cellStyle name="Note 2 2 2 2 14 2 3 3" xfId="54539"/>
    <cellStyle name="Note 2 2 2 2 14 2 3 4" xfId="54540"/>
    <cellStyle name="Note 2 2 2 2 14 2 3 5" xfId="54541"/>
    <cellStyle name="Note 2 2 2 2 14 2 4" xfId="54542"/>
    <cellStyle name="Note 2 2 2 2 14 2 4 2" xfId="54543"/>
    <cellStyle name="Note 2 2 2 2 14 2 5" xfId="54544"/>
    <cellStyle name="Note 2 2 2 2 14 2 5 2" xfId="54545"/>
    <cellStyle name="Note 2 2 2 2 14 2 6" xfId="54546"/>
    <cellStyle name="Note 2 2 2 2 14 2 6 2" xfId="54547"/>
    <cellStyle name="Note 2 2 2 2 14 2 7" xfId="54548"/>
    <cellStyle name="Note 2 2 2 2 14 3" xfId="54549"/>
    <cellStyle name="Note 2 2 2 2 14 3 2" xfId="54550"/>
    <cellStyle name="Note 2 2 2 2 14 3 3" xfId="54551"/>
    <cellStyle name="Note 2 2 2 2 14 3 4" xfId="54552"/>
    <cellStyle name="Note 2 2 2 2 14 3 5" xfId="54553"/>
    <cellStyle name="Note 2 2 2 2 14 4" xfId="54554"/>
    <cellStyle name="Note 2 2 2 2 14 4 2" xfId="54555"/>
    <cellStyle name="Note 2 2 2 2 14 4 3" xfId="54556"/>
    <cellStyle name="Note 2 2 2 2 14 4 4" xfId="54557"/>
    <cellStyle name="Note 2 2 2 2 14 4 5" xfId="54558"/>
    <cellStyle name="Note 2 2 2 2 14 5" xfId="54559"/>
    <cellStyle name="Note 2 2 2 2 14 5 2" xfId="54560"/>
    <cellStyle name="Note 2 2 2 2 14 6" xfId="54561"/>
    <cellStyle name="Note 2 2 2 2 14 6 2" xfId="54562"/>
    <cellStyle name="Note 2 2 2 2 14 7" xfId="54563"/>
    <cellStyle name="Note 2 2 2 2 14 7 2" xfId="54564"/>
    <cellStyle name="Note 2 2 2 2 14 8" xfId="54565"/>
    <cellStyle name="Note 2 2 2 2 15" xfId="54566"/>
    <cellStyle name="Note 2 2 2 2 15 2" xfId="54567"/>
    <cellStyle name="Note 2 2 2 2 15 2 2" xfId="54568"/>
    <cellStyle name="Note 2 2 2 2 15 2 3" xfId="54569"/>
    <cellStyle name="Note 2 2 2 2 15 2 4" xfId="54570"/>
    <cellStyle name="Note 2 2 2 2 15 2 5" xfId="54571"/>
    <cellStyle name="Note 2 2 2 2 15 3" xfId="54572"/>
    <cellStyle name="Note 2 2 2 2 15 3 2" xfId="54573"/>
    <cellStyle name="Note 2 2 2 2 15 3 3" xfId="54574"/>
    <cellStyle name="Note 2 2 2 2 15 3 4" xfId="54575"/>
    <cellStyle name="Note 2 2 2 2 15 3 5" xfId="54576"/>
    <cellStyle name="Note 2 2 2 2 15 4" xfId="54577"/>
    <cellStyle name="Note 2 2 2 2 15 4 2" xfId="54578"/>
    <cellStyle name="Note 2 2 2 2 15 5" xfId="54579"/>
    <cellStyle name="Note 2 2 2 2 15 5 2" xfId="54580"/>
    <cellStyle name="Note 2 2 2 2 15 6" xfId="54581"/>
    <cellStyle name="Note 2 2 2 2 15 6 2" xfId="54582"/>
    <cellStyle name="Note 2 2 2 2 15 7" xfId="54583"/>
    <cellStyle name="Note 2 2 2 2 16" xfId="54584"/>
    <cellStyle name="Note 2 2 2 2 16 2" xfId="54585"/>
    <cellStyle name="Note 2 2 2 2 16 3" xfId="54586"/>
    <cellStyle name="Note 2 2 2 2 16 4" xfId="54587"/>
    <cellStyle name="Note 2 2 2 2 16 5" xfId="54588"/>
    <cellStyle name="Note 2 2 2 2 17" xfId="54589"/>
    <cellStyle name="Note 2 2 2 2 17 2" xfId="54590"/>
    <cellStyle name="Note 2 2 2 2 17 3" xfId="54591"/>
    <cellStyle name="Note 2 2 2 2 17 4" xfId="54592"/>
    <cellStyle name="Note 2 2 2 2 17 5" xfId="54593"/>
    <cellStyle name="Note 2 2 2 2 18" xfId="54594"/>
    <cellStyle name="Note 2 2 2 2 18 2" xfId="54595"/>
    <cellStyle name="Note 2 2 2 2 19" xfId="54596"/>
    <cellStyle name="Note 2 2 2 2 19 2" xfId="54597"/>
    <cellStyle name="Note 2 2 2 2 2" xfId="1597"/>
    <cellStyle name="Note 2 2 2 2 2 2" xfId="1598"/>
    <cellStyle name="Note 2 2 2 2 2 2 2" xfId="1599"/>
    <cellStyle name="Note 2 2 2 2 2 2 2 2" xfId="54598"/>
    <cellStyle name="Note 2 2 2 2 2 2 2 3" xfId="54599"/>
    <cellStyle name="Note 2 2 2 2 2 2 2 4" xfId="54600"/>
    <cellStyle name="Note 2 2 2 2 2 2 2 5" xfId="54601"/>
    <cellStyle name="Note 2 2 2 2 2 2 3" xfId="54602"/>
    <cellStyle name="Note 2 2 2 2 2 2 3 2" xfId="54603"/>
    <cellStyle name="Note 2 2 2 2 2 2 3 3" xfId="54604"/>
    <cellStyle name="Note 2 2 2 2 2 2 3 4" xfId="54605"/>
    <cellStyle name="Note 2 2 2 2 2 2 3 5" xfId="54606"/>
    <cellStyle name="Note 2 2 2 2 2 2 4" xfId="54607"/>
    <cellStyle name="Note 2 2 2 2 2 2 4 2" xfId="54608"/>
    <cellStyle name="Note 2 2 2 2 2 2 5" xfId="54609"/>
    <cellStyle name="Note 2 2 2 2 2 2 5 2" xfId="54610"/>
    <cellStyle name="Note 2 2 2 2 2 2 6" xfId="54611"/>
    <cellStyle name="Note 2 2 2 2 2 2 6 2" xfId="54612"/>
    <cellStyle name="Note 2 2 2 2 2 2 7" xfId="54613"/>
    <cellStyle name="Note 2 2 2 2 2 3" xfId="1600"/>
    <cellStyle name="Note 2 2 2 2 2 3 2" xfId="54614"/>
    <cellStyle name="Note 2 2 2 2 2 3 3" xfId="54615"/>
    <cellStyle name="Note 2 2 2 2 2 3 4" xfId="54616"/>
    <cellStyle name="Note 2 2 2 2 2 3 5" xfId="54617"/>
    <cellStyle name="Note 2 2 2 2 2 4" xfId="54618"/>
    <cellStyle name="Note 2 2 2 2 2 4 2" xfId="54619"/>
    <cellStyle name="Note 2 2 2 2 2 4 3" xfId="54620"/>
    <cellStyle name="Note 2 2 2 2 2 4 4" xfId="54621"/>
    <cellStyle name="Note 2 2 2 2 2 4 5" xfId="54622"/>
    <cellStyle name="Note 2 2 2 2 2 5" xfId="54623"/>
    <cellStyle name="Note 2 2 2 2 2 5 2" xfId="54624"/>
    <cellStyle name="Note 2 2 2 2 2 6" xfId="54625"/>
    <cellStyle name="Note 2 2 2 2 2 6 2" xfId="54626"/>
    <cellStyle name="Note 2 2 2 2 2 7" xfId="54627"/>
    <cellStyle name="Note 2 2 2 2 2 7 2" xfId="54628"/>
    <cellStyle name="Note 2 2 2 2 2 8" xfId="54629"/>
    <cellStyle name="Note 2 2 2 2 20" xfId="54630"/>
    <cellStyle name="Note 2 2 2 2 20 2" xfId="54631"/>
    <cellStyle name="Note 2 2 2 2 21" xfId="54632"/>
    <cellStyle name="Note 2 2 2 2 3" xfId="1601"/>
    <cellStyle name="Note 2 2 2 2 3 2" xfId="1602"/>
    <cellStyle name="Note 2 2 2 2 3 2 2" xfId="1603"/>
    <cellStyle name="Note 2 2 2 2 3 2 2 2" xfId="54633"/>
    <cellStyle name="Note 2 2 2 2 3 2 2 3" xfId="54634"/>
    <cellStyle name="Note 2 2 2 2 3 2 2 4" xfId="54635"/>
    <cellStyle name="Note 2 2 2 2 3 2 2 5" xfId="54636"/>
    <cellStyle name="Note 2 2 2 2 3 2 3" xfId="54637"/>
    <cellStyle name="Note 2 2 2 2 3 2 3 2" xfId="54638"/>
    <cellStyle name="Note 2 2 2 2 3 2 3 3" xfId="54639"/>
    <cellStyle name="Note 2 2 2 2 3 2 3 4" xfId="54640"/>
    <cellStyle name="Note 2 2 2 2 3 2 3 5" xfId="54641"/>
    <cellStyle name="Note 2 2 2 2 3 2 4" xfId="54642"/>
    <cellStyle name="Note 2 2 2 2 3 2 4 2" xfId="54643"/>
    <cellStyle name="Note 2 2 2 2 3 2 5" xfId="54644"/>
    <cellStyle name="Note 2 2 2 2 3 2 5 2" xfId="54645"/>
    <cellStyle name="Note 2 2 2 2 3 2 6" xfId="54646"/>
    <cellStyle name="Note 2 2 2 2 3 2 6 2" xfId="54647"/>
    <cellStyle name="Note 2 2 2 2 3 2 7" xfId="54648"/>
    <cellStyle name="Note 2 2 2 2 3 3" xfId="1604"/>
    <cellStyle name="Note 2 2 2 2 3 3 2" xfId="54649"/>
    <cellStyle name="Note 2 2 2 2 3 3 3" xfId="54650"/>
    <cellStyle name="Note 2 2 2 2 3 3 4" xfId="54651"/>
    <cellStyle name="Note 2 2 2 2 3 3 5" xfId="54652"/>
    <cellStyle name="Note 2 2 2 2 3 4" xfId="54653"/>
    <cellStyle name="Note 2 2 2 2 3 4 2" xfId="54654"/>
    <cellStyle name="Note 2 2 2 2 3 4 3" xfId="54655"/>
    <cellStyle name="Note 2 2 2 2 3 4 4" xfId="54656"/>
    <cellStyle name="Note 2 2 2 2 3 4 5" xfId="54657"/>
    <cellStyle name="Note 2 2 2 2 3 5" xfId="54658"/>
    <cellStyle name="Note 2 2 2 2 3 5 2" xfId="54659"/>
    <cellStyle name="Note 2 2 2 2 3 6" xfId="54660"/>
    <cellStyle name="Note 2 2 2 2 3 6 2" xfId="54661"/>
    <cellStyle name="Note 2 2 2 2 3 7" xfId="54662"/>
    <cellStyle name="Note 2 2 2 2 3 7 2" xfId="54663"/>
    <cellStyle name="Note 2 2 2 2 3 8" xfId="54664"/>
    <cellStyle name="Note 2 2 2 2 4" xfId="1605"/>
    <cellStyle name="Note 2 2 2 2 4 2" xfId="1606"/>
    <cellStyle name="Note 2 2 2 2 4 2 2" xfId="1607"/>
    <cellStyle name="Note 2 2 2 2 4 2 2 2" xfId="54665"/>
    <cellStyle name="Note 2 2 2 2 4 2 2 3" xfId="54666"/>
    <cellStyle name="Note 2 2 2 2 4 2 2 4" xfId="54667"/>
    <cellStyle name="Note 2 2 2 2 4 2 2 5" xfId="54668"/>
    <cellStyle name="Note 2 2 2 2 4 2 3" xfId="54669"/>
    <cellStyle name="Note 2 2 2 2 4 2 3 2" xfId="54670"/>
    <cellStyle name="Note 2 2 2 2 4 2 3 3" xfId="54671"/>
    <cellStyle name="Note 2 2 2 2 4 2 3 4" xfId="54672"/>
    <cellStyle name="Note 2 2 2 2 4 2 3 5" xfId="54673"/>
    <cellStyle name="Note 2 2 2 2 4 2 4" xfId="54674"/>
    <cellStyle name="Note 2 2 2 2 4 2 4 2" xfId="54675"/>
    <cellStyle name="Note 2 2 2 2 4 2 5" xfId="54676"/>
    <cellStyle name="Note 2 2 2 2 4 2 5 2" xfId="54677"/>
    <cellStyle name="Note 2 2 2 2 4 2 6" xfId="54678"/>
    <cellStyle name="Note 2 2 2 2 4 2 6 2" xfId="54679"/>
    <cellStyle name="Note 2 2 2 2 4 2 7" xfId="54680"/>
    <cellStyle name="Note 2 2 2 2 4 3" xfId="1608"/>
    <cellStyle name="Note 2 2 2 2 4 3 2" xfId="54681"/>
    <cellStyle name="Note 2 2 2 2 4 3 3" xfId="54682"/>
    <cellStyle name="Note 2 2 2 2 4 3 4" xfId="54683"/>
    <cellStyle name="Note 2 2 2 2 4 3 5" xfId="54684"/>
    <cellStyle name="Note 2 2 2 2 4 4" xfId="54685"/>
    <cellStyle name="Note 2 2 2 2 4 4 2" xfId="54686"/>
    <cellStyle name="Note 2 2 2 2 4 4 3" xfId="54687"/>
    <cellStyle name="Note 2 2 2 2 4 4 4" xfId="54688"/>
    <cellStyle name="Note 2 2 2 2 4 4 5" xfId="54689"/>
    <cellStyle name="Note 2 2 2 2 4 5" xfId="54690"/>
    <cellStyle name="Note 2 2 2 2 4 5 2" xfId="54691"/>
    <cellStyle name="Note 2 2 2 2 4 6" xfId="54692"/>
    <cellStyle name="Note 2 2 2 2 4 6 2" xfId="54693"/>
    <cellStyle name="Note 2 2 2 2 4 7" xfId="54694"/>
    <cellStyle name="Note 2 2 2 2 4 7 2" xfId="54695"/>
    <cellStyle name="Note 2 2 2 2 4 8" xfId="54696"/>
    <cellStyle name="Note 2 2 2 2 5" xfId="1609"/>
    <cellStyle name="Note 2 2 2 2 5 2" xfId="1610"/>
    <cellStyle name="Note 2 2 2 2 5 2 2" xfId="1611"/>
    <cellStyle name="Note 2 2 2 2 5 2 2 2" xfId="54697"/>
    <cellStyle name="Note 2 2 2 2 5 2 2 3" xfId="54698"/>
    <cellStyle name="Note 2 2 2 2 5 2 2 4" xfId="54699"/>
    <cellStyle name="Note 2 2 2 2 5 2 2 5" xfId="54700"/>
    <cellStyle name="Note 2 2 2 2 5 2 3" xfId="54701"/>
    <cellStyle name="Note 2 2 2 2 5 2 3 2" xfId="54702"/>
    <cellStyle name="Note 2 2 2 2 5 2 3 3" xfId="54703"/>
    <cellStyle name="Note 2 2 2 2 5 2 3 4" xfId="54704"/>
    <cellStyle name="Note 2 2 2 2 5 2 3 5" xfId="54705"/>
    <cellStyle name="Note 2 2 2 2 5 2 4" xfId="54706"/>
    <cellStyle name="Note 2 2 2 2 5 2 4 2" xfId="54707"/>
    <cellStyle name="Note 2 2 2 2 5 2 5" xfId="54708"/>
    <cellStyle name="Note 2 2 2 2 5 2 5 2" xfId="54709"/>
    <cellStyle name="Note 2 2 2 2 5 2 6" xfId="54710"/>
    <cellStyle name="Note 2 2 2 2 5 2 6 2" xfId="54711"/>
    <cellStyle name="Note 2 2 2 2 5 2 7" xfId="54712"/>
    <cellStyle name="Note 2 2 2 2 5 3" xfId="1612"/>
    <cellStyle name="Note 2 2 2 2 5 3 2" xfId="54713"/>
    <cellStyle name="Note 2 2 2 2 5 3 3" xfId="54714"/>
    <cellStyle name="Note 2 2 2 2 5 3 4" xfId="54715"/>
    <cellStyle name="Note 2 2 2 2 5 3 5" xfId="54716"/>
    <cellStyle name="Note 2 2 2 2 5 4" xfId="54717"/>
    <cellStyle name="Note 2 2 2 2 5 4 2" xfId="54718"/>
    <cellStyle name="Note 2 2 2 2 5 4 3" xfId="54719"/>
    <cellStyle name="Note 2 2 2 2 5 4 4" xfId="54720"/>
    <cellStyle name="Note 2 2 2 2 5 4 5" xfId="54721"/>
    <cellStyle name="Note 2 2 2 2 5 5" xfId="54722"/>
    <cellStyle name="Note 2 2 2 2 5 5 2" xfId="54723"/>
    <cellStyle name="Note 2 2 2 2 5 6" xfId="54724"/>
    <cellStyle name="Note 2 2 2 2 5 6 2" xfId="54725"/>
    <cellStyle name="Note 2 2 2 2 5 7" xfId="54726"/>
    <cellStyle name="Note 2 2 2 2 5 7 2" xfId="54727"/>
    <cellStyle name="Note 2 2 2 2 5 8" xfId="54728"/>
    <cellStyle name="Note 2 2 2 2 6" xfId="1613"/>
    <cellStyle name="Note 2 2 2 2 6 2" xfId="1614"/>
    <cellStyle name="Note 2 2 2 2 6 2 2" xfId="54729"/>
    <cellStyle name="Note 2 2 2 2 6 2 2 2" xfId="54730"/>
    <cellStyle name="Note 2 2 2 2 6 2 2 3" xfId="54731"/>
    <cellStyle name="Note 2 2 2 2 6 2 2 4" xfId="54732"/>
    <cellStyle name="Note 2 2 2 2 6 2 2 5" xfId="54733"/>
    <cellStyle name="Note 2 2 2 2 6 2 3" xfId="54734"/>
    <cellStyle name="Note 2 2 2 2 6 2 3 2" xfId="54735"/>
    <cellStyle name="Note 2 2 2 2 6 2 3 3" xfId="54736"/>
    <cellStyle name="Note 2 2 2 2 6 2 3 4" xfId="54737"/>
    <cellStyle name="Note 2 2 2 2 6 2 3 5" xfId="54738"/>
    <cellStyle name="Note 2 2 2 2 6 2 4" xfId="54739"/>
    <cellStyle name="Note 2 2 2 2 6 2 4 2" xfId="54740"/>
    <cellStyle name="Note 2 2 2 2 6 2 5" xfId="54741"/>
    <cellStyle name="Note 2 2 2 2 6 2 5 2" xfId="54742"/>
    <cellStyle name="Note 2 2 2 2 6 2 6" xfId="54743"/>
    <cellStyle name="Note 2 2 2 2 6 2 6 2" xfId="54744"/>
    <cellStyle name="Note 2 2 2 2 6 2 7" xfId="54745"/>
    <cellStyle name="Note 2 2 2 2 6 3" xfId="54746"/>
    <cellStyle name="Note 2 2 2 2 6 3 2" xfId="54747"/>
    <cellStyle name="Note 2 2 2 2 6 3 3" xfId="54748"/>
    <cellStyle name="Note 2 2 2 2 6 3 4" xfId="54749"/>
    <cellStyle name="Note 2 2 2 2 6 3 5" xfId="54750"/>
    <cellStyle name="Note 2 2 2 2 6 4" xfId="54751"/>
    <cellStyle name="Note 2 2 2 2 6 4 2" xfId="54752"/>
    <cellStyle name="Note 2 2 2 2 6 4 3" xfId="54753"/>
    <cellStyle name="Note 2 2 2 2 6 4 4" xfId="54754"/>
    <cellStyle name="Note 2 2 2 2 6 4 5" xfId="54755"/>
    <cellStyle name="Note 2 2 2 2 6 5" xfId="54756"/>
    <cellStyle name="Note 2 2 2 2 6 5 2" xfId="54757"/>
    <cellStyle name="Note 2 2 2 2 6 6" xfId="54758"/>
    <cellStyle name="Note 2 2 2 2 6 6 2" xfId="54759"/>
    <cellStyle name="Note 2 2 2 2 6 7" xfId="54760"/>
    <cellStyle name="Note 2 2 2 2 6 7 2" xfId="54761"/>
    <cellStyle name="Note 2 2 2 2 6 8" xfId="54762"/>
    <cellStyle name="Note 2 2 2 2 7" xfId="1615"/>
    <cellStyle name="Note 2 2 2 2 7 2" xfId="54763"/>
    <cellStyle name="Note 2 2 2 2 7 2 2" xfId="54764"/>
    <cellStyle name="Note 2 2 2 2 7 2 2 2" xfId="54765"/>
    <cellStyle name="Note 2 2 2 2 7 2 2 3" xfId="54766"/>
    <cellStyle name="Note 2 2 2 2 7 2 2 4" xfId="54767"/>
    <cellStyle name="Note 2 2 2 2 7 2 2 5" xfId="54768"/>
    <cellStyle name="Note 2 2 2 2 7 2 3" xfId="54769"/>
    <cellStyle name="Note 2 2 2 2 7 2 3 2" xfId="54770"/>
    <cellStyle name="Note 2 2 2 2 7 2 3 3" xfId="54771"/>
    <cellStyle name="Note 2 2 2 2 7 2 3 4" xfId="54772"/>
    <cellStyle name="Note 2 2 2 2 7 2 3 5" xfId="54773"/>
    <cellStyle name="Note 2 2 2 2 7 2 4" xfId="54774"/>
    <cellStyle name="Note 2 2 2 2 7 2 4 2" xfId="54775"/>
    <cellStyle name="Note 2 2 2 2 7 2 5" xfId="54776"/>
    <cellStyle name="Note 2 2 2 2 7 2 5 2" xfId="54777"/>
    <cellStyle name="Note 2 2 2 2 7 2 6" xfId="54778"/>
    <cellStyle name="Note 2 2 2 2 7 2 6 2" xfId="54779"/>
    <cellStyle name="Note 2 2 2 2 7 2 7" xfId="54780"/>
    <cellStyle name="Note 2 2 2 2 7 3" xfId="54781"/>
    <cellStyle name="Note 2 2 2 2 7 3 2" xfId="54782"/>
    <cellStyle name="Note 2 2 2 2 7 3 3" xfId="54783"/>
    <cellStyle name="Note 2 2 2 2 7 3 4" xfId="54784"/>
    <cellStyle name="Note 2 2 2 2 7 3 5" xfId="54785"/>
    <cellStyle name="Note 2 2 2 2 7 4" xfId="54786"/>
    <cellStyle name="Note 2 2 2 2 7 4 2" xfId="54787"/>
    <cellStyle name="Note 2 2 2 2 7 4 3" xfId="54788"/>
    <cellStyle name="Note 2 2 2 2 7 4 4" xfId="54789"/>
    <cellStyle name="Note 2 2 2 2 7 4 5" xfId="54790"/>
    <cellStyle name="Note 2 2 2 2 7 5" xfId="54791"/>
    <cellStyle name="Note 2 2 2 2 7 5 2" xfId="54792"/>
    <cellStyle name="Note 2 2 2 2 7 6" xfId="54793"/>
    <cellStyle name="Note 2 2 2 2 7 6 2" xfId="54794"/>
    <cellStyle name="Note 2 2 2 2 7 7" xfId="54795"/>
    <cellStyle name="Note 2 2 2 2 7 7 2" xfId="54796"/>
    <cellStyle name="Note 2 2 2 2 7 8" xfId="54797"/>
    <cellStyle name="Note 2 2 2 2 8" xfId="54798"/>
    <cellStyle name="Note 2 2 2 2 8 2" xfId="54799"/>
    <cellStyle name="Note 2 2 2 2 8 2 2" xfId="54800"/>
    <cellStyle name="Note 2 2 2 2 8 2 2 2" xfId="54801"/>
    <cellStyle name="Note 2 2 2 2 8 2 2 3" xfId="54802"/>
    <cellStyle name="Note 2 2 2 2 8 2 2 4" xfId="54803"/>
    <cellStyle name="Note 2 2 2 2 8 2 2 5" xfId="54804"/>
    <cellStyle name="Note 2 2 2 2 8 2 3" xfId="54805"/>
    <cellStyle name="Note 2 2 2 2 8 2 3 2" xfId="54806"/>
    <cellStyle name="Note 2 2 2 2 8 2 3 3" xfId="54807"/>
    <cellStyle name="Note 2 2 2 2 8 2 3 4" xfId="54808"/>
    <cellStyle name="Note 2 2 2 2 8 2 3 5" xfId="54809"/>
    <cellStyle name="Note 2 2 2 2 8 2 4" xfId="54810"/>
    <cellStyle name="Note 2 2 2 2 8 2 4 2" xfId="54811"/>
    <cellStyle name="Note 2 2 2 2 8 2 5" xfId="54812"/>
    <cellStyle name="Note 2 2 2 2 8 2 5 2" xfId="54813"/>
    <cellStyle name="Note 2 2 2 2 8 2 6" xfId="54814"/>
    <cellStyle name="Note 2 2 2 2 8 2 6 2" xfId="54815"/>
    <cellStyle name="Note 2 2 2 2 8 2 7" xfId="54816"/>
    <cellStyle name="Note 2 2 2 2 8 3" xfId="54817"/>
    <cellStyle name="Note 2 2 2 2 8 3 2" xfId="54818"/>
    <cellStyle name="Note 2 2 2 2 8 3 3" xfId="54819"/>
    <cellStyle name="Note 2 2 2 2 8 3 4" xfId="54820"/>
    <cellStyle name="Note 2 2 2 2 8 3 5" xfId="54821"/>
    <cellStyle name="Note 2 2 2 2 8 4" xfId="54822"/>
    <cellStyle name="Note 2 2 2 2 8 4 2" xfId="54823"/>
    <cellStyle name="Note 2 2 2 2 8 4 3" xfId="54824"/>
    <cellStyle name="Note 2 2 2 2 8 4 4" xfId="54825"/>
    <cellStyle name="Note 2 2 2 2 8 4 5" xfId="54826"/>
    <cellStyle name="Note 2 2 2 2 8 5" xfId="54827"/>
    <cellStyle name="Note 2 2 2 2 8 5 2" xfId="54828"/>
    <cellStyle name="Note 2 2 2 2 8 6" xfId="54829"/>
    <cellStyle name="Note 2 2 2 2 8 6 2" xfId="54830"/>
    <cellStyle name="Note 2 2 2 2 8 7" xfId="54831"/>
    <cellStyle name="Note 2 2 2 2 8 7 2" xfId="54832"/>
    <cellStyle name="Note 2 2 2 2 8 8" xfId="54833"/>
    <cellStyle name="Note 2 2 2 2 9" xfId="54834"/>
    <cellStyle name="Note 2 2 2 2 9 2" xfId="54835"/>
    <cellStyle name="Note 2 2 2 2 9 2 2" xfId="54836"/>
    <cellStyle name="Note 2 2 2 2 9 2 2 2" xfId="54837"/>
    <cellStyle name="Note 2 2 2 2 9 2 2 3" xfId="54838"/>
    <cellStyle name="Note 2 2 2 2 9 2 2 4" xfId="54839"/>
    <cellStyle name="Note 2 2 2 2 9 2 2 5" xfId="54840"/>
    <cellStyle name="Note 2 2 2 2 9 2 3" xfId="54841"/>
    <cellStyle name="Note 2 2 2 2 9 2 3 2" xfId="54842"/>
    <cellStyle name="Note 2 2 2 2 9 2 3 3" xfId="54843"/>
    <cellStyle name="Note 2 2 2 2 9 2 3 4" xfId="54844"/>
    <cellStyle name="Note 2 2 2 2 9 2 3 5" xfId="54845"/>
    <cellStyle name="Note 2 2 2 2 9 2 4" xfId="54846"/>
    <cellStyle name="Note 2 2 2 2 9 2 4 2" xfId="54847"/>
    <cellStyle name="Note 2 2 2 2 9 2 5" xfId="54848"/>
    <cellStyle name="Note 2 2 2 2 9 2 5 2" xfId="54849"/>
    <cellStyle name="Note 2 2 2 2 9 2 6" xfId="54850"/>
    <cellStyle name="Note 2 2 2 2 9 2 6 2" xfId="54851"/>
    <cellStyle name="Note 2 2 2 2 9 2 7" xfId="54852"/>
    <cellStyle name="Note 2 2 2 2 9 3" xfId="54853"/>
    <cellStyle name="Note 2 2 2 2 9 3 2" xfId="54854"/>
    <cellStyle name="Note 2 2 2 2 9 3 3" xfId="54855"/>
    <cellStyle name="Note 2 2 2 2 9 3 4" xfId="54856"/>
    <cellStyle name="Note 2 2 2 2 9 3 5" xfId="54857"/>
    <cellStyle name="Note 2 2 2 2 9 4" xfId="54858"/>
    <cellStyle name="Note 2 2 2 2 9 4 2" xfId="54859"/>
    <cellStyle name="Note 2 2 2 2 9 4 3" xfId="54860"/>
    <cellStyle name="Note 2 2 2 2 9 4 4" xfId="54861"/>
    <cellStyle name="Note 2 2 2 2 9 4 5" xfId="54862"/>
    <cellStyle name="Note 2 2 2 2 9 5" xfId="54863"/>
    <cellStyle name="Note 2 2 2 2 9 5 2" xfId="54864"/>
    <cellStyle name="Note 2 2 2 2 9 6" xfId="54865"/>
    <cellStyle name="Note 2 2 2 2 9 6 2" xfId="54866"/>
    <cellStyle name="Note 2 2 2 2 9 7" xfId="54867"/>
    <cellStyle name="Note 2 2 2 2 9 7 2" xfId="54868"/>
    <cellStyle name="Note 2 2 2 2 9 8" xfId="54869"/>
    <cellStyle name="Note 2 2 2 3" xfId="1616"/>
    <cellStyle name="Note 2 2 2 3 2" xfId="1617"/>
    <cellStyle name="Note 2 2 2 3 2 2" xfId="1618"/>
    <cellStyle name="Note 2 2 2 3 3" xfId="1619"/>
    <cellStyle name="Note 2 2 2 3 3 2" xfId="54870"/>
    <cellStyle name="Note 2 2 2 3 4" xfId="54871"/>
    <cellStyle name="Note 2 2 2 3 5" xfId="54872"/>
    <cellStyle name="Note 2 2 2 4" xfId="1620"/>
    <cellStyle name="Note 2 2 2 4 2" xfId="1621"/>
    <cellStyle name="Note 2 2 2 4 2 2" xfId="1622"/>
    <cellStyle name="Note 2 2 2 4 3" xfId="1623"/>
    <cellStyle name="Note 2 2 2 4 3 2" xfId="54873"/>
    <cellStyle name="Note 2 2 2 4 4" xfId="54874"/>
    <cellStyle name="Note 2 2 2 4 5" xfId="54875"/>
    <cellStyle name="Note 2 2 2 5" xfId="1624"/>
    <cellStyle name="Note 2 2 2 5 2" xfId="1625"/>
    <cellStyle name="Note 2 2 2 5 2 2" xfId="54876"/>
    <cellStyle name="Note 2 2 2 6" xfId="1626"/>
    <cellStyle name="Note 2 2 2 6 2" xfId="54877"/>
    <cellStyle name="Note 2 2 2 7" xfId="54878"/>
    <cellStyle name="Note 2 2 2 7 2" xfId="54879"/>
    <cellStyle name="Note 2 2 2_T-straight with PEDs adjustor" xfId="54880"/>
    <cellStyle name="Note 2 2 3" xfId="1627"/>
    <cellStyle name="Note 2 2 3 10" xfId="54881"/>
    <cellStyle name="Note 2 2 3 10 2" xfId="54882"/>
    <cellStyle name="Note 2 2 3 10 2 2" xfId="54883"/>
    <cellStyle name="Note 2 2 3 10 2 2 2" xfId="54884"/>
    <cellStyle name="Note 2 2 3 10 2 2 3" xfId="54885"/>
    <cellStyle name="Note 2 2 3 10 2 2 4" xfId="54886"/>
    <cellStyle name="Note 2 2 3 10 2 2 5" xfId="54887"/>
    <cellStyle name="Note 2 2 3 10 2 3" xfId="54888"/>
    <cellStyle name="Note 2 2 3 10 2 3 2" xfId="54889"/>
    <cellStyle name="Note 2 2 3 10 2 3 3" xfId="54890"/>
    <cellStyle name="Note 2 2 3 10 2 3 4" xfId="54891"/>
    <cellStyle name="Note 2 2 3 10 2 3 5" xfId="54892"/>
    <cellStyle name="Note 2 2 3 10 2 4" xfId="54893"/>
    <cellStyle name="Note 2 2 3 10 2 4 2" xfId="54894"/>
    <cellStyle name="Note 2 2 3 10 2 5" xfId="54895"/>
    <cellStyle name="Note 2 2 3 10 2 5 2" xfId="54896"/>
    <cellStyle name="Note 2 2 3 10 2 6" xfId="54897"/>
    <cellStyle name="Note 2 2 3 10 2 6 2" xfId="54898"/>
    <cellStyle name="Note 2 2 3 10 2 7" xfId="54899"/>
    <cellStyle name="Note 2 2 3 10 3" xfId="54900"/>
    <cellStyle name="Note 2 2 3 10 3 2" xfId="54901"/>
    <cellStyle name="Note 2 2 3 10 3 3" xfId="54902"/>
    <cellStyle name="Note 2 2 3 10 3 4" xfId="54903"/>
    <cellStyle name="Note 2 2 3 10 3 5" xfId="54904"/>
    <cellStyle name="Note 2 2 3 10 4" xfId="54905"/>
    <cellStyle name="Note 2 2 3 10 4 2" xfId="54906"/>
    <cellStyle name="Note 2 2 3 10 4 3" xfId="54907"/>
    <cellStyle name="Note 2 2 3 10 4 4" xfId="54908"/>
    <cellStyle name="Note 2 2 3 10 4 5" xfId="54909"/>
    <cellStyle name="Note 2 2 3 10 5" xfId="54910"/>
    <cellStyle name="Note 2 2 3 10 5 2" xfId="54911"/>
    <cellStyle name="Note 2 2 3 10 6" xfId="54912"/>
    <cellStyle name="Note 2 2 3 10 6 2" xfId="54913"/>
    <cellStyle name="Note 2 2 3 10 7" xfId="54914"/>
    <cellStyle name="Note 2 2 3 10 7 2" xfId="54915"/>
    <cellStyle name="Note 2 2 3 10 8" xfId="54916"/>
    <cellStyle name="Note 2 2 3 11" xfId="54917"/>
    <cellStyle name="Note 2 2 3 11 2" xfId="54918"/>
    <cellStyle name="Note 2 2 3 11 2 2" xfId="54919"/>
    <cellStyle name="Note 2 2 3 11 2 2 2" xfId="54920"/>
    <cellStyle name="Note 2 2 3 11 2 2 3" xfId="54921"/>
    <cellStyle name="Note 2 2 3 11 2 2 4" xfId="54922"/>
    <cellStyle name="Note 2 2 3 11 2 2 5" xfId="54923"/>
    <cellStyle name="Note 2 2 3 11 2 3" xfId="54924"/>
    <cellStyle name="Note 2 2 3 11 2 3 2" xfId="54925"/>
    <cellStyle name="Note 2 2 3 11 2 3 3" xfId="54926"/>
    <cellStyle name="Note 2 2 3 11 2 3 4" xfId="54927"/>
    <cellStyle name="Note 2 2 3 11 2 3 5" xfId="54928"/>
    <cellStyle name="Note 2 2 3 11 2 4" xfId="54929"/>
    <cellStyle name="Note 2 2 3 11 2 4 2" xfId="54930"/>
    <cellStyle name="Note 2 2 3 11 2 5" xfId="54931"/>
    <cellStyle name="Note 2 2 3 11 2 5 2" xfId="54932"/>
    <cellStyle name="Note 2 2 3 11 2 6" xfId="54933"/>
    <cellStyle name="Note 2 2 3 11 2 6 2" xfId="54934"/>
    <cellStyle name="Note 2 2 3 11 2 7" xfId="54935"/>
    <cellStyle name="Note 2 2 3 11 3" xfId="54936"/>
    <cellStyle name="Note 2 2 3 11 3 2" xfId="54937"/>
    <cellStyle name="Note 2 2 3 11 3 3" xfId="54938"/>
    <cellStyle name="Note 2 2 3 11 3 4" xfId="54939"/>
    <cellStyle name="Note 2 2 3 11 3 5" xfId="54940"/>
    <cellStyle name="Note 2 2 3 11 4" xfId="54941"/>
    <cellStyle name="Note 2 2 3 11 4 2" xfId="54942"/>
    <cellStyle name="Note 2 2 3 11 4 3" xfId="54943"/>
    <cellStyle name="Note 2 2 3 11 4 4" xfId="54944"/>
    <cellStyle name="Note 2 2 3 11 4 5" xfId="54945"/>
    <cellStyle name="Note 2 2 3 11 5" xfId="54946"/>
    <cellStyle name="Note 2 2 3 11 5 2" xfId="54947"/>
    <cellStyle name="Note 2 2 3 11 6" xfId="54948"/>
    <cellStyle name="Note 2 2 3 11 6 2" xfId="54949"/>
    <cellStyle name="Note 2 2 3 11 7" xfId="54950"/>
    <cellStyle name="Note 2 2 3 11 7 2" xfId="54951"/>
    <cellStyle name="Note 2 2 3 11 8" xfId="54952"/>
    <cellStyle name="Note 2 2 3 12" xfId="54953"/>
    <cellStyle name="Note 2 2 3 12 2" xfId="54954"/>
    <cellStyle name="Note 2 2 3 12 2 2" xfId="54955"/>
    <cellStyle name="Note 2 2 3 12 2 2 2" xfId="54956"/>
    <cellStyle name="Note 2 2 3 12 2 2 3" xfId="54957"/>
    <cellStyle name="Note 2 2 3 12 2 2 4" xfId="54958"/>
    <cellStyle name="Note 2 2 3 12 2 2 5" xfId="54959"/>
    <cellStyle name="Note 2 2 3 12 2 3" xfId="54960"/>
    <cellStyle name="Note 2 2 3 12 2 3 2" xfId="54961"/>
    <cellStyle name="Note 2 2 3 12 2 3 3" xfId="54962"/>
    <cellStyle name="Note 2 2 3 12 2 3 4" xfId="54963"/>
    <cellStyle name="Note 2 2 3 12 2 3 5" xfId="54964"/>
    <cellStyle name="Note 2 2 3 12 2 4" xfId="54965"/>
    <cellStyle name="Note 2 2 3 12 2 4 2" xfId="54966"/>
    <cellStyle name="Note 2 2 3 12 2 5" xfId="54967"/>
    <cellStyle name="Note 2 2 3 12 2 5 2" xfId="54968"/>
    <cellStyle name="Note 2 2 3 12 2 6" xfId="54969"/>
    <cellStyle name="Note 2 2 3 12 2 6 2" xfId="54970"/>
    <cellStyle name="Note 2 2 3 12 2 7" xfId="54971"/>
    <cellStyle name="Note 2 2 3 12 3" xfId="54972"/>
    <cellStyle name="Note 2 2 3 12 3 2" xfId="54973"/>
    <cellStyle name="Note 2 2 3 12 3 3" xfId="54974"/>
    <cellStyle name="Note 2 2 3 12 3 4" xfId="54975"/>
    <cellStyle name="Note 2 2 3 12 3 5" xfId="54976"/>
    <cellStyle name="Note 2 2 3 12 4" xfId="54977"/>
    <cellStyle name="Note 2 2 3 12 4 2" xfId="54978"/>
    <cellStyle name="Note 2 2 3 12 4 3" xfId="54979"/>
    <cellStyle name="Note 2 2 3 12 4 4" xfId="54980"/>
    <cellStyle name="Note 2 2 3 12 4 5" xfId="54981"/>
    <cellStyle name="Note 2 2 3 12 5" xfId="54982"/>
    <cellStyle name="Note 2 2 3 12 5 2" xfId="54983"/>
    <cellStyle name="Note 2 2 3 12 6" xfId="54984"/>
    <cellStyle name="Note 2 2 3 12 6 2" xfId="54985"/>
    <cellStyle name="Note 2 2 3 12 7" xfId="54986"/>
    <cellStyle name="Note 2 2 3 12 7 2" xfId="54987"/>
    <cellStyle name="Note 2 2 3 12 8" xfId="54988"/>
    <cellStyle name="Note 2 2 3 13" xfId="54989"/>
    <cellStyle name="Note 2 2 3 13 2" xfId="54990"/>
    <cellStyle name="Note 2 2 3 13 2 2" xfId="54991"/>
    <cellStyle name="Note 2 2 3 13 2 2 2" xfId="54992"/>
    <cellStyle name="Note 2 2 3 13 2 2 3" xfId="54993"/>
    <cellStyle name="Note 2 2 3 13 2 2 4" xfId="54994"/>
    <cellStyle name="Note 2 2 3 13 2 2 5" xfId="54995"/>
    <cellStyle name="Note 2 2 3 13 2 3" xfId="54996"/>
    <cellStyle name="Note 2 2 3 13 2 3 2" xfId="54997"/>
    <cellStyle name="Note 2 2 3 13 2 3 3" xfId="54998"/>
    <cellStyle name="Note 2 2 3 13 2 3 4" xfId="54999"/>
    <cellStyle name="Note 2 2 3 13 2 3 5" xfId="55000"/>
    <cellStyle name="Note 2 2 3 13 2 4" xfId="55001"/>
    <cellStyle name="Note 2 2 3 13 2 4 2" xfId="55002"/>
    <cellStyle name="Note 2 2 3 13 2 5" xfId="55003"/>
    <cellStyle name="Note 2 2 3 13 2 5 2" xfId="55004"/>
    <cellStyle name="Note 2 2 3 13 2 6" xfId="55005"/>
    <cellStyle name="Note 2 2 3 13 2 6 2" xfId="55006"/>
    <cellStyle name="Note 2 2 3 13 2 7" xfId="55007"/>
    <cellStyle name="Note 2 2 3 13 3" xfId="55008"/>
    <cellStyle name="Note 2 2 3 13 3 2" xfId="55009"/>
    <cellStyle name="Note 2 2 3 13 3 3" xfId="55010"/>
    <cellStyle name="Note 2 2 3 13 3 4" xfId="55011"/>
    <cellStyle name="Note 2 2 3 13 3 5" xfId="55012"/>
    <cellStyle name="Note 2 2 3 13 4" xfId="55013"/>
    <cellStyle name="Note 2 2 3 13 4 2" xfId="55014"/>
    <cellStyle name="Note 2 2 3 13 4 3" xfId="55015"/>
    <cellStyle name="Note 2 2 3 13 4 4" xfId="55016"/>
    <cellStyle name="Note 2 2 3 13 4 5" xfId="55017"/>
    <cellStyle name="Note 2 2 3 13 5" xfId="55018"/>
    <cellStyle name="Note 2 2 3 13 5 2" xfId="55019"/>
    <cellStyle name="Note 2 2 3 13 6" xfId="55020"/>
    <cellStyle name="Note 2 2 3 13 6 2" xfId="55021"/>
    <cellStyle name="Note 2 2 3 13 7" xfId="55022"/>
    <cellStyle name="Note 2 2 3 13 7 2" xfId="55023"/>
    <cellStyle name="Note 2 2 3 13 8" xfId="55024"/>
    <cellStyle name="Note 2 2 3 14" xfId="55025"/>
    <cellStyle name="Note 2 2 3 14 2" xfId="55026"/>
    <cellStyle name="Note 2 2 3 14 2 2" xfId="55027"/>
    <cellStyle name="Note 2 2 3 14 2 2 2" xfId="55028"/>
    <cellStyle name="Note 2 2 3 14 2 2 3" xfId="55029"/>
    <cellStyle name="Note 2 2 3 14 2 2 4" xfId="55030"/>
    <cellStyle name="Note 2 2 3 14 2 2 5" xfId="55031"/>
    <cellStyle name="Note 2 2 3 14 2 3" xfId="55032"/>
    <cellStyle name="Note 2 2 3 14 2 3 2" xfId="55033"/>
    <cellStyle name="Note 2 2 3 14 2 3 3" xfId="55034"/>
    <cellStyle name="Note 2 2 3 14 2 3 4" xfId="55035"/>
    <cellStyle name="Note 2 2 3 14 2 3 5" xfId="55036"/>
    <cellStyle name="Note 2 2 3 14 2 4" xfId="55037"/>
    <cellStyle name="Note 2 2 3 14 2 4 2" xfId="55038"/>
    <cellStyle name="Note 2 2 3 14 2 5" xfId="55039"/>
    <cellStyle name="Note 2 2 3 14 2 5 2" xfId="55040"/>
    <cellStyle name="Note 2 2 3 14 2 6" xfId="55041"/>
    <cellStyle name="Note 2 2 3 14 2 6 2" xfId="55042"/>
    <cellStyle name="Note 2 2 3 14 2 7" xfId="55043"/>
    <cellStyle name="Note 2 2 3 14 3" xfId="55044"/>
    <cellStyle name="Note 2 2 3 14 3 2" xfId="55045"/>
    <cellStyle name="Note 2 2 3 14 3 3" xfId="55046"/>
    <cellStyle name="Note 2 2 3 14 3 4" xfId="55047"/>
    <cellStyle name="Note 2 2 3 14 3 5" xfId="55048"/>
    <cellStyle name="Note 2 2 3 14 4" xfId="55049"/>
    <cellStyle name="Note 2 2 3 14 4 2" xfId="55050"/>
    <cellStyle name="Note 2 2 3 14 4 3" xfId="55051"/>
    <cellStyle name="Note 2 2 3 14 4 4" xfId="55052"/>
    <cellStyle name="Note 2 2 3 14 4 5" xfId="55053"/>
    <cellStyle name="Note 2 2 3 14 5" xfId="55054"/>
    <cellStyle name="Note 2 2 3 14 5 2" xfId="55055"/>
    <cellStyle name="Note 2 2 3 14 6" xfId="55056"/>
    <cellStyle name="Note 2 2 3 14 6 2" xfId="55057"/>
    <cellStyle name="Note 2 2 3 14 7" xfId="55058"/>
    <cellStyle name="Note 2 2 3 14 7 2" xfId="55059"/>
    <cellStyle name="Note 2 2 3 14 8" xfId="55060"/>
    <cellStyle name="Note 2 2 3 15" xfId="55061"/>
    <cellStyle name="Note 2 2 3 15 2" xfId="55062"/>
    <cellStyle name="Note 2 2 3 15 2 2" xfId="55063"/>
    <cellStyle name="Note 2 2 3 15 2 3" xfId="55064"/>
    <cellStyle name="Note 2 2 3 15 2 4" xfId="55065"/>
    <cellStyle name="Note 2 2 3 15 2 5" xfId="55066"/>
    <cellStyle name="Note 2 2 3 15 3" xfId="55067"/>
    <cellStyle name="Note 2 2 3 15 3 2" xfId="55068"/>
    <cellStyle name="Note 2 2 3 15 3 3" xfId="55069"/>
    <cellStyle name="Note 2 2 3 15 3 4" xfId="55070"/>
    <cellStyle name="Note 2 2 3 15 3 5" xfId="55071"/>
    <cellStyle name="Note 2 2 3 15 4" xfId="55072"/>
    <cellStyle name="Note 2 2 3 15 4 2" xfId="55073"/>
    <cellStyle name="Note 2 2 3 15 5" xfId="55074"/>
    <cellStyle name="Note 2 2 3 15 5 2" xfId="55075"/>
    <cellStyle name="Note 2 2 3 15 6" xfId="55076"/>
    <cellStyle name="Note 2 2 3 15 6 2" xfId="55077"/>
    <cellStyle name="Note 2 2 3 15 7" xfId="55078"/>
    <cellStyle name="Note 2 2 3 16" xfId="55079"/>
    <cellStyle name="Note 2 2 3 16 2" xfId="55080"/>
    <cellStyle name="Note 2 2 3 16 3" xfId="55081"/>
    <cellStyle name="Note 2 2 3 16 4" xfId="55082"/>
    <cellStyle name="Note 2 2 3 16 5" xfId="55083"/>
    <cellStyle name="Note 2 2 3 17" xfId="55084"/>
    <cellStyle name="Note 2 2 3 17 2" xfId="55085"/>
    <cellStyle name="Note 2 2 3 17 3" xfId="55086"/>
    <cellStyle name="Note 2 2 3 17 4" xfId="55087"/>
    <cellStyle name="Note 2 2 3 17 5" xfId="55088"/>
    <cellStyle name="Note 2 2 3 18" xfId="55089"/>
    <cellStyle name="Note 2 2 3 18 2" xfId="55090"/>
    <cellStyle name="Note 2 2 3 19" xfId="55091"/>
    <cellStyle name="Note 2 2 3 19 2" xfId="55092"/>
    <cellStyle name="Note 2 2 3 2" xfId="1628"/>
    <cellStyle name="Note 2 2 3 2 2" xfId="1629"/>
    <cellStyle name="Note 2 2 3 2 2 2" xfId="1630"/>
    <cellStyle name="Note 2 2 3 2 2 2 2" xfId="55093"/>
    <cellStyle name="Note 2 2 3 2 2 2 3" xfId="55094"/>
    <cellStyle name="Note 2 2 3 2 2 2 4" xfId="55095"/>
    <cellStyle name="Note 2 2 3 2 2 2 5" xfId="55096"/>
    <cellStyle name="Note 2 2 3 2 2 3" xfId="55097"/>
    <cellStyle name="Note 2 2 3 2 2 3 2" xfId="55098"/>
    <cellStyle name="Note 2 2 3 2 2 3 3" xfId="55099"/>
    <cellStyle name="Note 2 2 3 2 2 3 4" xfId="55100"/>
    <cellStyle name="Note 2 2 3 2 2 3 5" xfId="55101"/>
    <cellStyle name="Note 2 2 3 2 2 4" xfId="55102"/>
    <cellStyle name="Note 2 2 3 2 2 4 2" xfId="55103"/>
    <cellStyle name="Note 2 2 3 2 2 5" xfId="55104"/>
    <cellStyle name="Note 2 2 3 2 2 5 2" xfId="55105"/>
    <cellStyle name="Note 2 2 3 2 2 6" xfId="55106"/>
    <cellStyle name="Note 2 2 3 2 2 6 2" xfId="55107"/>
    <cellStyle name="Note 2 2 3 2 2 7" xfId="55108"/>
    <cellStyle name="Note 2 2 3 2 3" xfId="1631"/>
    <cellStyle name="Note 2 2 3 2 3 2" xfId="55109"/>
    <cellStyle name="Note 2 2 3 2 3 3" xfId="55110"/>
    <cellStyle name="Note 2 2 3 2 3 4" xfId="55111"/>
    <cellStyle name="Note 2 2 3 2 3 5" xfId="55112"/>
    <cellStyle name="Note 2 2 3 2 4" xfId="55113"/>
    <cellStyle name="Note 2 2 3 2 4 2" xfId="55114"/>
    <cellStyle name="Note 2 2 3 2 4 3" xfId="55115"/>
    <cellStyle name="Note 2 2 3 2 4 4" xfId="55116"/>
    <cellStyle name="Note 2 2 3 2 4 5" xfId="55117"/>
    <cellStyle name="Note 2 2 3 2 5" xfId="55118"/>
    <cellStyle name="Note 2 2 3 2 5 2" xfId="55119"/>
    <cellStyle name="Note 2 2 3 2 6" xfId="55120"/>
    <cellStyle name="Note 2 2 3 2 6 2" xfId="55121"/>
    <cellStyle name="Note 2 2 3 2 7" xfId="55122"/>
    <cellStyle name="Note 2 2 3 2 7 2" xfId="55123"/>
    <cellStyle name="Note 2 2 3 2 8" xfId="55124"/>
    <cellStyle name="Note 2 2 3 20" xfId="55125"/>
    <cellStyle name="Note 2 2 3 20 2" xfId="55126"/>
    <cellStyle name="Note 2 2 3 21" xfId="55127"/>
    <cellStyle name="Note 2 2 3 3" xfId="1632"/>
    <cellStyle name="Note 2 2 3 3 2" xfId="1633"/>
    <cellStyle name="Note 2 2 3 3 2 2" xfId="1634"/>
    <cellStyle name="Note 2 2 3 3 2 2 2" xfId="55128"/>
    <cellStyle name="Note 2 2 3 3 2 2 3" xfId="55129"/>
    <cellStyle name="Note 2 2 3 3 2 2 4" xfId="55130"/>
    <cellStyle name="Note 2 2 3 3 2 2 5" xfId="55131"/>
    <cellStyle name="Note 2 2 3 3 2 3" xfId="55132"/>
    <cellStyle name="Note 2 2 3 3 2 3 2" xfId="55133"/>
    <cellStyle name="Note 2 2 3 3 2 3 3" xfId="55134"/>
    <cellStyle name="Note 2 2 3 3 2 3 4" xfId="55135"/>
    <cellStyle name="Note 2 2 3 3 2 3 5" xfId="55136"/>
    <cellStyle name="Note 2 2 3 3 2 4" xfId="55137"/>
    <cellStyle name="Note 2 2 3 3 2 4 2" xfId="55138"/>
    <cellStyle name="Note 2 2 3 3 2 5" xfId="55139"/>
    <cellStyle name="Note 2 2 3 3 2 5 2" xfId="55140"/>
    <cellStyle name="Note 2 2 3 3 2 6" xfId="55141"/>
    <cellStyle name="Note 2 2 3 3 2 6 2" xfId="55142"/>
    <cellStyle name="Note 2 2 3 3 2 7" xfId="55143"/>
    <cellStyle name="Note 2 2 3 3 3" xfId="1635"/>
    <cellStyle name="Note 2 2 3 3 3 2" xfId="55144"/>
    <cellStyle name="Note 2 2 3 3 3 3" xfId="55145"/>
    <cellStyle name="Note 2 2 3 3 3 4" xfId="55146"/>
    <cellStyle name="Note 2 2 3 3 3 5" xfId="55147"/>
    <cellStyle name="Note 2 2 3 3 4" xfId="55148"/>
    <cellStyle name="Note 2 2 3 3 4 2" xfId="55149"/>
    <cellStyle name="Note 2 2 3 3 4 3" xfId="55150"/>
    <cellStyle name="Note 2 2 3 3 4 4" xfId="55151"/>
    <cellStyle name="Note 2 2 3 3 4 5" xfId="55152"/>
    <cellStyle name="Note 2 2 3 3 5" xfId="55153"/>
    <cellStyle name="Note 2 2 3 3 5 2" xfId="55154"/>
    <cellStyle name="Note 2 2 3 3 6" xfId="55155"/>
    <cellStyle name="Note 2 2 3 3 6 2" xfId="55156"/>
    <cellStyle name="Note 2 2 3 3 7" xfId="55157"/>
    <cellStyle name="Note 2 2 3 3 7 2" xfId="55158"/>
    <cellStyle name="Note 2 2 3 3 8" xfId="55159"/>
    <cellStyle name="Note 2 2 3 4" xfId="1636"/>
    <cellStyle name="Note 2 2 3 4 2" xfId="1637"/>
    <cellStyle name="Note 2 2 3 4 2 2" xfId="1638"/>
    <cellStyle name="Note 2 2 3 4 2 2 2" xfId="55160"/>
    <cellStyle name="Note 2 2 3 4 2 2 3" xfId="55161"/>
    <cellStyle name="Note 2 2 3 4 2 2 4" xfId="55162"/>
    <cellStyle name="Note 2 2 3 4 2 2 5" xfId="55163"/>
    <cellStyle name="Note 2 2 3 4 2 3" xfId="55164"/>
    <cellStyle name="Note 2 2 3 4 2 3 2" xfId="55165"/>
    <cellStyle name="Note 2 2 3 4 2 3 3" xfId="55166"/>
    <cellStyle name="Note 2 2 3 4 2 3 4" xfId="55167"/>
    <cellStyle name="Note 2 2 3 4 2 3 5" xfId="55168"/>
    <cellStyle name="Note 2 2 3 4 2 4" xfId="55169"/>
    <cellStyle name="Note 2 2 3 4 2 4 2" xfId="55170"/>
    <cellStyle name="Note 2 2 3 4 2 5" xfId="55171"/>
    <cellStyle name="Note 2 2 3 4 2 5 2" xfId="55172"/>
    <cellStyle name="Note 2 2 3 4 2 6" xfId="55173"/>
    <cellStyle name="Note 2 2 3 4 2 6 2" xfId="55174"/>
    <cellStyle name="Note 2 2 3 4 2 7" xfId="55175"/>
    <cellStyle name="Note 2 2 3 4 3" xfId="1639"/>
    <cellStyle name="Note 2 2 3 4 3 2" xfId="55176"/>
    <cellStyle name="Note 2 2 3 4 3 3" xfId="55177"/>
    <cellStyle name="Note 2 2 3 4 3 4" xfId="55178"/>
    <cellStyle name="Note 2 2 3 4 3 5" xfId="55179"/>
    <cellStyle name="Note 2 2 3 4 4" xfId="55180"/>
    <cellStyle name="Note 2 2 3 4 4 2" xfId="55181"/>
    <cellStyle name="Note 2 2 3 4 4 3" xfId="55182"/>
    <cellStyle name="Note 2 2 3 4 4 4" xfId="55183"/>
    <cellStyle name="Note 2 2 3 4 4 5" xfId="55184"/>
    <cellStyle name="Note 2 2 3 4 5" xfId="55185"/>
    <cellStyle name="Note 2 2 3 4 5 2" xfId="55186"/>
    <cellStyle name="Note 2 2 3 4 6" xfId="55187"/>
    <cellStyle name="Note 2 2 3 4 6 2" xfId="55188"/>
    <cellStyle name="Note 2 2 3 4 7" xfId="55189"/>
    <cellStyle name="Note 2 2 3 4 7 2" xfId="55190"/>
    <cellStyle name="Note 2 2 3 4 8" xfId="55191"/>
    <cellStyle name="Note 2 2 3 5" xfId="1640"/>
    <cellStyle name="Note 2 2 3 5 2" xfId="1641"/>
    <cellStyle name="Note 2 2 3 5 2 2" xfId="1642"/>
    <cellStyle name="Note 2 2 3 5 2 2 2" xfId="55192"/>
    <cellStyle name="Note 2 2 3 5 2 2 3" xfId="55193"/>
    <cellStyle name="Note 2 2 3 5 2 2 4" xfId="55194"/>
    <cellStyle name="Note 2 2 3 5 2 2 5" xfId="55195"/>
    <cellStyle name="Note 2 2 3 5 2 3" xfId="55196"/>
    <cellStyle name="Note 2 2 3 5 2 3 2" xfId="55197"/>
    <cellStyle name="Note 2 2 3 5 2 3 3" xfId="55198"/>
    <cellStyle name="Note 2 2 3 5 2 3 4" xfId="55199"/>
    <cellStyle name="Note 2 2 3 5 2 3 5" xfId="55200"/>
    <cellStyle name="Note 2 2 3 5 2 4" xfId="55201"/>
    <cellStyle name="Note 2 2 3 5 2 4 2" xfId="55202"/>
    <cellStyle name="Note 2 2 3 5 2 5" xfId="55203"/>
    <cellStyle name="Note 2 2 3 5 2 5 2" xfId="55204"/>
    <cellStyle name="Note 2 2 3 5 2 6" xfId="55205"/>
    <cellStyle name="Note 2 2 3 5 2 6 2" xfId="55206"/>
    <cellStyle name="Note 2 2 3 5 2 7" xfId="55207"/>
    <cellStyle name="Note 2 2 3 5 3" xfId="1643"/>
    <cellStyle name="Note 2 2 3 5 3 2" xfId="55208"/>
    <cellStyle name="Note 2 2 3 5 3 3" xfId="55209"/>
    <cellStyle name="Note 2 2 3 5 3 4" xfId="55210"/>
    <cellStyle name="Note 2 2 3 5 3 5" xfId="55211"/>
    <cellStyle name="Note 2 2 3 5 4" xfId="55212"/>
    <cellStyle name="Note 2 2 3 5 4 2" xfId="55213"/>
    <cellStyle name="Note 2 2 3 5 4 3" xfId="55214"/>
    <cellStyle name="Note 2 2 3 5 4 4" xfId="55215"/>
    <cellStyle name="Note 2 2 3 5 4 5" xfId="55216"/>
    <cellStyle name="Note 2 2 3 5 5" xfId="55217"/>
    <cellStyle name="Note 2 2 3 5 5 2" xfId="55218"/>
    <cellStyle name="Note 2 2 3 5 6" xfId="55219"/>
    <cellStyle name="Note 2 2 3 5 6 2" xfId="55220"/>
    <cellStyle name="Note 2 2 3 5 7" xfId="55221"/>
    <cellStyle name="Note 2 2 3 5 7 2" xfId="55222"/>
    <cellStyle name="Note 2 2 3 5 8" xfId="55223"/>
    <cellStyle name="Note 2 2 3 6" xfId="1644"/>
    <cellStyle name="Note 2 2 3 6 2" xfId="1645"/>
    <cellStyle name="Note 2 2 3 6 2 2" xfId="55224"/>
    <cellStyle name="Note 2 2 3 6 2 2 2" xfId="55225"/>
    <cellStyle name="Note 2 2 3 6 2 2 3" xfId="55226"/>
    <cellStyle name="Note 2 2 3 6 2 2 4" xfId="55227"/>
    <cellStyle name="Note 2 2 3 6 2 2 5" xfId="55228"/>
    <cellStyle name="Note 2 2 3 6 2 3" xfId="55229"/>
    <cellStyle name="Note 2 2 3 6 2 3 2" xfId="55230"/>
    <cellStyle name="Note 2 2 3 6 2 3 3" xfId="55231"/>
    <cellStyle name="Note 2 2 3 6 2 3 4" xfId="55232"/>
    <cellStyle name="Note 2 2 3 6 2 3 5" xfId="55233"/>
    <cellStyle name="Note 2 2 3 6 2 4" xfId="55234"/>
    <cellStyle name="Note 2 2 3 6 2 4 2" xfId="55235"/>
    <cellStyle name="Note 2 2 3 6 2 5" xfId="55236"/>
    <cellStyle name="Note 2 2 3 6 2 5 2" xfId="55237"/>
    <cellStyle name="Note 2 2 3 6 2 6" xfId="55238"/>
    <cellStyle name="Note 2 2 3 6 2 6 2" xfId="55239"/>
    <cellStyle name="Note 2 2 3 6 2 7" xfId="55240"/>
    <cellStyle name="Note 2 2 3 6 3" xfId="55241"/>
    <cellStyle name="Note 2 2 3 6 3 2" xfId="55242"/>
    <cellStyle name="Note 2 2 3 6 3 3" xfId="55243"/>
    <cellStyle name="Note 2 2 3 6 3 4" xfId="55244"/>
    <cellStyle name="Note 2 2 3 6 3 5" xfId="55245"/>
    <cellStyle name="Note 2 2 3 6 4" xfId="55246"/>
    <cellStyle name="Note 2 2 3 6 4 2" xfId="55247"/>
    <cellStyle name="Note 2 2 3 6 4 3" xfId="55248"/>
    <cellStyle name="Note 2 2 3 6 4 4" xfId="55249"/>
    <cellStyle name="Note 2 2 3 6 4 5" xfId="55250"/>
    <cellStyle name="Note 2 2 3 6 5" xfId="55251"/>
    <cellStyle name="Note 2 2 3 6 5 2" xfId="55252"/>
    <cellStyle name="Note 2 2 3 6 6" xfId="55253"/>
    <cellStyle name="Note 2 2 3 6 6 2" xfId="55254"/>
    <cellStyle name="Note 2 2 3 6 7" xfId="55255"/>
    <cellStyle name="Note 2 2 3 6 7 2" xfId="55256"/>
    <cellStyle name="Note 2 2 3 6 8" xfId="55257"/>
    <cellStyle name="Note 2 2 3 7" xfId="1646"/>
    <cellStyle name="Note 2 2 3 7 2" xfId="55258"/>
    <cellStyle name="Note 2 2 3 7 2 2" xfId="55259"/>
    <cellStyle name="Note 2 2 3 7 2 2 2" xfId="55260"/>
    <cellStyle name="Note 2 2 3 7 2 2 3" xfId="55261"/>
    <cellStyle name="Note 2 2 3 7 2 2 4" xfId="55262"/>
    <cellStyle name="Note 2 2 3 7 2 2 5" xfId="55263"/>
    <cellStyle name="Note 2 2 3 7 2 3" xfId="55264"/>
    <cellStyle name="Note 2 2 3 7 2 3 2" xfId="55265"/>
    <cellStyle name="Note 2 2 3 7 2 3 3" xfId="55266"/>
    <cellStyle name="Note 2 2 3 7 2 3 4" xfId="55267"/>
    <cellStyle name="Note 2 2 3 7 2 3 5" xfId="55268"/>
    <cellStyle name="Note 2 2 3 7 2 4" xfId="55269"/>
    <cellStyle name="Note 2 2 3 7 2 4 2" xfId="55270"/>
    <cellStyle name="Note 2 2 3 7 2 5" xfId="55271"/>
    <cellStyle name="Note 2 2 3 7 2 5 2" xfId="55272"/>
    <cellStyle name="Note 2 2 3 7 2 6" xfId="55273"/>
    <cellStyle name="Note 2 2 3 7 2 6 2" xfId="55274"/>
    <cellStyle name="Note 2 2 3 7 2 7" xfId="55275"/>
    <cellStyle name="Note 2 2 3 7 3" xfId="55276"/>
    <cellStyle name="Note 2 2 3 7 3 2" xfId="55277"/>
    <cellStyle name="Note 2 2 3 7 3 3" xfId="55278"/>
    <cellStyle name="Note 2 2 3 7 3 4" xfId="55279"/>
    <cellStyle name="Note 2 2 3 7 3 5" xfId="55280"/>
    <cellStyle name="Note 2 2 3 7 4" xfId="55281"/>
    <cellStyle name="Note 2 2 3 7 4 2" xfId="55282"/>
    <cellStyle name="Note 2 2 3 7 4 3" xfId="55283"/>
    <cellStyle name="Note 2 2 3 7 4 4" xfId="55284"/>
    <cellStyle name="Note 2 2 3 7 4 5" xfId="55285"/>
    <cellStyle name="Note 2 2 3 7 5" xfId="55286"/>
    <cellStyle name="Note 2 2 3 7 5 2" xfId="55287"/>
    <cellStyle name="Note 2 2 3 7 6" xfId="55288"/>
    <cellStyle name="Note 2 2 3 7 6 2" xfId="55289"/>
    <cellStyle name="Note 2 2 3 7 7" xfId="55290"/>
    <cellStyle name="Note 2 2 3 7 7 2" xfId="55291"/>
    <cellStyle name="Note 2 2 3 7 8" xfId="55292"/>
    <cellStyle name="Note 2 2 3 8" xfId="55293"/>
    <cellStyle name="Note 2 2 3 8 2" xfId="55294"/>
    <cellStyle name="Note 2 2 3 8 2 2" xfId="55295"/>
    <cellStyle name="Note 2 2 3 8 2 2 2" xfId="55296"/>
    <cellStyle name="Note 2 2 3 8 2 2 3" xfId="55297"/>
    <cellStyle name="Note 2 2 3 8 2 2 4" xfId="55298"/>
    <cellStyle name="Note 2 2 3 8 2 2 5" xfId="55299"/>
    <cellStyle name="Note 2 2 3 8 2 3" xfId="55300"/>
    <cellStyle name="Note 2 2 3 8 2 3 2" xfId="55301"/>
    <cellStyle name="Note 2 2 3 8 2 3 3" xfId="55302"/>
    <cellStyle name="Note 2 2 3 8 2 3 4" xfId="55303"/>
    <cellStyle name="Note 2 2 3 8 2 3 5" xfId="55304"/>
    <cellStyle name="Note 2 2 3 8 2 4" xfId="55305"/>
    <cellStyle name="Note 2 2 3 8 2 4 2" xfId="55306"/>
    <cellStyle name="Note 2 2 3 8 2 5" xfId="55307"/>
    <cellStyle name="Note 2 2 3 8 2 5 2" xfId="55308"/>
    <cellStyle name="Note 2 2 3 8 2 6" xfId="55309"/>
    <cellStyle name="Note 2 2 3 8 2 6 2" xfId="55310"/>
    <cellStyle name="Note 2 2 3 8 2 7" xfId="55311"/>
    <cellStyle name="Note 2 2 3 8 3" xfId="55312"/>
    <cellStyle name="Note 2 2 3 8 3 2" xfId="55313"/>
    <cellStyle name="Note 2 2 3 8 3 3" xfId="55314"/>
    <cellStyle name="Note 2 2 3 8 3 4" xfId="55315"/>
    <cellStyle name="Note 2 2 3 8 3 5" xfId="55316"/>
    <cellStyle name="Note 2 2 3 8 4" xfId="55317"/>
    <cellStyle name="Note 2 2 3 8 4 2" xfId="55318"/>
    <cellStyle name="Note 2 2 3 8 4 3" xfId="55319"/>
    <cellStyle name="Note 2 2 3 8 4 4" xfId="55320"/>
    <cellStyle name="Note 2 2 3 8 4 5" xfId="55321"/>
    <cellStyle name="Note 2 2 3 8 5" xfId="55322"/>
    <cellStyle name="Note 2 2 3 8 5 2" xfId="55323"/>
    <cellStyle name="Note 2 2 3 8 6" xfId="55324"/>
    <cellStyle name="Note 2 2 3 8 6 2" xfId="55325"/>
    <cellStyle name="Note 2 2 3 8 7" xfId="55326"/>
    <cellStyle name="Note 2 2 3 8 7 2" xfId="55327"/>
    <cellStyle name="Note 2 2 3 8 8" xfId="55328"/>
    <cellStyle name="Note 2 2 3 9" xfId="55329"/>
    <cellStyle name="Note 2 2 3 9 2" xfId="55330"/>
    <cellStyle name="Note 2 2 3 9 2 2" xfId="55331"/>
    <cellStyle name="Note 2 2 3 9 2 2 2" xfId="55332"/>
    <cellStyle name="Note 2 2 3 9 2 2 3" xfId="55333"/>
    <cellStyle name="Note 2 2 3 9 2 2 4" xfId="55334"/>
    <cellStyle name="Note 2 2 3 9 2 2 5" xfId="55335"/>
    <cellStyle name="Note 2 2 3 9 2 3" xfId="55336"/>
    <cellStyle name="Note 2 2 3 9 2 3 2" xfId="55337"/>
    <cellStyle name="Note 2 2 3 9 2 3 3" xfId="55338"/>
    <cellStyle name="Note 2 2 3 9 2 3 4" xfId="55339"/>
    <cellStyle name="Note 2 2 3 9 2 3 5" xfId="55340"/>
    <cellStyle name="Note 2 2 3 9 2 4" xfId="55341"/>
    <cellStyle name="Note 2 2 3 9 2 4 2" xfId="55342"/>
    <cellStyle name="Note 2 2 3 9 2 5" xfId="55343"/>
    <cellStyle name="Note 2 2 3 9 2 5 2" xfId="55344"/>
    <cellStyle name="Note 2 2 3 9 2 6" xfId="55345"/>
    <cellStyle name="Note 2 2 3 9 2 6 2" xfId="55346"/>
    <cellStyle name="Note 2 2 3 9 2 7" xfId="55347"/>
    <cellStyle name="Note 2 2 3 9 3" xfId="55348"/>
    <cellStyle name="Note 2 2 3 9 3 2" xfId="55349"/>
    <cellStyle name="Note 2 2 3 9 3 3" xfId="55350"/>
    <cellStyle name="Note 2 2 3 9 3 4" xfId="55351"/>
    <cellStyle name="Note 2 2 3 9 3 5" xfId="55352"/>
    <cellStyle name="Note 2 2 3 9 4" xfId="55353"/>
    <cellStyle name="Note 2 2 3 9 4 2" xfId="55354"/>
    <cellStyle name="Note 2 2 3 9 4 3" xfId="55355"/>
    <cellStyle name="Note 2 2 3 9 4 4" xfId="55356"/>
    <cellStyle name="Note 2 2 3 9 4 5" xfId="55357"/>
    <cellStyle name="Note 2 2 3 9 5" xfId="55358"/>
    <cellStyle name="Note 2 2 3 9 5 2" xfId="55359"/>
    <cellStyle name="Note 2 2 3 9 6" xfId="55360"/>
    <cellStyle name="Note 2 2 3 9 6 2" xfId="55361"/>
    <cellStyle name="Note 2 2 3 9 7" xfId="55362"/>
    <cellStyle name="Note 2 2 3 9 7 2" xfId="55363"/>
    <cellStyle name="Note 2 2 3 9 8" xfId="55364"/>
    <cellStyle name="Note 2 2 4" xfId="1647"/>
    <cellStyle name="Note 2 2 4 2" xfId="1648"/>
    <cellStyle name="Note 2 2 4 2 2" xfId="1649"/>
    <cellStyle name="Note 2 2 4 3" xfId="1650"/>
    <cellStyle name="Note 2 2 4 3 2" xfId="55365"/>
    <cellStyle name="Note 2 2 4 4" xfId="55366"/>
    <cellStyle name="Note 2 2 4 5" xfId="55367"/>
    <cellStyle name="Note 2 2 5" xfId="1651"/>
    <cellStyle name="Note 2 2 5 2" xfId="1652"/>
    <cellStyle name="Note 2 2 5 2 2" xfId="1653"/>
    <cellStyle name="Note 2 2 5 3" xfId="1654"/>
    <cellStyle name="Note 2 2 5 3 2" xfId="55368"/>
    <cellStyle name="Note 2 2 5 4" xfId="55369"/>
    <cellStyle name="Note 2 2 5 5" xfId="55370"/>
    <cellStyle name="Note 2 2 6" xfId="1655"/>
    <cellStyle name="Note 2 2 6 2" xfId="1656"/>
    <cellStyle name="Note 2 2 6 2 2" xfId="55371"/>
    <cellStyle name="Note 2 2 7" xfId="1657"/>
    <cellStyle name="Note 2 2 7 2" xfId="55372"/>
    <cellStyle name="Note 2 2 8" xfId="55373"/>
    <cellStyle name="Note 2 2 8 2" xfId="55374"/>
    <cellStyle name="Note 2 2_T-straight with PEDs adjustor" xfId="55375"/>
    <cellStyle name="Note 2 3" xfId="1658"/>
    <cellStyle name="Note 2 3 2" xfId="1659"/>
    <cellStyle name="Note 2 3 2 10" xfId="55376"/>
    <cellStyle name="Note 2 3 2 10 2" xfId="55377"/>
    <cellStyle name="Note 2 3 2 10 2 2" xfId="55378"/>
    <cellStyle name="Note 2 3 2 10 2 2 2" xfId="55379"/>
    <cellStyle name="Note 2 3 2 10 2 2 3" xfId="55380"/>
    <cellStyle name="Note 2 3 2 10 2 2 4" xfId="55381"/>
    <cellStyle name="Note 2 3 2 10 2 2 5" xfId="55382"/>
    <cellStyle name="Note 2 3 2 10 2 3" xfId="55383"/>
    <cellStyle name="Note 2 3 2 10 2 3 2" xfId="55384"/>
    <cellStyle name="Note 2 3 2 10 2 3 3" xfId="55385"/>
    <cellStyle name="Note 2 3 2 10 2 3 4" xfId="55386"/>
    <cellStyle name="Note 2 3 2 10 2 3 5" xfId="55387"/>
    <cellStyle name="Note 2 3 2 10 2 4" xfId="55388"/>
    <cellStyle name="Note 2 3 2 10 2 4 2" xfId="55389"/>
    <cellStyle name="Note 2 3 2 10 2 5" xfId="55390"/>
    <cellStyle name="Note 2 3 2 10 2 5 2" xfId="55391"/>
    <cellStyle name="Note 2 3 2 10 2 6" xfId="55392"/>
    <cellStyle name="Note 2 3 2 10 2 6 2" xfId="55393"/>
    <cellStyle name="Note 2 3 2 10 2 7" xfId="55394"/>
    <cellStyle name="Note 2 3 2 10 3" xfId="55395"/>
    <cellStyle name="Note 2 3 2 10 3 2" xfId="55396"/>
    <cellStyle name="Note 2 3 2 10 3 3" xfId="55397"/>
    <cellStyle name="Note 2 3 2 10 3 4" xfId="55398"/>
    <cellStyle name="Note 2 3 2 10 3 5" xfId="55399"/>
    <cellStyle name="Note 2 3 2 10 4" xfId="55400"/>
    <cellStyle name="Note 2 3 2 10 4 2" xfId="55401"/>
    <cellStyle name="Note 2 3 2 10 4 3" xfId="55402"/>
    <cellStyle name="Note 2 3 2 10 4 4" xfId="55403"/>
    <cellStyle name="Note 2 3 2 10 4 5" xfId="55404"/>
    <cellStyle name="Note 2 3 2 10 5" xfId="55405"/>
    <cellStyle name="Note 2 3 2 10 5 2" xfId="55406"/>
    <cellStyle name="Note 2 3 2 10 6" xfId="55407"/>
    <cellStyle name="Note 2 3 2 10 6 2" xfId="55408"/>
    <cellStyle name="Note 2 3 2 10 7" xfId="55409"/>
    <cellStyle name="Note 2 3 2 10 7 2" xfId="55410"/>
    <cellStyle name="Note 2 3 2 10 8" xfId="55411"/>
    <cellStyle name="Note 2 3 2 11" xfId="55412"/>
    <cellStyle name="Note 2 3 2 11 2" xfId="55413"/>
    <cellStyle name="Note 2 3 2 11 2 2" xfId="55414"/>
    <cellStyle name="Note 2 3 2 11 2 2 2" xfId="55415"/>
    <cellStyle name="Note 2 3 2 11 2 2 3" xfId="55416"/>
    <cellStyle name="Note 2 3 2 11 2 2 4" xfId="55417"/>
    <cellStyle name="Note 2 3 2 11 2 2 5" xfId="55418"/>
    <cellStyle name="Note 2 3 2 11 2 3" xfId="55419"/>
    <cellStyle name="Note 2 3 2 11 2 3 2" xfId="55420"/>
    <cellStyle name="Note 2 3 2 11 2 3 3" xfId="55421"/>
    <cellStyle name="Note 2 3 2 11 2 3 4" xfId="55422"/>
    <cellStyle name="Note 2 3 2 11 2 3 5" xfId="55423"/>
    <cellStyle name="Note 2 3 2 11 2 4" xfId="55424"/>
    <cellStyle name="Note 2 3 2 11 2 4 2" xfId="55425"/>
    <cellStyle name="Note 2 3 2 11 2 5" xfId="55426"/>
    <cellStyle name="Note 2 3 2 11 2 5 2" xfId="55427"/>
    <cellStyle name="Note 2 3 2 11 2 6" xfId="55428"/>
    <cellStyle name="Note 2 3 2 11 2 6 2" xfId="55429"/>
    <cellStyle name="Note 2 3 2 11 2 7" xfId="55430"/>
    <cellStyle name="Note 2 3 2 11 3" xfId="55431"/>
    <cellStyle name="Note 2 3 2 11 3 2" xfId="55432"/>
    <cellStyle name="Note 2 3 2 11 3 3" xfId="55433"/>
    <cellStyle name="Note 2 3 2 11 3 4" xfId="55434"/>
    <cellStyle name="Note 2 3 2 11 3 5" xfId="55435"/>
    <cellStyle name="Note 2 3 2 11 4" xfId="55436"/>
    <cellStyle name="Note 2 3 2 11 4 2" xfId="55437"/>
    <cellStyle name="Note 2 3 2 11 4 3" xfId="55438"/>
    <cellStyle name="Note 2 3 2 11 4 4" xfId="55439"/>
    <cellStyle name="Note 2 3 2 11 4 5" xfId="55440"/>
    <cellStyle name="Note 2 3 2 11 5" xfId="55441"/>
    <cellStyle name="Note 2 3 2 11 5 2" xfId="55442"/>
    <cellStyle name="Note 2 3 2 11 6" xfId="55443"/>
    <cellStyle name="Note 2 3 2 11 6 2" xfId="55444"/>
    <cellStyle name="Note 2 3 2 11 7" xfId="55445"/>
    <cellStyle name="Note 2 3 2 11 7 2" xfId="55446"/>
    <cellStyle name="Note 2 3 2 11 8" xfId="55447"/>
    <cellStyle name="Note 2 3 2 12" xfId="55448"/>
    <cellStyle name="Note 2 3 2 12 2" xfId="55449"/>
    <cellStyle name="Note 2 3 2 12 2 2" xfId="55450"/>
    <cellStyle name="Note 2 3 2 12 2 2 2" xfId="55451"/>
    <cellStyle name="Note 2 3 2 12 2 2 3" xfId="55452"/>
    <cellStyle name="Note 2 3 2 12 2 2 4" xfId="55453"/>
    <cellStyle name="Note 2 3 2 12 2 2 5" xfId="55454"/>
    <cellStyle name="Note 2 3 2 12 2 3" xfId="55455"/>
    <cellStyle name="Note 2 3 2 12 2 3 2" xfId="55456"/>
    <cellStyle name="Note 2 3 2 12 2 3 3" xfId="55457"/>
    <cellStyle name="Note 2 3 2 12 2 3 4" xfId="55458"/>
    <cellStyle name="Note 2 3 2 12 2 3 5" xfId="55459"/>
    <cellStyle name="Note 2 3 2 12 2 4" xfId="55460"/>
    <cellStyle name="Note 2 3 2 12 2 4 2" xfId="55461"/>
    <cellStyle name="Note 2 3 2 12 2 5" xfId="55462"/>
    <cellStyle name="Note 2 3 2 12 2 5 2" xfId="55463"/>
    <cellStyle name="Note 2 3 2 12 2 6" xfId="55464"/>
    <cellStyle name="Note 2 3 2 12 2 6 2" xfId="55465"/>
    <cellStyle name="Note 2 3 2 12 2 7" xfId="55466"/>
    <cellStyle name="Note 2 3 2 12 3" xfId="55467"/>
    <cellStyle name="Note 2 3 2 12 3 2" xfId="55468"/>
    <cellStyle name="Note 2 3 2 12 3 3" xfId="55469"/>
    <cellStyle name="Note 2 3 2 12 3 4" xfId="55470"/>
    <cellStyle name="Note 2 3 2 12 3 5" xfId="55471"/>
    <cellStyle name="Note 2 3 2 12 4" xfId="55472"/>
    <cellStyle name="Note 2 3 2 12 4 2" xfId="55473"/>
    <cellStyle name="Note 2 3 2 12 4 3" xfId="55474"/>
    <cellStyle name="Note 2 3 2 12 4 4" xfId="55475"/>
    <cellStyle name="Note 2 3 2 12 4 5" xfId="55476"/>
    <cellStyle name="Note 2 3 2 12 5" xfId="55477"/>
    <cellStyle name="Note 2 3 2 12 5 2" xfId="55478"/>
    <cellStyle name="Note 2 3 2 12 6" xfId="55479"/>
    <cellStyle name="Note 2 3 2 12 6 2" xfId="55480"/>
    <cellStyle name="Note 2 3 2 12 7" xfId="55481"/>
    <cellStyle name="Note 2 3 2 12 7 2" xfId="55482"/>
    <cellStyle name="Note 2 3 2 12 8" xfId="55483"/>
    <cellStyle name="Note 2 3 2 13" xfId="55484"/>
    <cellStyle name="Note 2 3 2 13 2" xfId="55485"/>
    <cellStyle name="Note 2 3 2 13 2 2" xfId="55486"/>
    <cellStyle name="Note 2 3 2 13 2 2 2" xfId="55487"/>
    <cellStyle name="Note 2 3 2 13 2 2 3" xfId="55488"/>
    <cellStyle name="Note 2 3 2 13 2 2 4" xfId="55489"/>
    <cellStyle name="Note 2 3 2 13 2 2 5" xfId="55490"/>
    <cellStyle name="Note 2 3 2 13 2 3" xfId="55491"/>
    <cellStyle name="Note 2 3 2 13 2 3 2" xfId="55492"/>
    <cellStyle name="Note 2 3 2 13 2 3 3" xfId="55493"/>
    <cellStyle name="Note 2 3 2 13 2 3 4" xfId="55494"/>
    <cellStyle name="Note 2 3 2 13 2 3 5" xfId="55495"/>
    <cellStyle name="Note 2 3 2 13 2 4" xfId="55496"/>
    <cellStyle name="Note 2 3 2 13 2 4 2" xfId="55497"/>
    <cellStyle name="Note 2 3 2 13 2 5" xfId="55498"/>
    <cellStyle name="Note 2 3 2 13 2 5 2" xfId="55499"/>
    <cellStyle name="Note 2 3 2 13 2 6" xfId="55500"/>
    <cellStyle name="Note 2 3 2 13 2 6 2" xfId="55501"/>
    <cellStyle name="Note 2 3 2 13 2 7" xfId="55502"/>
    <cellStyle name="Note 2 3 2 13 3" xfId="55503"/>
    <cellStyle name="Note 2 3 2 13 3 2" xfId="55504"/>
    <cellStyle name="Note 2 3 2 13 3 3" xfId="55505"/>
    <cellStyle name="Note 2 3 2 13 3 4" xfId="55506"/>
    <cellStyle name="Note 2 3 2 13 3 5" xfId="55507"/>
    <cellStyle name="Note 2 3 2 13 4" xfId="55508"/>
    <cellStyle name="Note 2 3 2 13 4 2" xfId="55509"/>
    <cellStyle name="Note 2 3 2 13 4 3" xfId="55510"/>
    <cellStyle name="Note 2 3 2 13 4 4" xfId="55511"/>
    <cellStyle name="Note 2 3 2 13 4 5" xfId="55512"/>
    <cellStyle name="Note 2 3 2 13 5" xfId="55513"/>
    <cellStyle name="Note 2 3 2 13 5 2" xfId="55514"/>
    <cellStyle name="Note 2 3 2 13 6" xfId="55515"/>
    <cellStyle name="Note 2 3 2 13 6 2" xfId="55516"/>
    <cellStyle name="Note 2 3 2 13 7" xfId="55517"/>
    <cellStyle name="Note 2 3 2 13 7 2" xfId="55518"/>
    <cellStyle name="Note 2 3 2 13 8" xfId="55519"/>
    <cellStyle name="Note 2 3 2 14" xfId="55520"/>
    <cellStyle name="Note 2 3 2 14 2" xfId="55521"/>
    <cellStyle name="Note 2 3 2 14 2 2" xfId="55522"/>
    <cellStyle name="Note 2 3 2 14 2 2 2" xfId="55523"/>
    <cellStyle name="Note 2 3 2 14 2 2 3" xfId="55524"/>
    <cellStyle name="Note 2 3 2 14 2 2 4" xfId="55525"/>
    <cellStyle name="Note 2 3 2 14 2 2 5" xfId="55526"/>
    <cellStyle name="Note 2 3 2 14 2 3" xfId="55527"/>
    <cellStyle name="Note 2 3 2 14 2 3 2" xfId="55528"/>
    <cellStyle name="Note 2 3 2 14 2 3 3" xfId="55529"/>
    <cellStyle name="Note 2 3 2 14 2 3 4" xfId="55530"/>
    <cellStyle name="Note 2 3 2 14 2 3 5" xfId="55531"/>
    <cellStyle name="Note 2 3 2 14 2 4" xfId="55532"/>
    <cellStyle name="Note 2 3 2 14 2 4 2" xfId="55533"/>
    <cellStyle name="Note 2 3 2 14 2 5" xfId="55534"/>
    <cellStyle name="Note 2 3 2 14 2 5 2" xfId="55535"/>
    <cellStyle name="Note 2 3 2 14 2 6" xfId="55536"/>
    <cellStyle name="Note 2 3 2 14 2 6 2" xfId="55537"/>
    <cellStyle name="Note 2 3 2 14 2 7" xfId="55538"/>
    <cellStyle name="Note 2 3 2 14 3" xfId="55539"/>
    <cellStyle name="Note 2 3 2 14 3 2" xfId="55540"/>
    <cellStyle name="Note 2 3 2 14 3 3" xfId="55541"/>
    <cellStyle name="Note 2 3 2 14 3 4" xfId="55542"/>
    <cellStyle name="Note 2 3 2 14 3 5" xfId="55543"/>
    <cellStyle name="Note 2 3 2 14 4" xfId="55544"/>
    <cellStyle name="Note 2 3 2 14 4 2" xfId="55545"/>
    <cellStyle name="Note 2 3 2 14 4 3" xfId="55546"/>
    <cellStyle name="Note 2 3 2 14 4 4" xfId="55547"/>
    <cellStyle name="Note 2 3 2 14 4 5" xfId="55548"/>
    <cellStyle name="Note 2 3 2 14 5" xfId="55549"/>
    <cellStyle name="Note 2 3 2 14 5 2" xfId="55550"/>
    <cellStyle name="Note 2 3 2 14 6" xfId="55551"/>
    <cellStyle name="Note 2 3 2 14 6 2" xfId="55552"/>
    <cellStyle name="Note 2 3 2 14 7" xfId="55553"/>
    <cellStyle name="Note 2 3 2 14 7 2" xfId="55554"/>
    <cellStyle name="Note 2 3 2 14 8" xfId="55555"/>
    <cellStyle name="Note 2 3 2 15" xfId="55556"/>
    <cellStyle name="Note 2 3 2 15 2" xfId="55557"/>
    <cellStyle name="Note 2 3 2 15 2 2" xfId="55558"/>
    <cellStyle name="Note 2 3 2 15 2 3" xfId="55559"/>
    <cellStyle name="Note 2 3 2 15 2 4" xfId="55560"/>
    <cellStyle name="Note 2 3 2 15 2 5" xfId="55561"/>
    <cellStyle name="Note 2 3 2 15 3" xfId="55562"/>
    <cellStyle name="Note 2 3 2 15 3 2" xfId="55563"/>
    <cellStyle name="Note 2 3 2 15 3 3" xfId="55564"/>
    <cellStyle name="Note 2 3 2 15 3 4" xfId="55565"/>
    <cellStyle name="Note 2 3 2 15 3 5" xfId="55566"/>
    <cellStyle name="Note 2 3 2 15 4" xfId="55567"/>
    <cellStyle name="Note 2 3 2 15 4 2" xfId="55568"/>
    <cellStyle name="Note 2 3 2 15 5" xfId="55569"/>
    <cellStyle name="Note 2 3 2 15 5 2" xfId="55570"/>
    <cellStyle name="Note 2 3 2 15 6" xfId="55571"/>
    <cellStyle name="Note 2 3 2 15 6 2" xfId="55572"/>
    <cellStyle name="Note 2 3 2 15 7" xfId="55573"/>
    <cellStyle name="Note 2 3 2 16" xfId="55574"/>
    <cellStyle name="Note 2 3 2 16 2" xfId="55575"/>
    <cellStyle name="Note 2 3 2 16 3" xfId="55576"/>
    <cellStyle name="Note 2 3 2 16 4" xfId="55577"/>
    <cellStyle name="Note 2 3 2 16 5" xfId="55578"/>
    <cellStyle name="Note 2 3 2 17" xfId="55579"/>
    <cellStyle name="Note 2 3 2 17 2" xfId="55580"/>
    <cellStyle name="Note 2 3 2 17 3" xfId="55581"/>
    <cellStyle name="Note 2 3 2 17 4" xfId="55582"/>
    <cellStyle name="Note 2 3 2 17 5" xfId="55583"/>
    <cellStyle name="Note 2 3 2 18" xfId="55584"/>
    <cellStyle name="Note 2 3 2 18 2" xfId="55585"/>
    <cellStyle name="Note 2 3 2 19" xfId="55586"/>
    <cellStyle name="Note 2 3 2 19 2" xfId="55587"/>
    <cellStyle name="Note 2 3 2 2" xfId="1660"/>
    <cellStyle name="Note 2 3 2 2 2" xfId="1661"/>
    <cellStyle name="Note 2 3 2 2 2 2" xfId="1662"/>
    <cellStyle name="Note 2 3 2 2 2 2 2" xfId="55588"/>
    <cellStyle name="Note 2 3 2 2 2 2 3" xfId="55589"/>
    <cellStyle name="Note 2 3 2 2 2 2 4" xfId="55590"/>
    <cellStyle name="Note 2 3 2 2 2 2 5" xfId="55591"/>
    <cellStyle name="Note 2 3 2 2 2 3" xfId="55592"/>
    <cellStyle name="Note 2 3 2 2 2 3 2" xfId="55593"/>
    <cellStyle name="Note 2 3 2 2 2 3 3" xfId="55594"/>
    <cellStyle name="Note 2 3 2 2 2 3 4" xfId="55595"/>
    <cellStyle name="Note 2 3 2 2 2 3 5" xfId="55596"/>
    <cellStyle name="Note 2 3 2 2 2 4" xfId="55597"/>
    <cellStyle name="Note 2 3 2 2 2 4 2" xfId="55598"/>
    <cellStyle name="Note 2 3 2 2 2 5" xfId="55599"/>
    <cellStyle name="Note 2 3 2 2 2 5 2" xfId="55600"/>
    <cellStyle name="Note 2 3 2 2 2 6" xfId="55601"/>
    <cellStyle name="Note 2 3 2 2 2 6 2" xfId="55602"/>
    <cellStyle name="Note 2 3 2 2 2 7" xfId="55603"/>
    <cellStyle name="Note 2 3 2 2 3" xfId="1663"/>
    <cellStyle name="Note 2 3 2 2 3 2" xfId="55604"/>
    <cellStyle name="Note 2 3 2 2 3 3" xfId="55605"/>
    <cellStyle name="Note 2 3 2 2 3 4" xfId="55606"/>
    <cellStyle name="Note 2 3 2 2 3 5" xfId="55607"/>
    <cellStyle name="Note 2 3 2 2 4" xfId="55608"/>
    <cellStyle name="Note 2 3 2 2 4 2" xfId="55609"/>
    <cellStyle name="Note 2 3 2 2 4 3" xfId="55610"/>
    <cellStyle name="Note 2 3 2 2 4 4" xfId="55611"/>
    <cellStyle name="Note 2 3 2 2 4 5" xfId="55612"/>
    <cellStyle name="Note 2 3 2 2 5" xfId="55613"/>
    <cellStyle name="Note 2 3 2 2 5 2" xfId="55614"/>
    <cellStyle name="Note 2 3 2 2 6" xfId="55615"/>
    <cellStyle name="Note 2 3 2 2 6 2" xfId="55616"/>
    <cellStyle name="Note 2 3 2 2 7" xfId="55617"/>
    <cellStyle name="Note 2 3 2 2 7 2" xfId="55618"/>
    <cellStyle name="Note 2 3 2 2 8" xfId="55619"/>
    <cellStyle name="Note 2 3 2 20" xfId="55620"/>
    <cellStyle name="Note 2 3 2 20 2" xfId="55621"/>
    <cellStyle name="Note 2 3 2 21" xfId="55622"/>
    <cellStyle name="Note 2 3 2 3" xfId="1664"/>
    <cellStyle name="Note 2 3 2 3 2" xfId="1665"/>
    <cellStyle name="Note 2 3 2 3 2 2" xfId="1666"/>
    <cellStyle name="Note 2 3 2 3 2 2 2" xfId="55623"/>
    <cellStyle name="Note 2 3 2 3 2 2 3" xfId="55624"/>
    <cellStyle name="Note 2 3 2 3 2 2 4" xfId="55625"/>
    <cellStyle name="Note 2 3 2 3 2 2 5" xfId="55626"/>
    <cellStyle name="Note 2 3 2 3 2 3" xfId="55627"/>
    <cellStyle name="Note 2 3 2 3 2 3 2" xfId="55628"/>
    <cellStyle name="Note 2 3 2 3 2 3 3" xfId="55629"/>
    <cellStyle name="Note 2 3 2 3 2 3 4" xfId="55630"/>
    <cellStyle name="Note 2 3 2 3 2 3 5" xfId="55631"/>
    <cellStyle name="Note 2 3 2 3 2 4" xfId="55632"/>
    <cellStyle name="Note 2 3 2 3 2 4 2" xfId="55633"/>
    <cellStyle name="Note 2 3 2 3 2 5" xfId="55634"/>
    <cellStyle name="Note 2 3 2 3 2 5 2" xfId="55635"/>
    <cellStyle name="Note 2 3 2 3 2 6" xfId="55636"/>
    <cellStyle name="Note 2 3 2 3 2 6 2" xfId="55637"/>
    <cellStyle name="Note 2 3 2 3 2 7" xfId="55638"/>
    <cellStyle name="Note 2 3 2 3 3" xfId="1667"/>
    <cellStyle name="Note 2 3 2 3 3 2" xfId="55639"/>
    <cellStyle name="Note 2 3 2 3 3 3" xfId="55640"/>
    <cellStyle name="Note 2 3 2 3 3 4" xfId="55641"/>
    <cellStyle name="Note 2 3 2 3 3 5" xfId="55642"/>
    <cellStyle name="Note 2 3 2 3 4" xfId="55643"/>
    <cellStyle name="Note 2 3 2 3 4 2" xfId="55644"/>
    <cellStyle name="Note 2 3 2 3 4 3" xfId="55645"/>
    <cellStyle name="Note 2 3 2 3 4 4" xfId="55646"/>
    <cellStyle name="Note 2 3 2 3 4 5" xfId="55647"/>
    <cellStyle name="Note 2 3 2 3 5" xfId="55648"/>
    <cellStyle name="Note 2 3 2 3 5 2" xfId="55649"/>
    <cellStyle name="Note 2 3 2 3 6" xfId="55650"/>
    <cellStyle name="Note 2 3 2 3 6 2" xfId="55651"/>
    <cellStyle name="Note 2 3 2 3 7" xfId="55652"/>
    <cellStyle name="Note 2 3 2 3 7 2" xfId="55653"/>
    <cellStyle name="Note 2 3 2 3 8" xfId="55654"/>
    <cellStyle name="Note 2 3 2 4" xfId="1668"/>
    <cellStyle name="Note 2 3 2 4 2" xfId="1669"/>
    <cellStyle name="Note 2 3 2 4 2 2" xfId="1670"/>
    <cellStyle name="Note 2 3 2 4 2 2 2" xfId="55655"/>
    <cellStyle name="Note 2 3 2 4 2 2 3" xfId="55656"/>
    <cellStyle name="Note 2 3 2 4 2 2 4" xfId="55657"/>
    <cellStyle name="Note 2 3 2 4 2 2 5" xfId="55658"/>
    <cellStyle name="Note 2 3 2 4 2 3" xfId="55659"/>
    <cellStyle name="Note 2 3 2 4 2 3 2" xfId="55660"/>
    <cellStyle name="Note 2 3 2 4 2 3 3" xfId="55661"/>
    <cellStyle name="Note 2 3 2 4 2 3 4" xfId="55662"/>
    <cellStyle name="Note 2 3 2 4 2 3 5" xfId="55663"/>
    <cellStyle name="Note 2 3 2 4 2 4" xfId="55664"/>
    <cellStyle name="Note 2 3 2 4 2 4 2" xfId="55665"/>
    <cellStyle name="Note 2 3 2 4 2 5" xfId="55666"/>
    <cellStyle name="Note 2 3 2 4 2 5 2" xfId="55667"/>
    <cellStyle name="Note 2 3 2 4 2 6" xfId="55668"/>
    <cellStyle name="Note 2 3 2 4 2 6 2" xfId="55669"/>
    <cellStyle name="Note 2 3 2 4 2 7" xfId="55670"/>
    <cellStyle name="Note 2 3 2 4 3" xfId="1671"/>
    <cellStyle name="Note 2 3 2 4 3 2" xfId="55671"/>
    <cellStyle name="Note 2 3 2 4 3 3" xfId="55672"/>
    <cellStyle name="Note 2 3 2 4 3 4" xfId="55673"/>
    <cellStyle name="Note 2 3 2 4 3 5" xfId="55674"/>
    <cellStyle name="Note 2 3 2 4 4" xfId="55675"/>
    <cellStyle name="Note 2 3 2 4 4 2" xfId="55676"/>
    <cellStyle name="Note 2 3 2 4 4 3" xfId="55677"/>
    <cellStyle name="Note 2 3 2 4 4 4" xfId="55678"/>
    <cellStyle name="Note 2 3 2 4 4 5" xfId="55679"/>
    <cellStyle name="Note 2 3 2 4 5" xfId="55680"/>
    <cellStyle name="Note 2 3 2 4 5 2" xfId="55681"/>
    <cellStyle name="Note 2 3 2 4 6" xfId="55682"/>
    <cellStyle name="Note 2 3 2 4 6 2" xfId="55683"/>
    <cellStyle name="Note 2 3 2 4 7" xfId="55684"/>
    <cellStyle name="Note 2 3 2 4 7 2" xfId="55685"/>
    <cellStyle name="Note 2 3 2 4 8" xfId="55686"/>
    <cellStyle name="Note 2 3 2 5" xfId="1672"/>
    <cellStyle name="Note 2 3 2 5 2" xfId="1673"/>
    <cellStyle name="Note 2 3 2 5 2 2" xfId="1674"/>
    <cellStyle name="Note 2 3 2 5 2 2 2" xfId="55687"/>
    <cellStyle name="Note 2 3 2 5 2 2 3" xfId="55688"/>
    <cellStyle name="Note 2 3 2 5 2 2 4" xfId="55689"/>
    <cellStyle name="Note 2 3 2 5 2 2 5" xfId="55690"/>
    <cellStyle name="Note 2 3 2 5 2 3" xfId="55691"/>
    <cellStyle name="Note 2 3 2 5 2 3 2" xfId="55692"/>
    <cellStyle name="Note 2 3 2 5 2 3 3" xfId="55693"/>
    <cellStyle name="Note 2 3 2 5 2 3 4" xfId="55694"/>
    <cellStyle name="Note 2 3 2 5 2 3 5" xfId="55695"/>
    <cellStyle name="Note 2 3 2 5 2 4" xfId="55696"/>
    <cellStyle name="Note 2 3 2 5 2 4 2" xfId="55697"/>
    <cellStyle name="Note 2 3 2 5 2 5" xfId="55698"/>
    <cellStyle name="Note 2 3 2 5 2 5 2" xfId="55699"/>
    <cellStyle name="Note 2 3 2 5 2 6" xfId="55700"/>
    <cellStyle name="Note 2 3 2 5 2 6 2" xfId="55701"/>
    <cellStyle name="Note 2 3 2 5 2 7" xfId="55702"/>
    <cellStyle name="Note 2 3 2 5 3" xfId="1675"/>
    <cellStyle name="Note 2 3 2 5 3 2" xfId="55703"/>
    <cellStyle name="Note 2 3 2 5 3 3" xfId="55704"/>
    <cellStyle name="Note 2 3 2 5 3 4" xfId="55705"/>
    <cellStyle name="Note 2 3 2 5 3 5" xfId="55706"/>
    <cellStyle name="Note 2 3 2 5 4" xfId="55707"/>
    <cellStyle name="Note 2 3 2 5 4 2" xfId="55708"/>
    <cellStyle name="Note 2 3 2 5 4 3" xfId="55709"/>
    <cellStyle name="Note 2 3 2 5 4 4" xfId="55710"/>
    <cellStyle name="Note 2 3 2 5 4 5" xfId="55711"/>
    <cellStyle name="Note 2 3 2 5 5" xfId="55712"/>
    <cellStyle name="Note 2 3 2 5 5 2" xfId="55713"/>
    <cellStyle name="Note 2 3 2 5 6" xfId="55714"/>
    <cellStyle name="Note 2 3 2 5 6 2" xfId="55715"/>
    <cellStyle name="Note 2 3 2 5 7" xfId="55716"/>
    <cellStyle name="Note 2 3 2 5 7 2" xfId="55717"/>
    <cellStyle name="Note 2 3 2 5 8" xfId="55718"/>
    <cellStyle name="Note 2 3 2 6" xfId="1676"/>
    <cellStyle name="Note 2 3 2 6 2" xfId="1677"/>
    <cellStyle name="Note 2 3 2 6 2 2" xfId="55719"/>
    <cellStyle name="Note 2 3 2 6 2 2 2" xfId="55720"/>
    <cellStyle name="Note 2 3 2 6 2 2 3" xfId="55721"/>
    <cellStyle name="Note 2 3 2 6 2 2 4" xfId="55722"/>
    <cellStyle name="Note 2 3 2 6 2 2 5" xfId="55723"/>
    <cellStyle name="Note 2 3 2 6 2 3" xfId="55724"/>
    <cellStyle name="Note 2 3 2 6 2 3 2" xfId="55725"/>
    <cellStyle name="Note 2 3 2 6 2 3 3" xfId="55726"/>
    <cellStyle name="Note 2 3 2 6 2 3 4" xfId="55727"/>
    <cellStyle name="Note 2 3 2 6 2 3 5" xfId="55728"/>
    <cellStyle name="Note 2 3 2 6 2 4" xfId="55729"/>
    <cellStyle name="Note 2 3 2 6 2 4 2" xfId="55730"/>
    <cellStyle name="Note 2 3 2 6 2 5" xfId="55731"/>
    <cellStyle name="Note 2 3 2 6 2 5 2" xfId="55732"/>
    <cellStyle name="Note 2 3 2 6 2 6" xfId="55733"/>
    <cellStyle name="Note 2 3 2 6 2 6 2" xfId="55734"/>
    <cellStyle name="Note 2 3 2 6 2 7" xfId="55735"/>
    <cellStyle name="Note 2 3 2 6 3" xfId="55736"/>
    <cellStyle name="Note 2 3 2 6 3 2" xfId="55737"/>
    <cellStyle name="Note 2 3 2 6 3 3" xfId="55738"/>
    <cellStyle name="Note 2 3 2 6 3 4" xfId="55739"/>
    <cellStyle name="Note 2 3 2 6 3 5" xfId="55740"/>
    <cellStyle name="Note 2 3 2 6 4" xfId="55741"/>
    <cellStyle name="Note 2 3 2 6 4 2" xfId="55742"/>
    <cellStyle name="Note 2 3 2 6 4 3" xfId="55743"/>
    <cellStyle name="Note 2 3 2 6 4 4" xfId="55744"/>
    <cellStyle name="Note 2 3 2 6 4 5" xfId="55745"/>
    <cellStyle name="Note 2 3 2 6 5" xfId="55746"/>
    <cellStyle name="Note 2 3 2 6 5 2" xfId="55747"/>
    <cellStyle name="Note 2 3 2 6 6" xfId="55748"/>
    <cellStyle name="Note 2 3 2 6 6 2" xfId="55749"/>
    <cellStyle name="Note 2 3 2 6 7" xfId="55750"/>
    <cellStyle name="Note 2 3 2 6 7 2" xfId="55751"/>
    <cellStyle name="Note 2 3 2 6 8" xfId="55752"/>
    <cellStyle name="Note 2 3 2 7" xfId="1678"/>
    <cellStyle name="Note 2 3 2 7 2" xfId="55753"/>
    <cellStyle name="Note 2 3 2 7 2 2" xfId="55754"/>
    <cellStyle name="Note 2 3 2 7 2 2 2" xfId="55755"/>
    <cellStyle name="Note 2 3 2 7 2 2 3" xfId="55756"/>
    <cellStyle name="Note 2 3 2 7 2 2 4" xfId="55757"/>
    <cellStyle name="Note 2 3 2 7 2 2 5" xfId="55758"/>
    <cellStyle name="Note 2 3 2 7 2 3" xfId="55759"/>
    <cellStyle name="Note 2 3 2 7 2 3 2" xfId="55760"/>
    <cellStyle name="Note 2 3 2 7 2 3 3" xfId="55761"/>
    <cellStyle name="Note 2 3 2 7 2 3 4" xfId="55762"/>
    <cellStyle name="Note 2 3 2 7 2 3 5" xfId="55763"/>
    <cellStyle name="Note 2 3 2 7 2 4" xfId="55764"/>
    <cellStyle name="Note 2 3 2 7 2 4 2" xfId="55765"/>
    <cellStyle name="Note 2 3 2 7 2 5" xfId="55766"/>
    <cellStyle name="Note 2 3 2 7 2 5 2" xfId="55767"/>
    <cellStyle name="Note 2 3 2 7 2 6" xfId="55768"/>
    <cellStyle name="Note 2 3 2 7 2 6 2" xfId="55769"/>
    <cellStyle name="Note 2 3 2 7 2 7" xfId="55770"/>
    <cellStyle name="Note 2 3 2 7 3" xfId="55771"/>
    <cellStyle name="Note 2 3 2 7 3 2" xfId="55772"/>
    <cellStyle name="Note 2 3 2 7 3 3" xfId="55773"/>
    <cellStyle name="Note 2 3 2 7 3 4" xfId="55774"/>
    <cellStyle name="Note 2 3 2 7 3 5" xfId="55775"/>
    <cellStyle name="Note 2 3 2 7 4" xfId="55776"/>
    <cellStyle name="Note 2 3 2 7 4 2" xfId="55777"/>
    <cellStyle name="Note 2 3 2 7 4 3" xfId="55778"/>
    <cellStyle name="Note 2 3 2 7 4 4" xfId="55779"/>
    <cellStyle name="Note 2 3 2 7 4 5" xfId="55780"/>
    <cellStyle name="Note 2 3 2 7 5" xfId="55781"/>
    <cellStyle name="Note 2 3 2 7 5 2" xfId="55782"/>
    <cellStyle name="Note 2 3 2 7 6" xfId="55783"/>
    <cellStyle name="Note 2 3 2 7 6 2" xfId="55784"/>
    <cellStyle name="Note 2 3 2 7 7" xfId="55785"/>
    <cellStyle name="Note 2 3 2 7 7 2" xfId="55786"/>
    <cellStyle name="Note 2 3 2 7 8" xfId="55787"/>
    <cellStyle name="Note 2 3 2 8" xfId="55788"/>
    <cellStyle name="Note 2 3 2 8 2" xfId="55789"/>
    <cellStyle name="Note 2 3 2 8 2 2" xfId="55790"/>
    <cellStyle name="Note 2 3 2 8 2 2 2" xfId="55791"/>
    <cellStyle name="Note 2 3 2 8 2 2 3" xfId="55792"/>
    <cellStyle name="Note 2 3 2 8 2 2 4" xfId="55793"/>
    <cellStyle name="Note 2 3 2 8 2 2 5" xfId="55794"/>
    <cellStyle name="Note 2 3 2 8 2 3" xfId="55795"/>
    <cellStyle name="Note 2 3 2 8 2 3 2" xfId="55796"/>
    <cellStyle name="Note 2 3 2 8 2 3 3" xfId="55797"/>
    <cellStyle name="Note 2 3 2 8 2 3 4" xfId="55798"/>
    <cellStyle name="Note 2 3 2 8 2 3 5" xfId="55799"/>
    <cellStyle name="Note 2 3 2 8 2 4" xfId="55800"/>
    <cellStyle name="Note 2 3 2 8 2 4 2" xfId="55801"/>
    <cellStyle name="Note 2 3 2 8 2 5" xfId="55802"/>
    <cellStyle name="Note 2 3 2 8 2 5 2" xfId="55803"/>
    <cellStyle name="Note 2 3 2 8 2 6" xfId="55804"/>
    <cellStyle name="Note 2 3 2 8 2 6 2" xfId="55805"/>
    <cellStyle name="Note 2 3 2 8 2 7" xfId="55806"/>
    <cellStyle name="Note 2 3 2 8 3" xfId="55807"/>
    <cellStyle name="Note 2 3 2 8 3 2" xfId="55808"/>
    <cellStyle name="Note 2 3 2 8 3 3" xfId="55809"/>
    <cellStyle name="Note 2 3 2 8 3 4" xfId="55810"/>
    <cellStyle name="Note 2 3 2 8 3 5" xfId="55811"/>
    <cellStyle name="Note 2 3 2 8 4" xfId="55812"/>
    <cellStyle name="Note 2 3 2 8 4 2" xfId="55813"/>
    <cellStyle name="Note 2 3 2 8 4 3" xfId="55814"/>
    <cellStyle name="Note 2 3 2 8 4 4" xfId="55815"/>
    <cellStyle name="Note 2 3 2 8 4 5" xfId="55816"/>
    <cellStyle name="Note 2 3 2 8 5" xfId="55817"/>
    <cellStyle name="Note 2 3 2 8 5 2" xfId="55818"/>
    <cellStyle name="Note 2 3 2 8 6" xfId="55819"/>
    <cellStyle name="Note 2 3 2 8 6 2" xfId="55820"/>
    <cellStyle name="Note 2 3 2 8 7" xfId="55821"/>
    <cellStyle name="Note 2 3 2 8 7 2" xfId="55822"/>
    <cellStyle name="Note 2 3 2 8 8" xfId="55823"/>
    <cellStyle name="Note 2 3 2 9" xfId="55824"/>
    <cellStyle name="Note 2 3 2 9 2" xfId="55825"/>
    <cellStyle name="Note 2 3 2 9 2 2" xfId="55826"/>
    <cellStyle name="Note 2 3 2 9 2 2 2" xfId="55827"/>
    <cellStyle name="Note 2 3 2 9 2 2 3" xfId="55828"/>
    <cellStyle name="Note 2 3 2 9 2 2 4" xfId="55829"/>
    <cellStyle name="Note 2 3 2 9 2 2 5" xfId="55830"/>
    <cellStyle name="Note 2 3 2 9 2 3" xfId="55831"/>
    <cellStyle name="Note 2 3 2 9 2 3 2" xfId="55832"/>
    <cellStyle name="Note 2 3 2 9 2 3 3" xfId="55833"/>
    <cellStyle name="Note 2 3 2 9 2 3 4" xfId="55834"/>
    <cellStyle name="Note 2 3 2 9 2 3 5" xfId="55835"/>
    <cellStyle name="Note 2 3 2 9 2 4" xfId="55836"/>
    <cellStyle name="Note 2 3 2 9 2 4 2" xfId="55837"/>
    <cellStyle name="Note 2 3 2 9 2 5" xfId="55838"/>
    <cellStyle name="Note 2 3 2 9 2 5 2" xfId="55839"/>
    <cellStyle name="Note 2 3 2 9 2 6" xfId="55840"/>
    <cellStyle name="Note 2 3 2 9 2 6 2" xfId="55841"/>
    <cellStyle name="Note 2 3 2 9 2 7" xfId="55842"/>
    <cellStyle name="Note 2 3 2 9 3" xfId="55843"/>
    <cellStyle name="Note 2 3 2 9 3 2" xfId="55844"/>
    <cellStyle name="Note 2 3 2 9 3 3" xfId="55845"/>
    <cellStyle name="Note 2 3 2 9 3 4" xfId="55846"/>
    <cellStyle name="Note 2 3 2 9 3 5" xfId="55847"/>
    <cellStyle name="Note 2 3 2 9 4" xfId="55848"/>
    <cellStyle name="Note 2 3 2 9 4 2" xfId="55849"/>
    <cellStyle name="Note 2 3 2 9 4 3" xfId="55850"/>
    <cellStyle name="Note 2 3 2 9 4 4" xfId="55851"/>
    <cellStyle name="Note 2 3 2 9 4 5" xfId="55852"/>
    <cellStyle name="Note 2 3 2 9 5" xfId="55853"/>
    <cellStyle name="Note 2 3 2 9 5 2" xfId="55854"/>
    <cellStyle name="Note 2 3 2 9 6" xfId="55855"/>
    <cellStyle name="Note 2 3 2 9 6 2" xfId="55856"/>
    <cellStyle name="Note 2 3 2 9 7" xfId="55857"/>
    <cellStyle name="Note 2 3 2 9 7 2" xfId="55858"/>
    <cellStyle name="Note 2 3 2 9 8" xfId="55859"/>
    <cellStyle name="Note 2 3 3" xfId="1679"/>
    <cellStyle name="Note 2 3 3 2" xfId="1680"/>
    <cellStyle name="Note 2 3 3 2 2" xfId="1681"/>
    <cellStyle name="Note 2 3 3 3" xfId="1682"/>
    <cellStyle name="Note 2 3 3 3 2" xfId="55860"/>
    <cellStyle name="Note 2 3 3 4" xfId="55861"/>
    <cellStyle name="Note 2 3 3 5" xfId="55862"/>
    <cellStyle name="Note 2 3 4" xfId="1683"/>
    <cellStyle name="Note 2 3 4 2" xfId="1684"/>
    <cellStyle name="Note 2 3 4 2 2" xfId="1685"/>
    <cellStyle name="Note 2 3 4 3" xfId="1686"/>
    <cellStyle name="Note 2 3 4 3 2" xfId="55863"/>
    <cellStyle name="Note 2 3 4 4" xfId="55864"/>
    <cellStyle name="Note 2 3 4 5" xfId="55865"/>
    <cellStyle name="Note 2 3 5" xfId="1687"/>
    <cellStyle name="Note 2 3 5 2" xfId="1688"/>
    <cellStyle name="Note 2 3 5 2 2" xfId="55866"/>
    <cellStyle name="Note 2 3 6" xfId="1689"/>
    <cellStyle name="Note 2 3 6 2" xfId="55867"/>
    <cellStyle name="Note 2 3 7" xfId="55868"/>
    <cellStyle name="Note 2 3 7 2" xfId="55869"/>
    <cellStyle name="Note 2 3_T-straight with PEDs adjustor" xfId="55870"/>
    <cellStyle name="Note 2 4" xfId="1690"/>
    <cellStyle name="Note 2 4 2" xfId="1691"/>
    <cellStyle name="Note 2 4 2 2" xfId="55871"/>
    <cellStyle name="Note 2 4 2 3" xfId="55872"/>
    <cellStyle name="Note 2 4 3" xfId="1692"/>
    <cellStyle name="Note 2 4_T-straight with PEDs adjustor" xfId="55873"/>
    <cellStyle name="Note 2 5" xfId="1693"/>
    <cellStyle name="Note 2 5 10" xfId="55874"/>
    <cellStyle name="Note 2 5 10 2" xfId="55875"/>
    <cellStyle name="Note 2 5 10 2 2" xfId="55876"/>
    <cellStyle name="Note 2 5 10 2 2 2" xfId="55877"/>
    <cellStyle name="Note 2 5 10 2 2 3" xfId="55878"/>
    <cellStyle name="Note 2 5 10 2 2 4" xfId="55879"/>
    <cellStyle name="Note 2 5 10 2 2 5" xfId="55880"/>
    <cellStyle name="Note 2 5 10 2 3" xfId="55881"/>
    <cellStyle name="Note 2 5 10 2 3 2" xfId="55882"/>
    <cellStyle name="Note 2 5 10 2 3 3" xfId="55883"/>
    <cellStyle name="Note 2 5 10 2 3 4" xfId="55884"/>
    <cellStyle name="Note 2 5 10 2 3 5" xfId="55885"/>
    <cellStyle name="Note 2 5 10 2 4" xfId="55886"/>
    <cellStyle name="Note 2 5 10 2 4 2" xfId="55887"/>
    <cellStyle name="Note 2 5 10 2 5" xfId="55888"/>
    <cellStyle name="Note 2 5 10 2 5 2" xfId="55889"/>
    <cellStyle name="Note 2 5 10 2 6" xfId="55890"/>
    <cellStyle name="Note 2 5 10 2 6 2" xfId="55891"/>
    <cellStyle name="Note 2 5 10 2 7" xfId="55892"/>
    <cellStyle name="Note 2 5 10 3" xfId="55893"/>
    <cellStyle name="Note 2 5 10 3 2" xfId="55894"/>
    <cellStyle name="Note 2 5 10 3 3" xfId="55895"/>
    <cellStyle name="Note 2 5 10 3 4" xfId="55896"/>
    <cellStyle name="Note 2 5 10 3 5" xfId="55897"/>
    <cellStyle name="Note 2 5 10 4" xfId="55898"/>
    <cellStyle name="Note 2 5 10 4 2" xfId="55899"/>
    <cellStyle name="Note 2 5 10 4 3" xfId="55900"/>
    <cellStyle name="Note 2 5 10 4 4" xfId="55901"/>
    <cellStyle name="Note 2 5 10 4 5" xfId="55902"/>
    <cellStyle name="Note 2 5 10 5" xfId="55903"/>
    <cellStyle name="Note 2 5 10 5 2" xfId="55904"/>
    <cellStyle name="Note 2 5 10 6" xfId="55905"/>
    <cellStyle name="Note 2 5 10 6 2" xfId="55906"/>
    <cellStyle name="Note 2 5 10 7" xfId="55907"/>
    <cellStyle name="Note 2 5 10 7 2" xfId="55908"/>
    <cellStyle name="Note 2 5 10 8" xfId="55909"/>
    <cellStyle name="Note 2 5 11" xfId="55910"/>
    <cellStyle name="Note 2 5 11 2" xfId="55911"/>
    <cellStyle name="Note 2 5 11 2 2" xfId="55912"/>
    <cellStyle name="Note 2 5 11 2 2 2" xfId="55913"/>
    <cellStyle name="Note 2 5 11 2 2 3" xfId="55914"/>
    <cellStyle name="Note 2 5 11 2 2 4" xfId="55915"/>
    <cellStyle name="Note 2 5 11 2 2 5" xfId="55916"/>
    <cellStyle name="Note 2 5 11 2 3" xfId="55917"/>
    <cellStyle name="Note 2 5 11 2 3 2" xfId="55918"/>
    <cellStyle name="Note 2 5 11 2 3 3" xfId="55919"/>
    <cellStyle name="Note 2 5 11 2 3 4" xfId="55920"/>
    <cellStyle name="Note 2 5 11 2 3 5" xfId="55921"/>
    <cellStyle name="Note 2 5 11 2 4" xfId="55922"/>
    <cellStyle name="Note 2 5 11 2 4 2" xfId="55923"/>
    <cellStyle name="Note 2 5 11 2 5" xfId="55924"/>
    <cellStyle name="Note 2 5 11 2 5 2" xfId="55925"/>
    <cellStyle name="Note 2 5 11 2 6" xfId="55926"/>
    <cellStyle name="Note 2 5 11 2 6 2" xfId="55927"/>
    <cellStyle name="Note 2 5 11 2 7" xfId="55928"/>
    <cellStyle name="Note 2 5 11 3" xfId="55929"/>
    <cellStyle name="Note 2 5 11 3 2" xfId="55930"/>
    <cellStyle name="Note 2 5 11 3 3" xfId="55931"/>
    <cellStyle name="Note 2 5 11 3 4" xfId="55932"/>
    <cellStyle name="Note 2 5 11 3 5" xfId="55933"/>
    <cellStyle name="Note 2 5 11 4" xfId="55934"/>
    <cellStyle name="Note 2 5 11 4 2" xfId="55935"/>
    <cellStyle name="Note 2 5 11 4 3" xfId="55936"/>
    <cellStyle name="Note 2 5 11 4 4" xfId="55937"/>
    <cellStyle name="Note 2 5 11 4 5" xfId="55938"/>
    <cellStyle name="Note 2 5 11 5" xfId="55939"/>
    <cellStyle name="Note 2 5 11 5 2" xfId="55940"/>
    <cellStyle name="Note 2 5 11 6" xfId="55941"/>
    <cellStyle name="Note 2 5 11 6 2" xfId="55942"/>
    <cellStyle name="Note 2 5 11 7" xfId="55943"/>
    <cellStyle name="Note 2 5 11 7 2" xfId="55944"/>
    <cellStyle name="Note 2 5 11 8" xfId="55945"/>
    <cellStyle name="Note 2 5 12" xfId="55946"/>
    <cellStyle name="Note 2 5 12 2" xfId="55947"/>
    <cellStyle name="Note 2 5 12 2 2" xfId="55948"/>
    <cellStyle name="Note 2 5 12 2 2 2" xfId="55949"/>
    <cellStyle name="Note 2 5 12 2 2 3" xfId="55950"/>
    <cellStyle name="Note 2 5 12 2 2 4" xfId="55951"/>
    <cellStyle name="Note 2 5 12 2 2 5" xfId="55952"/>
    <cellStyle name="Note 2 5 12 2 3" xfId="55953"/>
    <cellStyle name="Note 2 5 12 2 3 2" xfId="55954"/>
    <cellStyle name="Note 2 5 12 2 3 3" xfId="55955"/>
    <cellStyle name="Note 2 5 12 2 3 4" xfId="55956"/>
    <cellStyle name="Note 2 5 12 2 3 5" xfId="55957"/>
    <cellStyle name="Note 2 5 12 2 4" xfId="55958"/>
    <cellStyle name="Note 2 5 12 2 4 2" xfId="55959"/>
    <cellStyle name="Note 2 5 12 2 5" xfId="55960"/>
    <cellStyle name="Note 2 5 12 2 5 2" xfId="55961"/>
    <cellStyle name="Note 2 5 12 2 6" xfId="55962"/>
    <cellStyle name="Note 2 5 12 2 6 2" xfId="55963"/>
    <cellStyle name="Note 2 5 12 2 7" xfId="55964"/>
    <cellStyle name="Note 2 5 12 3" xfId="55965"/>
    <cellStyle name="Note 2 5 12 3 2" xfId="55966"/>
    <cellStyle name="Note 2 5 12 3 3" xfId="55967"/>
    <cellStyle name="Note 2 5 12 3 4" xfId="55968"/>
    <cellStyle name="Note 2 5 12 3 5" xfId="55969"/>
    <cellStyle name="Note 2 5 12 4" xfId="55970"/>
    <cellStyle name="Note 2 5 12 4 2" xfId="55971"/>
    <cellStyle name="Note 2 5 12 4 3" xfId="55972"/>
    <cellStyle name="Note 2 5 12 4 4" xfId="55973"/>
    <cellStyle name="Note 2 5 12 4 5" xfId="55974"/>
    <cellStyle name="Note 2 5 12 5" xfId="55975"/>
    <cellStyle name="Note 2 5 12 5 2" xfId="55976"/>
    <cellStyle name="Note 2 5 12 6" xfId="55977"/>
    <cellStyle name="Note 2 5 12 6 2" xfId="55978"/>
    <cellStyle name="Note 2 5 12 7" xfId="55979"/>
    <cellStyle name="Note 2 5 12 7 2" xfId="55980"/>
    <cellStyle name="Note 2 5 12 8" xfId="55981"/>
    <cellStyle name="Note 2 5 13" xfId="55982"/>
    <cellStyle name="Note 2 5 13 2" xfId="55983"/>
    <cellStyle name="Note 2 5 13 2 2" xfId="55984"/>
    <cellStyle name="Note 2 5 13 2 2 2" xfId="55985"/>
    <cellStyle name="Note 2 5 13 2 2 3" xfId="55986"/>
    <cellStyle name="Note 2 5 13 2 2 4" xfId="55987"/>
    <cellStyle name="Note 2 5 13 2 2 5" xfId="55988"/>
    <cellStyle name="Note 2 5 13 2 3" xfId="55989"/>
    <cellStyle name="Note 2 5 13 2 3 2" xfId="55990"/>
    <cellStyle name="Note 2 5 13 2 3 3" xfId="55991"/>
    <cellStyle name="Note 2 5 13 2 3 4" xfId="55992"/>
    <cellStyle name="Note 2 5 13 2 3 5" xfId="55993"/>
    <cellStyle name="Note 2 5 13 2 4" xfId="55994"/>
    <cellStyle name="Note 2 5 13 2 4 2" xfId="55995"/>
    <cellStyle name="Note 2 5 13 2 5" xfId="55996"/>
    <cellStyle name="Note 2 5 13 2 5 2" xfId="55997"/>
    <cellStyle name="Note 2 5 13 2 6" xfId="55998"/>
    <cellStyle name="Note 2 5 13 2 6 2" xfId="55999"/>
    <cellStyle name="Note 2 5 13 2 7" xfId="56000"/>
    <cellStyle name="Note 2 5 13 3" xfId="56001"/>
    <cellStyle name="Note 2 5 13 3 2" xfId="56002"/>
    <cellStyle name="Note 2 5 13 3 3" xfId="56003"/>
    <cellStyle name="Note 2 5 13 3 4" xfId="56004"/>
    <cellStyle name="Note 2 5 13 3 5" xfId="56005"/>
    <cellStyle name="Note 2 5 13 4" xfId="56006"/>
    <cellStyle name="Note 2 5 13 4 2" xfId="56007"/>
    <cellStyle name="Note 2 5 13 4 3" xfId="56008"/>
    <cellStyle name="Note 2 5 13 4 4" xfId="56009"/>
    <cellStyle name="Note 2 5 13 4 5" xfId="56010"/>
    <cellStyle name="Note 2 5 13 5" xfId="56011"/>
    <cellStyle name="Note 2 5 13 5 2" xfId="56012"/>
    <cellStyle name="Note 2 5 13 6" xfId="56013"/>
    <cellStyle name="Note 2 5 13 6 2" xfId="56014"/>
    <cellStyle name="Note 2 5 13 7" xfId="56015"/>
    <cellStyle name="Note 2 5 13 7 2" xfId="56016"/>
    <cellStyle name="Note 2 5 13 8" xfId="56017"/>
    <cellStyle name="Note 2 5 14" xfId="56018"/>
    <cellStyle name="Note 2 5 14 2" xfId="56019"/>
    <cellStyle name="Note 2 5 14 2 2" xfId="56020"/>
    <cellStyle name="Note 2 5 14 2 2 2" xfId="56021"/>
    <cellStyle name="Note 2 5 14 2 2 3" xfId="56022"/>
    <cellStyle name="Note 2 5 14 2 2 4" xfId="56023"/>
    <cellStyle name="Note 2 5 14 2 2 5" xfId="56024"/>
    <cellStyle name="Note 2 5 14 2 3" xfId="56025"/>
    <cellStyle name="Note 2 5 14 2 3 2" xfId="56026"/>
    <cellStyle name="Note 2 5 14 2 3 3" xfId="56027"/>
    <cellStyle name="Note 2 5 14 2 3 4" xfId="56028"/>
    <cellStyle name="Note 2 5 14 2 3 5" xfId="56029"/>
    <cellStyle name="Note 2 5 14 2 4" xfId="56030"/>
    <cellStyle name="Note 2 5 14 2 4 2" xfId="56031"/>
    <cellStyle name="Note 2 5 14 2 5" xfId="56032"/>
    <cellStyle name="Note 2 5 14 2 5 2" xfId="56033"/>
    <cellStyle name="Note 2 5 14 2 6" xfId="56034"/>
    <cellStyle name="Note 2 5 14 2 6 2" xfId="56035"/>
    <cellStyle name="Note 2 5 14 2 7" xfId="56036"/>
    <cellStyle name="Note 2 5 14 3" xfId="56037"/>
    <cellStyle name="Note 2 5 14 3 2" xfId="56038"/>
    <cellStyle name="Note 2 5 14 3 3" xfId="56039"/>
    <cellStyle name="Note 2 5 14 3 4" xfId="56040"/>
    <cellStyle name="Note 2 5 14 3 5" xfId="56041"/>
    <cellStyle name="Note 2 5 14 4" xfId="56042"/>
    <cellStyle name="Note 2 5 14 4 2" xfId="56043"/>
    <cellStyle name="Note 2 5 14 4 3" xfId="56044"/>
    <cellStyle name="Note 2 5 14 4 4" xfId="56045"/>
    <cellStyle name="Note 2 5 14 4 5" xfId="56046"/>
    <cellStyle name="Note 2 5 14 5" xfId="56047"/>
    <cellStyle name="Note 2 5 14 5 2" xfId="56048"/>
    <cellStyle name="Note 2 5 14 6" xfId="56049"/>
    <cellStyle name="Note 2 5 14 6 2" xfId="56050"/>
    <cellStyle name="Note 2 5 14 7" xfId="56051"/>
    <cellStyle name="Note 2 5 14 7 2" xfId="56052"/>
    <cellStyle name="Note 2 5 14 8" xfId="56053"/>
    <cellStyle name="Note 2 5 15" xfId="56054"/>
    <cellStyle name="Note 2 5 15 2" xfId="56055"/>
    <cellStyle name="Note 2 5 15 2 2" xfId="56056"/>
    <cellStyle name="Note 2 5 15 2 3" xfId="56057"/>
    <cellStyle name="Note 2 5 15 2 4" xfId="56058"/>
    <cellStyle name="Note 2 5 15 2 5" xfId="56059"/>
    <cellStyle name="Note 2 5 15 3" xfId="56060"/>
    <cellStyle name="Note 2 5 15 3 2" xfId="56061"/>
    <cellStyle name="Note 2 5 15 3 3" xfId="56062"/>
    <cellStyle name="Note 2 5 15 3 4" xfId="56063"/>
    <cellStyle name="Note 2 5 15 3 5" xfId="56064"/>
    <cellStyle name="Note 2 5 15 4" xfId="56065"/>
    <cellStyle name="Note 2 5 15 4 2" xfId="56066"/>
    <cellStyle name="Note 2 5 15 5" xfId="56067"/>
    <cellStyle name="Note 2 5 15 5 2" xfId="56068"/>
    <cellStyle name="Note 2 5 15 6" xfId="56069"/>
    <cellStyle name="Note 2 5 15 6 2" xfId="56070"/>
    <cellStyle name="Note 2 5 15 7" xfId="56071"/>
    <cellStyle name="Note 2 5 16" xfId="56072"/>
    <cellStyle name="Note 2 5 16 2" xfId="56073"/>
    <cellStyle name="Note 2 5 16 3" xfId="56074"/>
    <cellStyle name="Note 2 5 16 4" xfId="56075"/>
    <cellStyle name="Note 2 5 16 5" xfId="56076"/>
    <cellStyle name="Note 2 5 17" xfId="56077"/>
    <cellStyle name="Note 2 5 17 2" xfId="56078"/>
    <cellStyle name="Note 2 5 17 3" xfId="56079"/>
    <cellStyle name="Note 2 5 17 4" xfId="56080"/>
    <cellStyle name="Note 2 5 17 5" xfId="56081"/>
    <cellStyle name="Note 2 5 18" xfId="56082"/>
    <cellStyle name="Note 2 5 18 2" xfId="56083"/>
    <cellStyle name="Note 2 5 19" xfId="56084"/>
    <cellStyle name="Note 2 5 19 2" xfId="56085"/>
    <cellStyle name="Note 2 5 2" xfId="1694"/>
    <cellStyle name="Note 2 5 2 2" xfId="1695"/>
    <cellStyle name="Note 2 5 2 2 2" xfId="1696"/>
    <cellStyle name="Note 2 5 2 2 2 2" xfId="56086"/>
    <cellStyle name="Note 2 5 2 2 2 3" xfId="56087"/>
    <cellStyle name="Note 2 5 2 2 2 4" xfId="56088"/>
    <cellStyle name="Note 2 5 2 2 2 5" xfId="56089"/>
    <cellStyle name="Note 2 5 2 2 3" xfId="56090"/>
    <cellStyle name="Note 2 5 2 2 3 2" xfId="56091"/>
    <cellStyle name="Note 2 5 2 2 3 3" xfId="56092"/>
    <cellStyle name="Note 2 5 2 2 3 4" xfId="56093"/>
    <cellStyle name="Note 2 5 2 2 3 5" xfId="56094"/>
    <cellStyle name="Note 2 5 2 2 4" xfId="56095"/>
    <cellStyle name="Note 2 5 2 2 4 2" xfId="56096"/>
    <cellStyle name="Note 2 5 2 2 5" xfId="56097"/>
    <cellStyle name="Note 2 5 2 2 5 2" xfId="56098"/>
    <cellStyle name="Note 2 5 2 2 6" xfId="56099"/>
    <cellStyle name="Note 2 5 2 2 6 2" xfId="56100"/>
    <cellStyle name="Note 2 5 2 2 7" xfId="56101"/>
    <cellStyle name="Note 2 5 2 3" xfId="1697"/>
    <cellStyle name="Note 2 5 2 3 2" xfId="56102"/>
    <cellStyle name="Note 2 5 2 3 3" xfId="56103"/>
    <cellStyle name="Note 2 5 2 3 4" xfId="56104"/>
    <cellStyle name="Note 2 5 2 3 5" xfId="56105"/>
    <cellStyle name="Note 2 5 2 4" xfId="56106"/>
    <cellStyle name="Note 2 5 2 4 2" xfId="56107"/>
    <cellStyle name="Note 2 5 2 4 3" xfId="56108"/>
    <cellStyle name="Note 2 5 2 4 4" xfId="56109"/>
    <cellStyle name="Note 2 5 2 4 5" xfId="56110"/>
    <cellStyle name="Note 2 5 2 5" xfId="56111"/>
    <cellStyle name="Note 2 5 2 5 2" xfId="56112"/>
    <cellStyle name="Note 2 5 2 6" xfId="56113"/>
    <cellStyle name="Note 2 5 2 6 2" xfId="56114"/>
    <cellStyle name="Note 2 5 2 7" xfId="56115"/>
    <cellStyle name="Note 2 5 2 7 2" xfId="56116"/>
    <cellStyle name="Note 2 5 2 8" xfId="56117"/>
    <cellStyle name="Note 2 5 20" xfId="56118"/>
    <cellStyle name="Note 2 5 20 2" xfId="56119"/>
    <cellStyle name="Note 2 5 21" xfId="56120"/>
    <cellStyle name="Note 2 5 3" xfId="1698"/>
    <cellStyle name="Note 2 5 3 2" xfId="1699"/>
    <cellStyle name="Note 2 5 3 2 2" xfId="1700"/>
    <cellStyle name="Note 2 5 3 2 2 2" xfId="56121"/>
    <cellStyle name="Note 2 5 3 2 2 3" xfId="56122"/>
    <cellStyle name="Note 2 5 3 2 2 4" xfId="56123"/>
    <cellStyle name="Note 2 5 3 2 2 5" xfId="56124"/>
    <cellStyle name="Note 2 5 3 2 3" xfId="56125"/>
    <cellStyle name="Note 2 5 3 2 3 2" xfId="56126"/>
    <cellStyle name="Note 2 5 3 2 3 3" xfId="56127"/>
    <cellStyle name="Note 2 5 3 2 3 4" xfId="56128"/>
    <cellStyle name="Note 2 5 3 2 3 5" xfId="56129"/>
    <cellStyle name="Note 2 5 3 2 4" xfId="56130"/>
    <cellStyle name="Note 2 5 3 2 4 2" xfId="56131"/>
    <cellStyle name="Note 2 5 3 2 5" xfId="56132"/>
    <cellStyle name="Note 2 5 3 2 5 2" xfId="56133"/>
    <cellStyle name="Note 2 5 3 2 6" xfId="56134"/>
    <cellStyle name="Note 2 5 3 2 6 2" xfId="56135"/>
    <cellStyle name="Note 2 5 3 2 7" xfId="56136"/>
    <cellStyle name="Note 2 5 3 3" xfId="1701"/>
    <cellStyle name="Note 2 5 3 3 2" xfId="56137"/>
    <cellStyle name="Note 2 5 3 3 3" xfId="56138"/>
    <cellStyle name="Note 2 5 3 3 4" xfId="56139"/>
    <cellStyle name="Note 2 5 3 3 5" xfId="56140"/>
    <cellStyle name="Note 2 5 3 4" xfId="56141"/>
    <cellStyle name="Note 2 5 3 4 2" xfId="56142"/>
    <cellStyle name="Note 2 5 3 4 3" xfId="56143"/>
    <cellStyle name="Note 2 5 3 4 4" xfId="56144"/>
    <cellStyle name="Note 2 5 3 4 5" xfId="56145"/>
    <cellStyle name="Note 2 5 3 5" xfId="56146"/>
    <cellStyle name="Note 2 5 3 5 2" xfId="56147"/>
    <cellStyle name="Note 2 5 3 6" xfId="56148"/>
    <cellStyle name="Note 2 5 3 6 2" xfId="56149"/>
    <cellStyle name="Note 2 5 3 7" xfId="56150"/>
    <cellStyle name="Note 2 5 3 7 2" xfId="56151"/>
    <cellStyle name="Note 2 5 3 8" xfId="56152"/>
    <cellStyle name="Note 2 5 4" xfId="1702"/>
    <cellStyle name="Note 2 5 4 2" xfId="1703"/>
    <cellStyle name="Note 2 5 4 2 2" xfId="1704"/>
    <cellStyle name="Note 2 5 4 2 2 2" xfId="56153"/>
    <cellStyle name="Note 2 5 4 2 2 3" xfId="56154"/>
    <cellStyle name="Note 2 5 4 2 2 4" xfId="56155"/>
    <cellStyle name="Note 2 5 4 2 2 5" xfId="56156"/>
    <cellStyle name="Note 2 5 4 2 3" xfId="56157"/>
    <cellStyle name="Note 2 5 4 2 3 2" xfId="56158"/>
    <cellStyle name="Note 2 5 4 2 3 3" xfId="56159"/>
    <cellStyle name="Note 2 5 4 2 3 4" xfId="56160"/>
    <cellStyle name="Note 2 5 4 2 3 5" xfId="56161"/>
    <cellStyle name="Note 2 5 4 2 4" xfId="56162"/>
    <cellStyle name="Note 2 5 4 2 4 2" xfId="56163"/>
    <cellStyle name="Note 2 5 4 2 5" xfId="56164"/>
    <cellStyle name="Note 2 5 4 2 5 2" xfId="56165"/>
    <cellStyle name="Note 2 5 4 2 6" xfId="56166"/>
    <cellStyle name="Note 2 5 4 2 6 2" xfId="56167"/>
    <cellStyle name="Note 2 5 4 2 7" xfId="56168"/>
    <cellStyle name="Note 2 5 4 3" xfId="1705"/>
    <cellStyle name="Note 2 5 4 3 2" xfId="56169"/>
    <cellStyle name="Note 2 5 4 3 3" xfId="56170"/>
    <cellStyle name="Note 2 5 4 3 4" xfId="56171"/>
    <cellStyle name="Note 2 5 4 3 5" xfId="56172"/>
    <cellStyle name="Note 2 5 4 4" xfId="56173"/>
    <cellStyle name="Note 2 5 4 4 2" xfId="56174"/>
    <cellStyle name="Note 2 5 4 4 3" xfId="56175"/>
    <cellStyle name="Note 2 5 4 4 4" xfId="56176"/>
    <cellStyle name="Note 2 5 4 4 5" xfId="56177"/>
    <cellStyle name="Note 2 5 4 5" xfId="56178"/>
    <cellStyle name="Note 2 5 4 5 2" xfId="56179"/>
    <cellStyle name="Note 2 5 4 6" xfId="56180"/>
    <cellStyle name="Note 2 5 4 6 2" xfId="56181"/>
    <cellStyle name="Note 2 5 4 7" xfId="56182"/>
    <cellStyle name="Note 2 5 4 7 2" xfId="56183"/>
    <cellStyle name="Note 2 5 4 8" xfId="56184"/>
    <cellStyle name="Note 2 5 5" xfId="1706"/>
    <cellStyle name="Note 2 5 5 2" xfId="1707"/>
    <cellStyle name="Note 2 5 5 2 2" xfId="1708"/>
    <cellStyle name="Note 2 5 5 2 2 2" xfId="56185"/>
    <cellStyle name="Note 2 5 5 2 2 3" xfId="56186"/>
    <cellStyle name="Note 2 5 5 2 2 4" xfId="56187"/>
    <cellStyle name="Note 2 5 5 2 2 5" xfId="56188"/>
    <cellStyle name="Note 2 5 5 2 3" xfId="56189"/>
    <cellStyle name="Note 2 5 5 2 3 2" xfId="56190"/>
    <cellStyle name="Note 2 5 5 2 3 3" xfId="56191"/>
    <cellStyle name="Note 2 5 5 2 3 4" xfId="56192"/>
    <cellStyle name="Note 2 5 5 2 3 5" xfId="56193"/>
    <cellStyle name="Note 2 5 5 2 4" xfId="56194"/>
    <cellStyle name="Note 2 5 5 2 4 2" xfId="56195"/>
    <cellStyle name="Note 2 5 5 2 5" xfId="56196"/>
    <cellStyle name="Note 2 5 5 2 5 2" xfId="56197"/>
    <cellStyle name="Note 2 5 5 2 6" xfId="56198"/>
    <cellStyle name="Note 2 5 5 2 6 2" xfId="56199"/>
    <cellStyle name="Note 2 5 5 2 7" xfId="56200"/>
    <cellStyle name="Note 2 5 5 3" xfId="1709"/>
    <cellStyle name="Note 2 5 5 3 2" xfId="56201"/>
    <cellStyle name="Note 2 5 5 3 3" xfId="56202"/>
    <cellStyle name="Note 2 5 5 3 4" xfId="56203"/>
    <cellStyle name="Note 2 5 5 3 5" xfId="56204"/>
    <cellStyle name="Note 2 5 5 4" xfId="56205"/>
    <cellStyle name="Note 2 5 5 4 2" xfId="56206"/>
    <cellStyle name="Note 2 5 5 4 3" xfId="56207"/>
    <cellStyle name="Note 2 5 5 4 4" xfId="56208"/>
    <cellStyle name="Note 2 5 5 4 5" xfId="56209"/>
    <cellStyle name="Note 2 5 5 5" xfId="56210"/>
    <cellStyle name="Note 2 5 5 5 2" xfId="56211"/>
    <cellStyle name="Note 2 5 5 6" xfId="56212"/>
    <cellStyle name="Note 2 5 5 6 2" xfId="56213"/>
    <cellStyle name="Note 2 5 5 7" xfId="56214"/>
    <cellStyle name="Note 2 5 5 7 2" xfId="56215"/>
    <cellStyle name="Note 2 5 5 8" xfId="56216"/>
    <cellStyle name="Note 2 5 6" xfId="1710"/>
    <cellStyle name="Note 2 5 6 2" xfId="1711"/>
    <cellStyle name="Note 2 5 6 2 2" xfId="56217"/>
    <cellStyle name="Note 2 5 6 2 2 2" xfId="56218"/>
    <cellStyle name="Note 2 5 6 2 2 3" xfId="56219"/>
    <cellStyle name="Note 2 5 6 2 2 4" xfId="56220"/>
    <cellStyle name="Note 2 5 6 2 2 5" xfId="56221"/>
    <cellStyle name="Note 2 5 6 2 3" xfId="56222"/>
    <cellStyle name="Note 2 5 6 2 3 2" xfId="56223"/>
    <cellStyle name="Note 2 5 6 2 3 3" xfId="56224"/>
    <cellStyle name="Note 2 5 6 2 3 4" xfId="56225"/>
    <cellStyle name="Note 2 5 6 2 3 5" xfId="56226"/>
    <cellStyle name="Note 2 5 6 2 4" xfId="56227"/>
    <cellStyle name="Note 2 5 6 2 4 2" xfId="56228"/>
    <cellStyle name="Note 2 5 6 2 5" xfId="56229"/>
    <cellStyle name="Note 2 5 6 2 5 2" xfId="56230"/>
    <cellStyle name="Note 2 5 6 2 6" xfId="56231"/>
    <cellStyle name="Note 2 5 6 2 6 2" xfId="56232"/>
    <cellStyle name="Note 2 5 6 2 7" xfId="56233"/>
    <cellStyle name="Note 2 5 6 3" xfId="56234"/>
    <cellStyle name="Note 2 5 6 3 2" xfId="56235"/>
    <cellStyle name="Note 2 5 6 3 3" xfId="56236"/>
    <cellStyle name="Note 2 5 6 3 4" xfId="56237"/>
    <cellStyle name="Note 2 5 6 3 5" xfId="56238"/>
    <cellStyle name="Note 2 5 6 4" xfId="56239"/>
    <cellStyle name="Note 2 5 6 4 2" xfId="56240"/>
    <cellStyle name="Note 2 5 6 4 3" xfId="56241"/>
    <cellStyle name="Note 2 5 6 4 4" xfId="56242"/>
    <cellStyle name="Note 2 5 6 4 5" xfId="56243"/>
    <cellStyle name="Note 2 5 6 5" xfId="56244"/>
    <cellStyle name="Note 2 5 6 5 2" xfId="56245"/>
    <cellStyle name="Note 2 5 6 6" xfId="56246"/>
    <cellStyle name="Note 2 5 6 6 2" xfId="56247"/>
    <cellStyle name="Note 2 5 6 7" xfId="56248"/>
    <cellStyle name="Note 2 5 6 7 2" xfId="56249"/>
    <cellStyle name="Note 2 5 6 8" xfId="56250"/>
    <cellStyle name="Note 2 5 7" xfId="1712"/>
    <cellStyle name="Note 2 5 7 2" xfId="56251"/>
    <cellStyle name="Note 2 5 7 2 2" xfId="56252"/>
    <cellStyle name="Note 2 5 7 2 2 2" xfId="56253"/>
    <cellStyle name="Note 2 5 7 2 2 3" xfId="56254"/>
    <cellStyle name="Note 2 5 7 2 2 4" xfId="56255"/>
    <cellStyle name="Note 2 5 7 2 2 5" xfId="56256"/>
    <cellStyle name="Note 2 5 7 2 3" xfId="56257"/>
    <cellStyle name="Note 2 5 7 2 3 2" xfId="56258"/>
    <cellStyle name="Note 2 5 7 2 3 3" xfId="56259"/>
    <cellStyle name="Note 2 5 7 2 3 4" xfId="56260"/>
    <cellStyle name="Note 2 5 7 2 3 5" xfId="56261"/>
    <cellStyle name="Note 2 5 7 2 4" xfId="56262"/>
    <cellStyle name="Note 2 5 7 2 4 2" xfId="56263"/>
    <cellStyle name="Note 2 5 7 2 5" xfId="56264"/>
    <cellStyle name="Note 2 5 7 2 5 2" xfId="56265"/>
    <cellStyle name="Note 2 5 7 2 6" xfId="56266"/>
    <cellStyle name="Note 2 5 7 2 6 2" xfId="56267"/>
    <cellStyle name="Note 2 5 7 2 7" xfId="56268"/>
    <cellStyle name="Note 2 5 7 3" xfId="56269"/>
    <cellStyle name="Note 2 5 7 3 2" xfId="56270"/>
    <cellStyle name="Note 2 5 7 3 3" xfId="56271"/>
    <cellStyle name="Note 2 5 7 3 4" xfId="56272"/>
    <cellStyle name="Note 2 5 7 3 5" xfId="56273"/>
    <cellStyle name="Note 2 5 7 4" xfId="56274"/>
    <cellStyle name="Note 2 5 7 4 2" xfId="56275"/>
    <cellStyle name="Note 2 5 7 4 3" xfId="56276"/>
    <cellStyle name="Note 2 5 7 4 4" xfId="56277"/>
    <cellStyle name="Note 2 5 7 4 5" xfId="56278"/>
    <cellStyle name="Note 2 5 7 5" xfId="56279"/>
    <cellStyle name="Note 2 5 7 5 2" xfId="56280"/>
    <cellStyle name="Note 2 5 7 6" xfId="56281"/>
    <cellStyle name="Note 2 5 7 6 2" xfId="56282"/>
    <cellStyle name="Note 2 5 7 7" xfId="56283"/>
    <cellStyle name="Note 2 5 7 7 2" xfId="56284"/>
    <cellStyle name="Note 2 5 7 8" xfId="56285"/>
    <cellStyle name="Note 2 5 8" xfId="56286"/>
    <cellStyle name="Note 2 5 8 2" xfId="56287"/>
    <cellStyle name="Note 2 5 8 2 2" xfId="56288"/>
    <cellStyle name="Note 2 5 8 2 2 2" xfId="56289"/>
    <cellStyle name="Note 2 5 8 2 2 3" xfId="56290"/>
    <cellStyle name="Note 2 5 8 2 2 4" xfId="56291"/>
    <cellStyle name="Note 2 5 8 2 2 5" xfId="56292"/>
    <cellStyle name="Note 2 5 8 2 3" xfId="56293"/>
    <cellStyle name="Note 2 5 8 2 3 2" xfId="56294"/>
    <cellStyle name="Note 2 5 8 2 3 3" xfId="56295"/>
    <cellStyle name="Note 2 5 8 2 3 4" xfId="56296"/>
    <cellStyle name="Note 2 5 8 2 3 5" xfId="56297"/>
    <cellStyle name="Note 2 5 8 2 4" xfId="56298"/>
    <cellStyle name="Note 2 5 8 2 4 2" xfId="56299"/>
    <cellStyle name="Note 2 5 8 2 5" xfId="56300"/>
    <cellStyle name="Note 2 5 8 2 5 2" xfId="56301"/>
    <cellStyle name="Note 2 5 8 2 6" xfId="56302"/>
    <cellStyle name="Note 2 5 8 2 6 2" xfId="56303"/>
    <cellStyle name="Note 2 5 8 2 7" xfId="56304"/>
    <cellStyle name="Note 2 5 8 3" xfId="56305"/>
    <cellStyle name="Note 2 5 8 3 2" xfId="56306"/>
    <cellStyle name="Note 2 5 8 3 3" xfId="56307"/>
    <cellStyle name="Note 2 5 8 3 4" xfId="56308"/>
    <cellStyle name="Note 2 5 8 3 5" xfId="56309"/>
    <cellStyle name="Note 2 5 8 4" xfId="56310"/>
    <cellStyle name="Note 2 5 8 4 2" xfId="56311"/>
    <cellStyle name="Note 2 5 8 4 3" xfId="56312"/>
    <cellStyle name="Note 2 5 8 4 4" xfId="56313"/>
    <cellStyle name="Note 2 5 8 4 5" xfId="56314"/>
    <cellStyle name="Note 2 5 8 5" xfId="56315"/>
    <cellStyle name="Note 2 5 8 5 2" xfId="56316"/>
    <cellStyle name="Note 2 5 8 6" xfId="56317"/>
    <cellStyle name="Note 2 5 8 6 2" xfId="56318"/>
    <cellStyle name="Note 2 5 8 7" xfId="56319"/>
    <cellStyle name="Note 2 5 8 7 2" xfId="56320"/>
    <cellStyle name="Note 2 5 8 8" xfId="56321"/>
    <cellStyle name="Note 2 5 9" xfId="56322"/>
    <cellStyle name="Note 2 5 9 2" xfId="56323"/>
    <cellStyle name="Note 2 5 9 2 2" xfId="56324"/>
    <cellStyle name="Note 2 5 9 2 2 2" xfId="56325"/>
    <cellStyle name="Note 2 5 9 2 2 3" xfId="56326"/>
    <cellStyle name="Note 2 5 9 2 2 4" xfId="56327"/>
    <cellStyle name="Note 2 5 9 2 2 5" xfId="56328"/>
    <cellStyle name="Note 2 5 9 2 3" xfId="56329"/>
    <cellStyle name="Note 2 5 9 2 3 2" xfId="56330"/>
    <cellStyle name="Note 2 5 9 2 3 3" xfId="56331"/>
    <cellStyle name="Note 2 5 9 2 3 4" xfId="56332"/>
    <cellStyle name="Note 2 5 9 2 3 5" xfId="56333"/>
    <cellStyle name="Note 2 5 9 2 4" xfId="56334"/>
    <cellStyle name="Note 2 5 9 2 4 2" xfId="56335"/>
    <cellStyle name="Note 2 5 9 2 5" xfId="56336"/>
    <cellStyle name="Note 2 5 9 2 5 2" xfId="56337"/>
    <cellStyle name="Note 2 5 9 2 6" xfId="56338"/>
    <cellStyle name="Note 2 5 9 2 6 2" xfId="56339"/>
    <cellStyle name="Note 2 5 9 2 7" xfId="56340"/>
    <cellStyle name="Note 2 5 9 3" xfId="56341"/>
    <cellStyle name="Note 2 5 9 3 2" xfId="56342"/>
    <cellStyle name="Note 2 5 9 3 3" xfId="56343"/>
    <cellStyle name="Note 2 5 9 3 4" xfId="56344"/>
    <cellStyle name="Note 2 5 9 3 5" xfId="56345"/>
    <cellStyle name="Note 2 5 9 4" xfId="56346"/>
    <cellStyle name="Note 2 5 9 4 2" xfId="56347"/>
    <cellStyle name="Note 2 5 9 4 3" xfId="56348"/>
    <cellStyle name="Note 2 5 9 4 4" xfId="56349"/>
    <cellStyle name="Note 2 5 9 4 5" xfId="56350"/>
    <cellStyle name="Note 2 5 9 5" xfId="56351"/>
    <cellStyle name="Note 2 5 9 5 2" xfId="56352"/>
    <cellStyle name="Note 2 5 9 6" xfId="56353"/>
    <cellStyle name="Note 2 5 9 6 2" xfId="56354"/>
    <cellStyle name="Note 2 5 9 7" xfId="56355"/>
    <cellStyle name="Note 2 5 9 7 2" xfId="56356"/>
    <cellStyle name="Note 2 5 9 8" xfId="56357"/>
    <cellStyle name="Note 2 6" xfId="1713"/>
    <cellStyle name="Note 2 6 2" xfId="1714"/>
    <cellStyle name="Note 2 6 2 2" xfId="1715"/>
    <cellStyle name="Note 2 6 3" xfId="1716"/>
    <cellStyle name="Note 2 6 3 2" xfId="56358"/>
    <cellStyle name="Note 2 6 4" xfId="56359"/>
    <cellStyle name="Note 2 6 5" xfId="56360"/>
    <cellStyle name="Note 2 7" xfId="1717"/>
    <cellStyle name="Note 2 7 2" xfId="1718"/>
    <cellStyle name="Note 2 7 2 2" xfId="1719"/>
    <cellStyle name="Note 2 7 3" xfId="1720"/>
    <cellStyle name="Note 2 7 3 2" xfId="56361"/>
    <cellStyle name="Note 2 7 4" xfId="56362"/>
    <cellStyle name="Note 2 7 5" xfId="56363"/>
    <cellStyle name="Note 2 8" xfId="1721"/>
    <cellStyle name="Note 2 8 2" xfId="1722"/>
    <cellStyle name="Note 2 8 2 2" xfId="56364"/>
    <cellStyle name="Note 2 9" xfId="1723"/>
    <cellStyle name="Note 2 9 2" xfId="56365"/>
    <cellStyle name="Note 2_T-straight with PEDs adjustor" xfId="56366"/>
    <cellStyle name="Note 3" xfId="1724"/>
    <cellStyle name="Note 3 2" xfId="1725"/>
    <cellStyle name="Note 3 2 2" xfId="1726"/>
    <cellStyle name="Note 3 2 2 10" xfId="56367"/>
    <cellStyle name="Note 3 2 2 10 2" xfId="56368"/>
    <cellStyle name="Note 3 2 2 10 2 2" xfId="56369"/>
    <cellStyle name="Note 3 2 2 10 2 2 2" xfId="56370"/>
    <cellStyle name="Note 3 2 2 10 2 2 3" xfId="56371"/>
    <cellStyle name="Note 3 2 2 10 2 2 4" xfId="56372"/>
    <cellStyle name="Note 3 2 2 10 2 2 5" xfId="56373"/>
    <cellStyle name="Note 3 2 2 10 2 3" xfId="56374"/>
    <cellStyle name="Note 3 2 2 10 2 3 2" xfId="56375"/>
    <cellStyle name="Note 3 2 2 10 2 3 3" xfId="56376"/>
    <cellStyle name="Note 3 2 2 10 2 3 4" xfId="56377"/>
    <cellStyle name="Note 3 2 2 10 2 3 5" xfId="56378"/>
    <cellStyle name="Note 3 2 2 10 2 4" xfId="56379"/>
    <cellStyle name="Note 3 2 2 10 2 4 2" xfId="56380"/>
    <cellStyle name="Note 3 2 2 10 2 5" xfId="56381"/>
    <cellStyle name="Note 3 2 2 10 2 5 2" xfId="56382"/>
    <cellStyle name="Note 3 2 2 10 2 6" xfId="56383"/>
    <cellStyle name="Note 3 2 2 10 2 6 2" xfId="56384"/>
    <cellStyle name="Note 3 2 2 10 2 7" xfId="56385"/>
    <cellStyle name="Note 3 2 2 10 3" xfId="56386"/>
    <cellStyle name="Note 3 2 2 10 3 2" xfId="56387"/>
    <cellStyle name="Note 3 2 2 10 3 3" xfId="56388"/>
    <cellStyle name="Note 3 2 2 10 3 4" xfId="56389"/>
    <cellStyle name="Note 3 2 2 10 3 5" xfId="56390"/>
    <cellStyle name="Note 3 2 2 10 4" xfId="56391"/>
    <cellStyle name="Note 3 2 2 10 4 2" xfId="56392"/>
    <cellStyle name="Note 3 2 2 10 4 3" xfId="56393"/>
    <cellStyle name="Note 3 2 2 10 4 4" xfId="56394"/>
    <cellStyle name="Note 3 2 2 10 4 5" xfId="56395"/>
    <cellStyle name="Note 3 2 2 10 5" xfId="56396"/>
    <cellStyle name="Note 3 2 2 10 5 2" xfId="56397"/>
    <cellStyle name="Note 3 2 2 10 6" xfId="56398"/>
    <cellStyle name="Note 3 2 2 10 6 2" xfId="56399"/>
    <cellStyle name="Note 3 2 2 10 7" xfId="56400"/>
    <cellStyle name="Note 3 2 2 10 7 2" xfId="56401"/>
    <cellStyle name="Note 3 2 2 10 8" xfId="56402"/>
    <cellStyle name="Note 3 2 2 11" xfId="56403"/>
    <cellStyle name="Note 3 2 2 11 2" xfId="56404"/>
    <cellStyle name="Note 3 2 2 11 2 2" xfId="56405"/>
    <cellStyle name="Note 3 2 2 11 2 2 2" xfId="56406"/>
    <cellStyle name="Note 3 2 2 11 2 2 3" xfId="56407"/>
    <cellStyle name="Note 3 2 2 11 2 2 4" xfId="56408"/>
    <cellStyle name="Note 3 2 2 11 2 2 5" xfId="56409"/>
    <cellStyle name="Note 3 2 2 11 2 3" xfId="56410"/>
    <cellStyle name="Note 3 2 2 11 2 3 2" xfId="56411"/>
    <cellStyle name="Note 3 2 2 11 2 3 3" xfId="56412"/>
    <cellStyle name="Note 3 2 2 11 2 3 4" xfId="56413"/>
    <cellStyle name="Note 3 2 2 11 2 3 5" xfId="56414"/>
    <cellStyle name="Note 3 2 2 11 2 4" xfId="56415"/>
    <cellStyle name="Note 3 2 2 11 2 4 2" xfId="56416"/>
    <cellStyle name="Note 3 2 2 11 2 5" xfId="56417"/>
    <cellStyle name="Note 3 2 2 11 2 5 2" xfId="56418"/>
    <cellStyle name="Note 3 2 2 11 2 6" xfId="56419"/>
    <cellStyle name="Note 3 2 2 11 2 6 2" xfId="56420"/>
    <cellStyle name="Note 3 2 2 11 2 7" xfId="56421"/>
    <cellStyle name="Note 3 2 2 11 3" xfId="56422"/>
    <cellStyle name="Note 3 2 2 11 3 2" xfId="56423"/>
    <cellStyle name="Note 3 2 2 11 3 3" xfId="56424"/>
    <cellStyle name="Note 3 2 2 11 3 4" xfId="56425"/>
    <cellStyle name="Note 3 2 2 11 3 5" xfId="56426"/>
    <cellStyle name="Note 3 2 2 11 4" xfId="56427"/>
    <cellStyle name="Note 3 2 2 11 4 2" xfId="56428"/>
    <cellStyle name="Note 3 2 2 11 4 3" xfId="56429"/>
    <cellStyle name="Note 3 2 2 11 4 4" xfId="56430"/>
    <cellStyle name="Note 3 2 2 11 4 5" xfId="56431"/>
    <cellStyle name="Note 3 2 2 11 5" xfId="56432"/>
    <cellStyle name="Note 3 2 2 11 5 2" xfId="56433"/>
    <cellStyle name="Note 3 2 2 11 6" xfId="56434"/>
    <cellStyle name="Note 3 2 2 11 6 2" xfId="56435"/>
    <cellStyle name="Note 3 2 2 11 7" xfId="56436"/>
    <cellStyle name="Note 3 2 2 11 7 2" xfId="56437"/>
    <cellStyle name="Note 3 2 2 11 8" xfId="56438"/>
    <cellStyle name="Note 3 2 2 12" xfId="56439"/>
    <cellStyle name="Note 3 2 2 12 2" xfId="56440"/>
    <cellStyle name="Note 3 2 2 12 2 2" xfId="56441"/>
    <cellStyle name="Note 3 2 2 12 2 2 2" xfId="56442"/>
    <cellStyle name="Note 3 2 2 12 2 2 3" xfId="56443"/>
    <cellStyle name="Note 3 2 2 12 2 2 4" xfId="56444"/>
    <cellStyle name="Note 3 2 2 12 2 2 5" xfId="56445"/>
    <cellStyle name="Note 3 2 2 12 2 3" xfId="56446"/>
    <cellStyle name="Note 3 2 2 12 2 3 2" xfId="56447"/>
    <cellStyle name="Note 3 2 2 12 2 3 3" xfId="56448"/>
    <cellStyle name="Note 3 2 2 12 2 3 4" xfId="56449"/>
    <cellStyle name="Note 3 2 2 12 2 3 5" xfId="56450"/>
    <cellStyle name="Note 3 2 2 12 2 4" xfId="56451"/>
    <cellStyle name="Note 3 2 2 12 2 4 2" xfId="56452"/>
    <cellStyle name="Note 3 2 2 12 2 5" xfId="56453"/>
    <cellStyle name="Note 3 2 2 12 2 5 2" xfId="56454"/>
    <cellStyle name="Note 3 2 2 12 2 6" xfId="56455"/>
    <cellStyle name="Note 3 2 2 12 2 6 2" xfId="56456"/>
    <cellStyle name="Note 3 2 2 12 2 7" xfId="56457"/>
    <cellStyle name="Note 3 2 2 12 3" xfId="56458"/>
    <cellStyle name="Note 3 2 2 12 3 2" xfId="56459"/>
    <cellStyle name="Note 3 2 2 12 3 3" xfId="56460"/>
    <cellStyle name="Note 3 2 2 12 3 4" xfId="56461"/>
    <cellStyle name="Note 3 2 2 12 3 5" xfId="56462"/>
    <cellStyle name="Note 3 2 2 12 4" xfId="56463"/>
    <cellStyle name="Note 3 2 2 12 4 2" xfId="56464"/>
    <cellStyle name="Note 3 2 2 12 4 3" xfId="56465"/>
    <cellStyle name="Note 3 2 2 12 4 4" xfId="56466"/>
    <cellStyle name="Note 3 2 2 12 4 5" xfId="56467"/>
    <cellStyle name="Note 3 2 2 12 5" xfId="56468"/>
    <cellStyle name="Note 3 2 2 12 5 2" xfId="56469"/>
    <cellStyle name="Note 3 2 2 12 6" xfId="56470"/>
    <cellStyle name="Note 3 2 2 12 6 2" xfId="56471"/>
    <cellStyle name="Note 3 2 2 12 7" xfId="56472"/>
    <cellStyle name="Note 3 2 2 12 7 2" xfId="56473"/>
    <cellStyle name="Note 3 2 2 12 8" xfId="56474"/>
    <cellStyle name="Note 3 2 2 13" xfId="56475"/>
    <cellStyle name="Note 3 2 2 13 2" xfId="56476"/>
    <cellStyle name="Note 3 2 2 13 2 2" xfId="56477"/>
    <cellStyle name="Note 3 2 2 13 2 2 2" xfId="56478"/>
    <cellStyle name="Note 3 2 2 13 2 2 3" xfId="56479"/>
    <cellStyle name="Note 3 2 2 13 2 2 4" xfId="56480"/>
    <cellStyle name="Note 3 2 2 13 2 2 5" xfId="56481"/>
    <cellStyle name="Note 3 2 2 13 2 3" xfId="56482"/>
    <cellStyle name="Note 3 2 2 13 2 3 2" xfId="56483"/>
    <cellStyle name="Note 3 2 2 13 2 3 3" xfId="56484"/>
    <cellStyle name="Note 3 2 2 13 2 3 4" xfId="56485"/>
    <cellStyle name="Note 3 2 2 13 2 3 5" xfId="56486"/>
    <cellStyle name="Note 3 2 2 13 2 4" xfId="56487"/>
    <cellStyle name="Note 3 2 2 13 2 4 2" xfId="56488"/>
    <cellStyle name="Note 3 2 2 13 2 5" xfId="56489"/>
    <cellStyle name="Note 3 2 2 13 2 5 2" xfId="56490"/>
    <cellStyle name="Note 3 2 2 13 2 6" xfId="56491"/>
    <cellStyle name="Note 3 2 2 13 2 6 2" xfId="56492"/>
    <cellStyle name="Note 3 2 2 13 2 7" xfId="56493"/>
    <cellStyle name="Note 3 2 2 13 3" xfId="56494"/>
    <cellStyle name="Note 3 2 2 13 3 2" xfId="56495"/>
    <cellStyle name="Note 3 2 2 13 3 3" xfId="56496"/>
    <cellStyle name="Note 3 2 2 13 3 4" xfId="56497"/>
    <cellStyle name="Note 3 2 2 13 3 5" xfId="56498"/>
    <cellStyle name="Note 3 2 2 13 4" xfId="56499"/>
    <cellStyle name="Note 3 2 2 13 4 2" xfId="56500"/>
    <cellStyle name="Note 3 2 2 13 4 3" xfId="56501"/>
    <cellStyle name="Note 3 2 2 13 4 4" xfId="56502"/>
    <cellStyle name="Note 3 2 2 13 4 5" xfId="56503"/>
    <cellStyle name="Note 3 2 2 13 5" xfId="56504"/>
    <cellStyle name="Note 3 2 2 13 5 2" xfId="56505"/>
    <cellStyle name="Note 3 2 2 13 6" xfId="56506"/>
    <cellStyle name="Note 3 2 2 13 6 2" xfId="56507"/>
    <cellStyle name="Note 3 2 2 13 7" xfId="56508"/>
    <cellStyle name="Note 3 2 2 13 7 2" xfId="56509"/>
    <cellStyle name="Note 3 2 2 13 8" xfId="56510"/>
    <cellStyle name="Note 3 2 2 14" xfId="56511"/>
    <cellStyle name="Note 3 2 2 14 2" xfId="56512"/>
    <cellStyle name="Note 3 2 2 14 2 2" xfId="56513"/>
    <cellStyle name="Note 3 2 2 14 2 2 2" xfId="56514"/>
    <cellStyle name="Note 3 2 2 14 2 2 3" xfId="56515"/>
    <cellStyle name="Note 3 2 2 14 2 2 4" xfId="56516"/>
    <cellStyle name="Note 3 2 2 14 2 2 5" xfId="56517"/>
    <cellStyle name="Note 3 2 2 14 2 3" xfId="56518"/>
    <cellStyle name="Note 3 2 2 14 2 3 2" xfId="56519"/>
    <cellStyle name="Note 3 2 2 14 2 3 3" xfId="56520"/>
    <cellStyle name="Note 3 2 2 14 2 3 4" xfId="56521"/>
    <cellStyle name="Note 3 2 2 14 2 3 5" xfId="56522"/>
    <cellStyle name="Note 3 2 2 14 2 4" xfId="56523"/>
    <cellStyle name="Note 3 2 2 14 2 4 2" xfId="56524"/>
    <cellStyle name="Note 3 2 2 14 2 5" xfId="56525"/>
    <cellStyle name="Note 3 2 2 14 2 5 2" xfId="56526"/>
    <cellStyle name="Note 3 2 2 14 2 6" xfId="56527"/>
    <cellStyle name="Note 3 2 2 14 2 6 2" xfId="56528"/>
    <cellStyle name="Note 3 2 2 14 2 7" xfId="56529"/>
    <cellStyle name="Note 3 2 2 14 3" xfId="56530"/>
    <cellStyle name="Note 3 2 2 14 3 2" xfId="56531"/>
    <cellStyle name="Note 3 2 2 14 3 3" xfId="56532"/>
    <cellStyle name="Note 3 2 2 14 3 4" xfId="56533"/>
    <cellStyle name="Note 3 2 2 14 3 5" xfId="56534"/>
    <cellStyle name="Note 3 2 2 14 4" xfId="56535"/>
    <cellStyle name="Note 3 2 2 14 4 2" xfId="56536"/>
    <cellStyle name="Note 3 2 2 14 4 3" xfId="56537"/>
    <cellStyle name="Note 3 2 2 14 4 4" xfId="56538"/>
    <cellStyle name="Note 3 2 2 14 4 5" xfId="56539"/>
    <cellStyle name="Note 3 2 2 14 5" xfId="56540"/>
    <cellStyle name="Note 3 2 2 14 5 2" xfId="56541"/>
    <cellStyle name="Note 3 2 2 14 6" xfId="56542"/>
    <cellStyle name="Note 3 2 2 14 6 2" xfId="56543"/>
    <cellStyle name="Note 3 2 2 14 7" xfId="56544"/>
    <cellStyle name="Note 3 2 2 14 7 2" xfId="56545"/>
    <cellStyle name="Note 3 2 2 14 8" xfId="56546"/>
    <cellStyle name="Note 3 2 2 15" xfId="56547"/>
    <cellStyle name="Note 3 2 2 15 2" xfId="56548"/>
    <cellStyle name="Note 3 2 2 15 2 2" xfId="56549"/>
    <cellStyle name="Note 3 2 2 15 2 3" xfId="56550"/>
    <cellStyle name="Note 3 2 2 15 2 4" xfId="56551"/>
    <cellStyle name="Note 3 2 2 15 2 5" xfId="56552"/>
    <cellStyle name="Note 3 2 2 15 3" xfId="56553"/>
    <cellStyle name="Note 3 2 2 15 3 2" xfId="56554"/>
    <cellStyle name="Note 3 2 2 15 3 3" xfId="56555"/>
    <cellStyle name="Note 3 2 2 15 3 4" xfId="56556"/>
    <cellStyle name="Note 3 2 2 15 3 5" xfId="56557"/>
    <cellStyle name="Note 3 2 2 15 4" xfId="56558"/>
    <cellStyle name="Note 3 2 2 15 4 2" xfId="56559"/>
    <cellStyle name="Note 3 2 2 15 5" xfId="56560"/>
    <cellStyle name="Note 3 2 2 15 5 2" xfId="56561"/>
    <cellStyle name="Note 3 2 2 15 6" xfId="56562"/>
    <cellStyle name="Note 3 2 2 15 6 2" xfId="56563"/>
    <cellStyle name="Note 3 2 2 15 7" xfId="56564"/>
    <cellStyle name="Note 3 2 2 16" xfId="56565"/>
    <cellStyle name="Note 3 2 2 16 2" xfId="56566"/>
    <cellStyle name="Note 3 2 2 16 3" xfId="56567"/>
    <cellStyle name="Note 3 2 2 16 4" xfId="56568"/>
    <cellStyle name="Note 3 2 2 16 5" xfId="56569"/>
    <cellStyle name="Note 3 2 2 17" xfId="56570"/>
    <cellStyle name="Note 3 2 2 17 2" xfId="56571"/>
    <cellStyle name="Note 3 2 2 17 3" xfId="56572"/>
    <cellStyle name="Note 3 2 2 17 4" xfId="56573"/>
    <cellStyle name="Note 3 2 2 17 5" xfId="56574"/>
    <cellStyle name="Note 3 2 2 18" xfId="56575"/>
    <cellStyle name="Note 3 2 2 18 2" xfId="56576"/>
    <cellStyle name="Note 3 2 2 19" xfId="56577"/>
    <cellStyle name="Note 3 2 2 19 2" xfId="56578"/>
    <cellStyle name="Note 3 2 2 2" xfId="1727"/>
    <cellStyle name="Note 3 2 2 2 2" xfId="1728"/>
    <cellStyle name="Note 3 2 2 2 2 2" xfId="1729"/>
    <cellStyle name="Note 3 2 2 2 2 2 2" xfId="56579"/>
    <cellStyle name="Note 3 2 2 2 2 2 3" xfId="56580"/>
    <cellStyle name="Note 3 2 2 2 2 2 4" xfId="56581"/>
    <cellStyle name="Note 3 2 2 2 2 2 5" xfId="56582"/>
    <cellStyle name="Note 3 2 2 2 2 3" xfId="56583"/>
    <cellStyle name="Note 3 2 2 2 2 3 2" xfId="56584"/>
    <cellStyle name="Note 3 2 2 2 2 3 3" xfId="56585"/>
    <cellStyle name="Note 3 2 2 2 2 3 4" xfId="56586"/>
    <cellStyle name="Note 3 2 2 2 2 3 5" xfId="56587"/>
    <cellStyle name="Note 3 2 2 2 2 4" xfId="56588"/>
    <cellStyle name="Note 3 2 2 2 2 4 2" xfId="56589"/>
    <cellStyle name="Note 3 2 2 2 2 5" xfId="56590"/>
    <cellStyle name="Note 3 2 2 2 2 5 2" xfId="56591"/>
    <cellStyle name="Note 3 2 2 2 2 6" xfId="56592"/>
    <cellStyle name="Note 3 2 2 2 2 6 2" xfId="56593"/>
    <cellStyle name="Note 3 2 2 2 2 7" xfId="56594"/>
    <cellStyle name="Note 3 2 2 2 3" xfId="1730"/>
    <cellStyle name="Note 3 2 2 2 3 2" xfId="56595"/>
    <cellStyle name="Note 3 2 2 2 3 3" xfId="56596"/>
    <cellStyle name="Note 3 2 2 2 3 4" xfId="56597"/>
    <cellStyle name="Note 3 2 2 2 3 5" xfId="56598"/>
    <cellStyle name="Note 3 2 2 2 4" xfId="56599"/>
    <cellStyle name="Note 3 2 2 2 4 2" xfId="56600"/>
    <cellStyle name="Note 3 2 2 2 4 3" xfId="56601"/>
    <cellStyle name="Note 3 2 2 2 4 4" xfId="56602"/>
    <cellStyle name="Note 3 2 2 2 4 5" xfId="56603"/>
    <cellStyle name="Note 3 2 2 2 5" xfId="56604"/>
    <cellStyle name="Note 3 2 2 2 5 2" xfId="56605"/>
    <cellStyle name="Note 3 2 2 2 6" xfId="56606"/>
    <cellStyle name="Note 3 2 2 2 6 2" xfId="56607"/>
    <cellStyle name="Note 3 2 2 2 7" xfId="56608"/>
    <cellStyle name="Note 3 2 2 2 7 2" xfId="56609"/>
    <cellStyle name="Note 3 2 2 2 8" xfId="56610"/>
    <cellStyle name="Note 3 2 2 20" xfId="56611"/>
    <cellStyle name="Note 3 2 2 20 2" xfId="56612"/>
    <cellStyle name="Note 3 2 2 21" xfId="56613"/>
    <cellStyle name="Note 3 2 2 3" xfId="1731"/>
    <cellStyle name="Note 3 2 2 3 2" xfId="1732"/>
    <cellStyle name="Note 3 2 2 3 2 2" xfId="1733"/>
    <cellStyle name="Note 3 2 2 3 2 2 2" xfId="56614"/>
    <cellStyle name="Note 3 2 2 3 2 2 3" xfId="56615"/>
    <cellStyle name="Note 3 2 2 3 2 2 4" xfId="56616"/>
    <cellStyle name="Note 3 2 2 3 2 2 5" xfId="56617"/>
    <cellStyle name="Note 3 2 2 3 2 3" xfId="56618"/>
    <cellStyle name="Note 3 2 2 3 2 3 2" xfId="56619"/>
    <cellStyle name="Note 3 2 2 3 2 3 3" xfId="56620"/>
    <cellStyle name="Note 3 2 2 3 2 3 4" xfId="56621"/>
    <cellStyle name="Note 3 2 2 3 2 3 5" xfId="56622"/>
    <cellStyle name="Note 3 2 2 3 2 4" xfId="56623"/>
    <cellStyle name="Note 3 2 2 3 2 4 2" xfId="56624"/>
    <cellStyle name="Note 3 2 2 3 2 5" xfId="56625"/>
    <cellStyle name="Note 3 2 2 3 2 5 2" xfId="56626"/>
    <cellStyle name="Note 3 2 2 3 2 6" xfId="56627"/>
    <cellStyle name="Note 3 2 2 3 2 6 2" xfId="56628"/>
    <cellStyle name="Note 3 2 2 3 2 7" xfId="56629"/>
    <cellStyle name="Note 3 2 2 3 3" xfId="1734"/>
    <cellStyle name="Note 3 2 2 3 3 2" xfId="56630"/>
    <cellStyle name="Note 3 2 2 3 3 3" xfId="56631"/>
    <cellStyle name="Note 3 2 2 3 3 4" xfId="56632"/>
    <cellStyle name="Note 3 2 2 3 3 5" xfId="56633"/>
    <cellStyle name="Note 3 2 2 3 4" xfId="56634"/>
    <cellStyle name="Note 3 2 2 3 4 2" xfId="56635"/>
    <cellStyle name="Note 3 2 2 3 4 3" xfId="56636"/>
    <cellStyle name="Note 3 2 2 3 4 4" xfId="56637"/>
    <cellStyle name="Note 3 2 2 3 4 5" xfId="56638"/>
    <cellStyle name="Note 3 2 2 3 5" xfId="56639"/>
    <cellStyle name="Note 3 2 2 3 5 2" xfId="56640"/>
    <cellStyle name="Note 3 2 2 3 6" xfId="56641"/>
    <cellStyle name="Note 3 2 2 3 6 2" xfId="56642"/>
    <cellStyle name="Note 3 2 2 3 7" xfId="56643"/>
    <cellStyle name="Note 3 2 2 3 7 2" xfId="56644"/>
    <cellStyle name="Note 3 2 2 3 8" xfId="56645"/>
    <cellStyle name="Note 3 2 2 4" xfId="1735"/>
    <cellStyle name="Note 3 2 2 4 2" xfId="1736"/>
    <cellStyle name="Note 3 2 2 4 2 2" xfId="1737"/>
    <cellStyle name="Note 3 2 2 4 2 2 2" xfId="56646"/>
    <cellStyle name="Note 3 2 2 4 2 2 3" xfId="56647"/>
    <cellStyle name="Note 3 2 2 4 2 2 4" xfId="56648"/>
    <cellStyle name="Note 3 2 2 4 2 2 5" xfId="56649"/>
    <cellStyle name="Note 3 2 2 4 2 3" xfId="56650"/>
    <cellStyle name="Note 3 2 2 4 2 3 2" xfId="56651"/>
    <cellStyle name="Note 3 2 2 4 2 3 3" xfId="56652"/>
    <cellStyle name="Note 3 2 2 4 2 3 4" xfId="56653"/>
    <cellStyle name="Note 3 2 2 4 2 3 5" xfId="56654"/>
    <cellStyle name="Note 3 2 2 4 2 4" xfId="56655"/>
    <cellStyle name="Note 3 2 2 4 2 4 2" xfId="56656"/>
    <cellStyle name="Note 3 2 2 4 2 5" xfId="56657"/>
    <cellStyle name="Note 3 2 2 4 2 5 2" xfId="56658"/>
    <cellStyle name="Note 3 2 2 4 2 6" xfId="56659"/>
    <cellStyle name="Note 3 2 2 4 2 6 2" xfId="56660"/>
    <cellStyle name="Note 3 2 2 4 2 7" xfId="56661"/>
    <cellStyle name="Note 3 2 2 4 3" xfId="1738"/>
    <cellStyle name="Note 3 2 2 4 3 2" xfId="56662"/>
    <cellStyle name="Note 3 2 2 4 3 3" xfId="56663"/>
    <cellStyle name="Note 3 2 2 4 3 4" xfId="56664"/>
    <cellStyle name="Note 3 2 2 4 3 5" xfId="56665"/>
    <cellStyle name="Note 3 2 2 4 4" xfId="56666"/>
    <cellStyle name="Note 3 2 2 4 4 2" xfId="56667"/>
    <cellStyle name="Note 3 2 2 4 4 3" xfId="56668"/>
    <cellStyle name="Note 3 2 2 4 4 4" xfId="56669"/>
    <cellStyle name="Note 3 2 2 4 4 5" xfId="56670"/>
    <cellStyle name="Note 3 2 2 4 5" xfId="56671"/>
    <cellStyle name="Note 3 2 2 4 5 2" xfId="56672"/>
    <cellStyle name="Note 3 2 2 4 6" xfId="56673"/>
    <cellStyle name="Note 3 2 2 4 6 2" xfId="56674"/>
    <cellStyle name="Note 3 2 2 4 7" xfId="56675"/>
    <cellStyle name="Note 3 2 2 4 7 2" xfId="56676"/>
    <cellStyle name="Note 3 2 2 4 8" xfId="56677"/>
    <cellStyle name="Note 3 2 2 5" xfId="1739"/>
    <cellStyle name="Note 3 2 2 5 2" xfId="1740"/>
    <cellStyle name="Note 3 2 2 5 2 2" xfId="1741"/>
    <cellStyle name="Note 3 2 2 5 2 2 2" xfId="56678"/>
    <cellStyle name="Note 3 2 2 5 2 2 3" xfId="56679"/>
    <cellStyle name="Note 3 2 2 5 2 2 4" xfId="56680"/>
    <cellStyle name="Note 3 2 2 5 2 2 5" xfId="56681"/>
    <cellStyle name="Note 3 2 2 5 2 3" xfId="56682"/>
    <cellStyle name="Note 3 2 2 5 2 3 2" xfId="56683"/>
    <cellStyle name="Note 3 2 2 5 2 3 3" xfId="56684"/>
    <cellStyle name="Note 3 2 2 5 2 3 4" xfId="56685"/>
    <cellStyle name="Note 3 2 2 5 2 3 5" xfId="56686"/>
    <cellStyle name="Note 3 2 2 5 2 4" xfId="56687"/>
    <cellStyle name="Note 3 2 2 5 2 4 2" xfId="56688"/>
    <cellStyle name="Note 3 2 2 5 2 5" xfId="56689"/>
    <cellStyle name="Note 3 2 2 5 2 5 2" xfId="56690"/>
    <cellStyle name="Note 3 2 2 5 2 6" xfId="56691"/>
    <cellStyle name="Note 3 2 2 5 2 6 2" xfId="56692"/>
    <cellStyle name="Note 3 2 2 5 2 7" xfId="56693"/>
    <cellStyle name="Note 3 2 2 5 3" xfId="1742"/>
    <cellStyle name="Note 3 2 2 5 3 2" xfId="56694"/>
    <cellStyle name="Note 3 2 2 5 3 3" xfId="56695"/>
    <cellStyle name="Note 3 2 2 5 3 4" xfId="56696"/>
    <cellStyle name="Note 3 2 2 5 3 5" xfId="56697"/>
    <cellStyle name="Note 3 2 2 5 4" xfId="56698"/>
    <cellStyle name="Note 3 2 2 5 4 2" xfId="56699"/>
    <cellStyle name="Note 3 2 2 5 4 3" xfId="56700"/>
    <cellStyle name="Note 3 2 2 5 4 4" xfId="56701"/>
    <cellStyle name="Note 3 2 2 5 4 5" xfId="56702"/>
    <cellStyle name="Note 3 2 2 5 5" xfId="56703"/>
    <cellStyle name="Note 3 2 2 5 5 2" xfId="56704"/>
    <cellStyle name="Note 3 2 2 5 6" xfId="56705"/>
    <cellStyle name="Note 3 2 2 5 6 2" xfId="56706"/>
    <cellStyle name="Note 3 2 2 5 7" xfId="56707"/>
    <cellStyle name="Note 3 2 2 5 7 2" xfId="56708"/>
    <cellStyle name="Note 3 2 2 5 8" xfId="56709"/>
    <cellStyle name="Note 3 2 2 6" xfId="1743"/>
    <cellStyle name="Note 3 2 2 6 2" xfId="1744"/>
    <cellStyle name="Note 3 2 2 6 2 2" xfId="56710"/>
    <cellStyle name="Note 3 2 2 6 2 2 2" xfId="56711"/>
    <cellStyle name="Note 3 2 2 6 2 2 3" xfId="56712"/>
    <cellStyle name="Note 3 2 2 6 2 2 4" xfId="56713"/>
    <cellStyle name="Note 3 2 2 6 2 2 5" xfId="56714"/>
    <cellStyle name="Note 3 2 2 6 2 3" xfId="56715"/>
    <cellStyle name="Note 3 2 2 6 2 3 2" xfId="56716"/>
    <cellStyle name="Note 3 2 2 6 2 3 3" xfId="56717"/>
    <cellStyle name="Note 3 2 2 6 2 3 4" xfId="56718"/>
    <cellStyle name="Note 3 2 2 6 2 3 5" xfId="56719"/>
    <cellStyle name="Note 3 2 2 6 2 4" xfId="56720"/>
    <cellStyle name="Note 3 2 2 6 2 4 2" xfId="56721"/>
    <cellStyle name="Note 3 2 2 6 2 5" xfId="56722"/>
    <cellStyle name="Note 3 2 2 6 2 5 2" xfId="56723"/>
    <cellStyle name="Note 3 2 2 6 2 6" xfId="56724"/>
    <cellStyle name="Note 3 2 2 6 2 6 2" xfId="56725"/>
    <cellStyle name="Note 3 2 2 6 2 7" xfId="56726"/>
    <cellStyle name="Note 3 2 2 6 3" xfId="56727"/>
    <cellStyle name="Note 3 2 2 6 3 2" xfId="56728"/>
    <cellStyle name="Note 3 2 2 6 3 3" xfId="56729"/>
    <cellStyle name="Note 3 2 2 6 3 4" xfId="56730"/>
    <cellStyle name="Note 3 2 2 6 3 5" xfId="56731"/>
    <cellStyle name="Note 3 2 2 6 4" xfId="56732"/>
    <cellStyle name="Note 3 2 2 6 4 2" xfId="56733"/>
    <cellStyle name="Note 3 2 2 6 4 3" xfId="56734"/>
    <cellStyle name="Note 3 2 2 6 4 4" xfId="56735"/>
    <cellStyle name="Note 3 2 2 6 4 5" xfId="56736"/>
    <cellStyle name="Note 3 2 2 6 5" xfId="56737"/>
    <cellStyle name="Note 3 2 2 6 5 2" xfId="56738"/>
    <cellStyle name="Note 3 2 2 6 6" xfId="56739"/>
    <cellStyle name="Note 3 2 2 6 6 2" xfId="56740"/>
    <cellStyle name="Note 3 2 2 6 7" xfId="56741"/>
    <cellStyle name="Note 3 2 2 6 7 2" xfId="56742"/>
    <cellStyle name="Note 3 2 2 6 8" xfId="56743"/>
    <cellStyle name="Note 3 2 2 7" xfId="1745"/>
    <cellStyle name="Note 3 2 2 7 2" xfId="56744"/>
    <cellStyle name="Note 3 2 2 7 2 2" xfId="56745"/>
    <cellStyle name="Note 3 2 2 7 2 2 2" xfId="56746"/>
    <cellStyle name="Note 3 2 2 7 2 2 3" xfId="56747"/>
    <cellStyle name="Note 3 2 2 7 2 2 4" xfId="56748"/>
    <cellStyle name="Note 3 2 2 7 2 2 5" xfId="56749"/>
    <cellStyle name="Note 3 2 2 7 2 3" xfId="56750"/>
    <cellStyle name="Note 3 2 2 7 2 3 2" xfId="56751"/>
    <cellStyle name="Note 3 2 2 7 2 3 3" xfId="56752"/>
    <cellStyle name="Note 3 2 2 7 2 3 4" xfId="56753"/>
    <cellStyle name="Note 3 2 2 7 2 3 5" xfId="56754"/>
    <cellStyle name="Note 3 2 2 7 2 4" xfId="56755"/>
    <cellStyle name="Note 3 2 2 7 2 4 2" xfId="56756"/>
    <cellStyle name="Note 3 2 2 7 2 5" xfId="56757"/>
    <cellStyle name="Note 3 2 2 7 2 5 2" xfId="56758"/>
    <cellStyle name="Note 3 2 2 7 2 6" xfId="56759"/>
    <cellStyle name="Note 3 2 2 7 2 6 2" xfId="56760"/>
    <cellStyle name="Note 3 2 2 7 2 7" xfId="56761"/>
    <cellStyle name="Note 3 2 2 7 3" xfId="56762"/>
    <cellStyle name="Note 3 2 2 7 3 2" xfId="56763"/>
    <cellStyle name="Note 3 2 2 7 3 3" xfId="56764"/>
    <cellStyle name="Note 3 2 2 7 3 4" xfId="56765"/>
    <cellStyle name="Note 3 2 2 7 3 5" xfId="56766"/>
    <cellStyle name="Note 3 2 2 7 4" xfId="56767"/>
    <cellStyle name="Note 3 2 2 7 4 2" xfId="56768"/>
    <cellStyle name="Note 3 2 2 7 4 3" xfId="56769"/>
    <cellStyle name="Note 3 2 2 7 4 4" xfId="56770"/>
    <cellStyle name="Note 3 2 2 7 4 5" xfId="56771"/>
    <cellStyle name="Note 3 2 2 7 5" xfId="56772"/>
    <cellStyle name="Note 3 2 2 7 5 2" xfId="56773"/>
    <cellStyle name="Note 3 2 2 7 6" xfId="56774"/>
    <cellStyle name="Note 3 2 2 7 6 2" xfId="56775"/>
    <cellStyle name="Note 3 2 2 7 7" xfId="56776"/>
    <cellStyle name="Note 3 2 2 7 7 2" xfId="56777"/>
    <cellStyle name="Note 3 2 2 7 8" xfId="56778"/>
    <cellStyle name="Note 3 2 2 8" xfId="56779"/>
    <cellStyle name="Note 3 2 2 8 2" xfId="56780"/>
    <cellStyle name="Note 3 2 2 8 2 2" xfId="56781"/>
    <cellStyle name="Note 3 2 2 8 2 2 2" xfId="56782"/>
    <cellStyle name="Note 3 2 2 8 2 2 3" xfId="56783"/>
    <cellStyle name="Note 3 2 2 8 2 2 4" xfId="56784"/>
    <cellStyle name="Note 3 2 2 8 2 2 5" xfId="56785"/>
    <cellStyle name="Note 3 2 2 8 2 3" xfId="56786"/>
    <cellStyle name="Note 3 2 2 8 2 3 2" xfId="56787"/>
    <cellStyle name="Note 3 2 2 8 2 3 3" xfId="56788"/>
    <cellStyle name="Note 3 2 2 8 2 3 4" xfId="56789"/>
    <cellStyle name="Note 3 2 2 8 2 3 5" xfId="56790"/>
    <cellStyle name="Note 3 2 2 8 2 4" xfId="56791"/>
    <cellStyle name="Note 3 2 2 8 2 4 2" xfId="56792"/>
    <cellStyle name="Note 3 2 2 8 2 5" xfId="56793"/>
    <cellStyle name="Note 3 2 2 8 2 5 2" xfId="56794"/>
    <cellStyle name="Note 3 2 2 8 2 6" xfId="56795"/>
    <cellStyle name="Note 3 2 2 8 2 6 2" xfId="56796"/>
    <cellStyle name="Note 3 2 2 8 2 7" xfId="56797"/>
    <cellStyle name="Note 3 2 2 8 3" xfId="56798"/>
    <cellStyle name="Note 3 2 2 8 3 2" xfId="56799"/>
    <cellStyle name="Note 3 2 2 8 3 3" xfId="56800"/>
    <cellStyle name="Note 3 2 2 8 3 4" xfId="56801"/>
    <cellStyle name="Note 3 2 2 8 3 5" xfId="56802"/>
    <cellStyle name="Note 3 2 2 8 4" xfId="56803"/>
    <cellStyle name="Note 3 2 2 8 4 2" xfId="56804"/>
    <cellStyle name="Note 3 2 2 8 4 3" xfId="56805"/>
    <cellStyle name="Note 3 2 2 8 4 4" xfId="56806"/>
    <cellStyle name="Note 3 2 2 8 4 5" xfId="56807"/>
    <cellStyle name="Note 3 2 2 8 5" xfId="56808"/>
    <cellStyle name="Note 3 2 2 8 5 2" xfId="56809"/>
    <cellStyle name="Note 3 2 2 8 6" xfId="56810"/>
    <cellStyle name="Note 3 2 2 8 6 2" xfId="56811"/>
    <cellStyle name="Note 3 2 2 8 7" xfId="56812"/>
    <cellStyle name="Note 3 2 2 8 7 2" xfId="56813"/>
    <cellStyle name="Note 3 2 2 8 8" xfId="56814"/>
    <cellStyle name="Note 3 2 2 9" xfId="56815"/>
    <cellStyle name="Note 3 2 2 9 2" xfId="56816"/>
    <cellStyle name="Note 3 2 2 9 2 2" xfId="56817"/>
    <cellStyle name="Note 3 2 2 9 2 2 2" xfId="56818"/>
    <cellStyle name="Note 3 2 2 9 2 2 3" xfId="56819"/>
    <cellStyle name="Note 3 2 2 9 2 2 4" xfId="56820"/>
    <cellStyle name="Note 3 2 2 9 2 2 5" xfId="56821"/>
    <cellStyle name="Note 3 2 2 9 2 3" xfId="56822"/>
    <cellStyle name="Note 3 2 2 9 2 3 2" xfId="56823"/>
    <cellStyle name="Note 3 2 2 9 2 3 3" xfId="56824"/>
    <cellStyle name="Note 3 2 2 9 2 3 4" xfId="56825"/>
    <cellStyle name="Note 3 2 2 9 2 3 5" xfId="56826"/>
    <cellStyle name="Note 3 2 2 9 2 4" xfId="56827"/>
    <cellStyle name="Note 3 2 2 9 2 4 2" xfId="56828"/>
    <cellStyle name="Note 3 2 2 9 2 5" xfId="56829"/>
    <cellStyle name="Note 3 2 2 9 2 5 2" xfId="56830"/>
    <cellStyle name="Note 3 2 2 9 2 6" xfId="56831"/>
    <cellStyle name="Note 3 2 2 9 2 6 2" xfId="56832"/>
    <cellStyle name="Note 3 2 2 9 2 7" xfId="56833"/>
    <cellStyle name="Note 3 2 2 9 3" xfId="56834"/>
    <cellStyle name="Note 3 2 2 9 3 2" xfId="56835"/>
    <cellStyle name="Note 3 2 2 9 3 3" xfId="56836"/>
    <cellStyle name="Note 3 2 2 9 3 4" xfId="56837"/>
    <cellStyle name="Note 3 2 2 9 3 5" xfId="56838"/>
    <cellStyle name="Note 3 2 2 9 4" xfId="56839"/>
    <cellStyle name="Note 3 2 2 9 4 2" xfId="56840"/>
    <cellStyle name="Note 3 2 2 9 4 3" xfId="56841"/>
    <cellStyle name="Note 3 2 2 9 4 4" xfId="56842"/>
    <cellStyle name="Note 3 2 2 9 4 5" xfId="56843"/>
    <cellStyle name="Note 3 2 2 9 5" xfId="56844"/>
    <cellStyle name="Note 3 2 2 9 5 2" xfId="56845"/>
    <cellStyle name="Note 3 2 2 9 6" xfId="56846"/>
    <cellStyle name="Note 3 2 2 9 6 2" xfId="56847"/>
    <cellStyle name="Note 3 2 2 9 7" xfId="56848"/>
    <cellStyle name="Note 3 2 2 9 7 2" xfId="56849"/>
    <cellStyle name="Note 3 2 2 9 8" xfId="56850"/>
    <cellStyle name="Note 3 2 3" xfId="1746"/>
    <cellStyle name="Note 3 2 3 2" xfId="1747"/>
    <cellStyle name="Note 3 2 3 2 2" xfId="1748"/>
    <cellStyle name="Note 3 2 3 3" xfId="1749"/>
    <cellStyle name="Note 3 2 3 3 2" xfId="56851"/>
    <cellStyle name="Note 3 2 3 4" xfId="56852"/>
    <cellStyle name="Note 3 2 3 5" xfId="56853"/>
    <cellStyle name="Note 3 2 4" xfId="1750"/>
    <cellStyle name="Note 3 2 4 2" xfId="1751"/>
    <cellStyle name="Note 3 2 4 2 2" xfId="1752"/>
    <cellStyle name="Note 3 2 4 3" xfId="1753"/>
    <cellStyle name="Note 3 2 4 3 2" xfId="56854"/>
    <cellStyle name="Note 3 2 4 4" xfId="56855"/>
    <cellStyle name="Note 3 2 4 5" xfId="56856"/>
    <cellStyle name="Note 3 2 5" xfId="1754"/>
    <cellStyle name="Note 3 2 5 2" xfId="1755"/>
    <cellStyle name="Note 3 2 5 2 2" xfId="56857"/>
    <cellStyle name="Note 3 2 6" xfId="1756"/>
    <cellStyle name="Note 3 2 6 2" xfId="56858"/>
    <cellStyle name="Note 3 2 7" xfId="56859"/>
    <cellStyle name="Note 3 2 7 2" xfId="56860"/>
    <cellStyle name="Note 3 2_T-straight with PEDs adjustor" xfId="56861"/>
    <cellStyle name="Note 3 3" xfId="1757"/>
    <cellStyle name="Note 3 3 10" xfId="56862"/>
    <cellStyle name="Note 3 3 10 2" xfId="56863"/>
    <cellStyle name="Note 3 3 10 2 2" xfId="56864"/>
    <cellStyle name="Note 3 3 10 2 2 2" xfId="56865"/>
    <cellStyle name="Note 3 3 10 2 2 3" xfId="56866"/>
    <cellStyle name="Note 3 3 10 2 2 4" xfId="56867"/>
    <cellStyle name="Note 3 3 10 2 2 5" xfId="56868"/>
    <cellStyle name="Note 3 3 10 2 3" xfId="56869"/>
    <cellStyle name="Note 3 3 10 2 3 2" xfId="56870"/>
    <cellStyle name="Note 3 3 10 2 3 3" xfId="56871"/>
    <cellStyle name="Note 3 3 10 2 3 4" xfId="56872"/>
    <cellStyle name="Note 3 3 10 2 3 5" xfId="56873"/>
    <cellStyle name="Note 3 3 10 2 4" xfId="56874"/>
    <cellStyle name="Note 3 3 10 2 4 2" xfId="56875"/>
    <cellStyle name="Note 3 3 10 2 5" xfId="56876"/>
    <cellStyle name="Note 3 3 10 2 5 2" xfId="56877"/>
    <cellStyle name="Note 3 3 10 2 6" xfId="56878"/>
    <cellStyle name="Note 3 3 10 2 6 2" xfId="56879"/>
    <cellStyle name="Note 3 3 10 2 7" xfId="56880"/>
    <cellStyle name="Note 3 3 10 3" xfId="56881"/>
    <cellStyle name="Note 3 3 10 3 2" xfId="56882"/>
    <cellStyle name="Note 3 3 10 3 3" xfId="56883"/>
    <cellStyle name="Note 3 3 10 3 4" xfId="56884"/>
    <cellStyle name="Note 3 3 10 3 5" xfId="56885"/>
    <cellStyle name="Note 3 3 10 4" xfId="56886"/>
    <cellStyle name="Note 3 3 10 4 2" xfId="56887"/>
    <cellStyle name="Note 3 3 10 4 3" xfId="56888"/>
    <cellStyle name="Note 3 3 10 4 4" xfId="56889"/>
    <cellStyle name="Note 3 3 10 4 5" xfId="56890"/>
    <cellStyle name="Note 3 3 10 5" xfId="56891"/>
    <cellStyle name="Note 3 3 10 5 2" xfId="56892"/>
    <cellStyle name="Note 3 3 10 6" xfId="56893"/>
    <cellStyle name="Note 3 3 10 6 2" xfId="56894"/>
    <cellStyle name="Note 3 3 10 7" xfId="56895"/>
    <cellStyle name="Note 3 3 10 7 2" xfId="56896"/>
    <cellStyle name="Note 3 3 10 8" xfId="56897"/>
    <cellStyle name="Note 3 3 11" xfId="56898"/>
    <cellStyle name="Note 3 3 11 2" xfId="56899"/>
    <cellStyle name="Note 3 3 11 2 2" xfId="56900"/>
    <cellStyle name="Note 3 3 11 2 2 2" xfId="56901"/>
    <cellStyle name="Note 3 3 11 2 2 3" xfId="56902"/>
    <cellStyle name="Note 3 3 11 2 2 4" xfId="56903"/>
    <cellStyle name="Note 3 3 11 2 2 5" xfId="56904"/>
    <cellStyle name="Note 3 3 11 2 3" xfId="56905"/>
    <cellStyle name="Note 3 3 11 2 3 2" xfId="56906"/>
    <cellStyle name="Note 3 3 11 2 3 3" xfId="56907"/>
    <cellStyle name="Note 3 3 11 2 3 4" xfId="56908"/>
    <cellStyle name="Note 3 3 11 2 3 5" xfId="56909"/>
    <cellStyle name="Note 3 3 11 2 4" xfId="56910"/>
    <cellStyle name="Note 3 3 11 2 4 2" xfId="56911"/>
    <cellStyle name="Note 3 3 11 2 5" xfId="56912"/>
    <cellStyle name="Note 3 3 11 2 5 2" xfId="56913"/>
    <cellStyle name="Note 3 3 11 2 6" xfId="56914"/>
    <cellStyle name="Note 3 3 11 2 6 2" xfId="56915"/>
    <cellStyle name="Note 3 3 11 2 7" xfId="56916"/>
    <cellStyle name="Note 3 3 11 3" xfId="56917"/>
    <cellStyle name="Note 3 3 11 3 2" xfId="56918"/>
    <cellStyle name="Note 3 3 11 3 3" xfId="56919"/>
    <cellStyle name="Note 3 3 11 3 4" xfId="56920"/>
    <cellStyle name="Note 3 3 11 3 5" xfId="56921"/>
    <cellStyle name="Note 3 3 11 4" xfId="56922"/>
    <cellStyle name="Note 3 3 11 4 2" xfId="56923"/>
    <cellStyle name="Note 3 3 11 4 3" xfId="56924"/>
    <cellStyle name="Note 3 3 11 4 4" xfId="56925"/>
    <cellStyle name="Note 3 3 11 4 5" xfId="56926"/>
    <cellStyle name="Note 3 3 11 5" xfId="56927"/>
    <cellStyle name="Note 3 3 11 5 2" xfId="56928"/>
    <cellStyle name="Note 3 3 11 6" xfId="56929"/>
    <cellStyle name="Note 3 3 11 6 2" xfId="56930"/>
    <cellStyle name="Note 3 3 11 7" xfId="56931"/>
    <cellStyle name="Note 3 3 11 7 2" xfId="56932"/>
    <cellStyle name="Note 3 3 11 8" xfId="56933"/>
    <cellStyle name="Note 3 3 12" xfId="56934"/>
    <cellStyle name="Note 3 3 12 2" xfId="56935"/>
    <cellStyle name="Note 3 3 12 2 2" xfId="56936"/>
    <cellStyle name="Note 3 3 12 2 2 2" xfId="56937"/>
    <cellStyle name="Note 3 3 12 2 2 3" xfId="56938"/>
    <cellStyle name="Note 3 3 12 2 2 4" xfId="56939"/>
    <cellStyle name="Note 3 3 12 2 2 5" xfId="56940"/>
    <cellStyle name="Note 3 3 12 2 3" xfId="56941"/>
    <cellStyle name="Note 3 3 12 2 3 2" xfId="56942"/>
    <cellStyle name="Note 3 3 12 2 3 3" xfId="56943"/>
    <cellStyle name="Note 3 3 12 2 3 4" xfId="56944"/>
    <cellStyle name="Note 3 3 12 2 3 5" xfId="56945"/>
    <cellStyle name="Note 3 3 12 2 4" xfId="56946"/>
    <cellStyle name="Note 3 3 12 2 4 2" xfId="56947"/>
    <cellStyle name="Note 3 3 12 2 5" xfId="56948"/>
    <cellStyle name="Note 3 3 12 2 5 2" xfId="56949"/>
    <cellStyle name="Note 3 3 12 2 6" xfId="56950"/>
    <cellStyle name="Note 3 3 12 2 6 2" xfId="56951"/>
    <cellStyle name="Note 3 3 12 2 7" xfId="56952"/>
    <cellStyle name="Note 3 3 12 3" xfId="56953"/>
    <cellStyle name="Note 3 3 12 3 2" xfId="56954"/>
    <cellStyle name="Note 3 3 12 3 3" xfId="56955"/>
    <cellStyle name="Note 3 3 12 3 4" xfId="56956"/>
    <cellStyle name="Note 3 3 12 3 5" xfId="56957"/>
    <cellStyle name="Note 3 3 12 4" xfId="56958"/>
    <cellStyle name="Note 3 3 12 4 2" xfId="56959"/>
    <cellStyle name="Note 3 3 12 4 3" xfId="56960"/>
    <cellStyle name="Note 3 3 12 4 4" xfId="56961"/>
    <cellStyle name="Note 3 3 12 4 5" xfId="56962"/>
    <cellStyle name="Note 3 3 12 5" xfId="56963"/>
    <cellStyle name="Note 3 3 12 5 2" xfId="56964"/>
    <cellStyle name="Note 3 3 12 6" xfId="56965"/>
    <cellStyle name="Note 3 3 12 6 2" xfId="56966"/>
    <cellStyle name="Note 3 3 12 7" xfId="56967"/>
    <cellStyle name="Note 3 3 12 7 2" xfId="56968"/>
    <cellStyle name="Note 3 3 12 8" xfId="56969"/>
    <cellStyle name="Note 3 3 13" xfId="56970"/>
    <cellStyle name="Note 3 3 13 2" xfId="56971"/>
    <cellStyle name="Note 3 3 13 2 2" xfId="56972"/>
    <cellStyle name="Note 3 3 13 2 2 2" xfId="56973"/>
    <cellStyle name="Note 3 3 13 2 2 3" xfId="56974"/>
    <cellStyle name="Note 3 3 13 2 2 4" xfId="56975"/>
    <cellStyle name="Note 3 3 13 2 2 5" xfId="56976"/>
    <cellStyle name="Note 3 3 13 2 3" xfId="56977"/>
    <cellStyle name="Note 3 3 13 2 3 2" xfId="56978"/>
    <cellStyle name="Note 3 3 13 2 3 3" xfId="56979"/>
    <cellStyle name="Note 3 3 13 2 3 4" xfId="56980"/>
    <cellStyle name="Note 3 3 13 2 3 5" xfId="56981"/>
    <cellStyle name="Note 3 3 13 2 4" xfId="56982"/>
    <cellStyle name="Note 3 3 13 2 4 2" xfId="56983"/>
    <cellStyle name="Note 3 3 13 2 5" xfId="56984"/>
    <cellStyle name="Note 3 3 13 2 5 2" xfId="56985"/>
    <cellStyle name="Note 3 3 13 2 6" xfId="56986"/>
    <cellStyle name="Note 3 3 13 2 6 2" xfId="56987"/>
    <cellStyle name="Note 3 3 13 2 7" xfId="56988"/>
    <cellStyle name="Note 3 3 13 3" xfId="56989"/>
    <cellStyle name="Note 3 3 13 3 2" xfId="56990"/>
    <cellStyle name="Note 3 3 13 3 3" xfId="56991"/>
    <cellStyle name="Note 3 3 13 3 4" xfId="56992"/>
    <cellStyle name="Note 3 3 13 3 5" xfId="56993"/>
    <cellStyle name="Note 3 3 13 4" xfId="56994"/>
    <cellStyle name="Note 3 3 13 4 2" xfId="56995"/>
    <cellStyle name="Note 3 3 13 4 3" xfId="56996"/>
    <cellStyle name="Note 3 3 13 4 4" xfId="56997"/>
    <cellStyle name="Note 3 3 13 4 5" xfId="56998"/>
    <cellStyle name="Note 3 3 13 5" xfId="56999"/>
    <cellStyle name="Note 3 3 13 5 2" xfId="57000"/>
    <cellStyle name="Note 3 3 13 6" xfId="57001"/>
    <cellStyle name="Note 3 3 13 6 2" xfId="57002"/>
    <cellStyle name="Note 3 3 13 7" xfId="57003"/>
    <cellStyle name="Note 3 3 13 7 2" xfId="57004"/>
    <cellStyle name="Note 3 3 13 8" xfId="57005"/>
    <cellStyle name="Note 3 3 14" xfId="57006"/>
    <cellStyle name="Note 3 3 14 2" xfId="57007"/>
    <cellStyle name="Note 3 3 14 2 2" xfId="57008"/>
    <cellStyle name="Note 3 3 14 2 2 2" xfId="57009"/>
    <cellStyle name="Note 3 3 14 2 2 3" xfId="57010"/>
    <cellStyle name="Note 3 3 14 2 2 4" xfId="57011"/>
    <cellStyle name="Note 3 3 14 2 2 5" xfId="57012"/>
    <cellStyle name="Note 3 3 14 2 3" xfId="57013"/>
    <cellStyle name="Note 3 3 14 2 3 2" xfId="57014"/>
    <cellStyle name="Note 3 3 14 2 3 3" xfId="57015"/>
    <cellStyle name="Note 3 3 14 2 3 4" xfId="57016"/>
    <cellStyle name="Note 3 3 14 2 3 5" xfId="57017"/>
    <cellStyle name="Note 3 3 14 2 4" xfId="57018"/>
    <cellStyle name="Note 3 3 14 2 4 2" xfId="57019"/>
    <cellStyle name="Note 3 3 14 2 5" xfId="57020"/>
    <cellStyle name="Note 3 3 14 2 5 2" xfId="57021"/>
    <cellStyle name="Note 3 3 14 2 6" xfId="57022"/>
    <cellStyle name="Note 3 3 14 2 6 2" xfId="57023"/>
    <cellStyle name="Note 3 3 14 2 7" xfId="57024"/>
    <cellStyle name="Note 3 3 14 3" xfId="57025"/>
    <cellStyle name="Note 3 3 14 3 2" xfId="57026"/>
    <cellStyle name="Note 3 3 14 3 3" xfId="57027"/>
    <cellStyle name="Note 3 3 14 3 4" xfId="57028"/>
    <cellStyle name="Note 3 3 14 3 5" xfId="57029"/>
    <cellStyle name="Note 3 3 14 4" xfId="57030"/>
    <cellStyle name="Note 3 3 14 4 2" xfId="57031"/>
    <cellStyle name="Note 3 3 14 4 3" xfId="57032"/>
    <cellStyle name="Note 3 3 14 4 4" xfId="57033"/>
    <cellStyle name="Note 3 3 14 4 5" xfId="57034"/>
    <cellStyle name="Note 3 3 14 5" xfId="57035"/>
    <cellStyle name="Note 3 3 14 5 2" xfId="57036"/>
    <cellStyle name="Note 3 3 14 6" xfId="57037"/>
    <cellStyle name="Note 3 3 14 6 2" xfId="57038"/>
    <cellStyle name="Note 3 3 14 7" xfId="57039"/>
    <cellStyle name="Note 3 3 14 7 2" xfId="57040"/>
    <cellStyle name="Note 3 3 14 8" xfId="57041"/>
    <cellStyle name="Note 3 3 15" xfId="57042"/>
    <cellStyle name="Note 3 3 15 2" xfId="57043"/>
    <cellStyle name="Note 3 3 15 2 2" xfId="57044"/>
    <cellStyle name="Note 3 3 15 2 3" xfId="57045"/>
    <cellStyle name="Note 3 3 15 2 4" xfId="57046"/>
    <cellStyle name="Note 3 3 15 2 5" xfId="57047"/>
    <cellStyle name="Note 3 3 15 3" xfId="57048"/>
    <cellStyle name="Note 3 3 15 3 2" xfId="57049"/>
    <cellStyle name="Note 3 3 15 3 3" xfId="57050"/>
    <cellStyle name="Note 3 3 15 3 4" xfId="57051"/>
    <cellStyle name="Note 3 3 15 3 5" xfId="57052"/>
    <cellStyle name="Note 3 3 15 4" xfId="57053"/>
    <cellStyle name="Note 3 3 15 4 2" xfId="57054"/>
    <cellStyle name="Note 3 3 15 5" xfId="57055"/>
    <cellStyle name="Note 3 3 15 5 2" xfId="57056"/>
    <cellStyle name="Note 3 3 15 6" xfId="57057"/>
    <cellStyle name="Note 3 3 15 6 2" xfId="57058"/>
    <cellStyle name="Note 3 3 15 7" xfId="57059"/>
    <cellStyle name="Note 3 3 16" xfId="57060"/>
    <cellStyle name="Note 3 3 16 2" xfId="57061"/>
    <cellStyle name="Note 3 3 16 3" xfId="57062"/>
    <cellStyle name="Note 3 3 16 4" xfId="57063"/>
    <cellStyle name="Note 3 3 16 5" xfId="57064"/>
    <cellStyle name="Note 3 3 17" xfId="57065"/>
    <cellStyle name="Note 3 3 17 2" xfId="57066"/>
    <cellStyle name="Note 3 3 17 3" xfId="57067"/>
    <cellStyle name="Note 3 3 17 4" xfId="57068"/>
    <cellStyle name="Note 3 3 17 5" xfId="57069"/>
    <cellStyle name="Note 3 3 18" xfId="57070"/>
    <cellStyle name="Note 3 3 18 2" xfId="57071"/>
    <cellStyle name="Note 3 3 19" xfId="57072"/>
    <cellStyle name="Note 3 3 19 2" xfId="57073"/>
    <cellStyle name="Note 3 3 2" xfId="1758"/>
    <cellStyle name="Note 3 3 2 2" xfId="1759"/>
    <cellStyle name="Note 3 3 2 2 2" xfId="1760"/>
    <cellStyle name="Note 3 3 2 2 2 2" xfId="57074"/>
    <cellStyle name="Note 3 3 2 2 2 3" xfId="57075"/>
    <cellStyle name="Note 3 3 2 2 2 4" xfId="57076"/>
    <cellStyle name="Note 3 3 2 2 2 5" xfId="57077"/>
    <cellStyle name="Note 3 3 2 2 3" xfId="57078"/>
    <cellStyle name="Note 3 3 2 2 3 2" xfId="57079"/>
    <cellStyle name="Note 3 3 2 2 3 3" xfId="57080"/>
    <cellStyle name="Note 3 3 2 2 3 4" xfId="57081"/>
    <cellStyle name="Note 3 3 2 2 3 5" xfId="57082"/>
    <cellStyle name="Note 3 3 2 2 4" xfId="57083"/>
    <cellStyle name="Note 3 3 2 2 4 2" xfId="57084"/>
    <cellStyle name="Note 3 3 2 2 5" xfId="57085"/>
    <cellStyle name="Note 3 3 2 2 5 2" xfId="57086"/>
    <cellStyle name="Note 3 3 2 2 6" xfId="57087"/>
    <cellStyle name="Note 3 3 2 2 6 2" xfId="57088"/>
    <cellStyle name="Note 3 3 2 2 7" xfId="57089"/>
    <cellStyle name="Note 3 3 2 3" xfId="1761"/>
    <cellStyle name="Note 3 3 2 3 2" xfId="57090"/>
    <cellStyle name="Note 3 3 2 3 3" xfId="57091"/>
    <cellStyle name="Note 3 3 2 3 4" xfId="57092"/>
    <cellStyle name="Note 3 3 2 3 5" xfId="57093"/>
    <cellStyle name="Note 3 3 2 4" xfId="57094"/>
    <cellStyle name="Note 3 3 2 4 2" xfId="57095"/>
    <cellStyle name="Note 3 3 2 4 3" xfId="57096"/>
    <cellStyle name="Note 3 3 2 4 4" xfId="57097"/>
    <cellStyle name="Note 3 3 2 4 5" xfId="57098"/>
    <cellStyle name="Note 3 3 2 5" xfId="57099"/>
    <cellStyle name="Note 3 3 2 5 2" xfId="57100"/>
    <cellStyle name="Note 3 3 2 6" xfId="57101"/>
    <cellStyle name="Note 3 3 2 6 2" xfId="57102"/>
    <cellStyle name="Note 3 3 2 7" xfId="57103"/>
    <cellStyle name="Note 3 3 2 7 2" xfId="57104"/>
    <cellStyle name="Note 3 3 2 8" xfId="57105"/>
    <cellStyle name="Note 3 3 20" xfId="57106"/>
    <cellStyle name="Note 3 3 20 2" xfId="57107"/>
    <cellStyle name="Note 3 3 21" xfId="57108"/>
    <cellStyle name="Note 3 3 3" xfId="1762"/>
    <cellStyle name="Note 3 3 3 2" xfId="1763"/>
    <cellStyle name="Note 3 3 3 2 2" xfId="1764"/>
    <cellStyle name="Note 3 3 3 2 2 2" xfId="57109"/>
    <cellStyle name="Note 3 3 3 2 2 3" xfId="57110"/>
    <cellStyle name="Note 3 3 3 2 2 4" xfId="57111"/>
    <cellStyle name="Note 3 3 3 2 2 5" xfId="57112"/>
    <cellStyle name="Note 3 3 3 2 3" xfId="57113"/>
    <cellStyle name="Note 3 3 3 2 3 2" xfId="57114"/>
    <cellStyle name="Note 3 3 3 2 3 3" xfId="57115"/>
    <cellStyle name="Note 3 3 3 2 3 4" xfId="57116"/>
    <cellStyle name="Note 3 3 3 2 3 5" xfId="57117"/>
    <cellStyle name="Note 3 3 3 2 4" xfId="57118"/>
    <cellStyle name="Note 3 3 3 2 4 2" xfId="57119"/>
    <cellStyle name="Note 3 3 3 2 5" xfId="57120"/>
    <cellStyle name="Note 3 3 3 2 5 2" xfId="57121"/>
    <cellStyle name="Note 3 3 3 2 6" xfId="57122"/>
    <cellStyle name="Note 3 3 3 2 6 2" xfId="57123"/>
    <cellStyle name="Note 3 3 3 2 7" xfId="57124"/>
    <cellStyle name="Note 3 3 3 3" xfId="1765"/>
    <cellStyle name="Note 3 3 3 3 2" xfId="57125"/>
    <cellStyle name="Note 3 3 3 3 3" xfId="57126"/>
    <cellStyle name="Note 3 3 3 3 4" xfId="57127"/>
    <cellStyle name="Note 3 3 3 3 5" xfId="57128"/>
    <cellStyle name="Note 3 3 3 4" xfId="57129"/>
    <cellStyle name="Note 3 3 3 4 2" xfId="57130"/>
    <cellStyle name="Note 3 3 3 4 3" xfId="57131"/>
    <cellStyle name="Note 3 3 3 4 4" xfId="57132"/>
    <cellStyle name="Note 3 3 3 4 5" xfId="57133"/>
    <cellStyle name="Note 3 3 3 5" xfId="57134"/>
    <cellStyle name="Note 3 3 3 5 2" xfId="57135"/>
    <cellStyle name="Note 3 3 3 6" xfId="57136"/>
    <cellStyle name="Note 3 3 3 6 2" xfId="57137"/>
    <cellStyle name="Note 3 3 3 7" xfId="57138"/>
    <cellStyle name="Note 3 3 3 7 2" xfId="57139"/>
    <cellStyle name="Note 3 3 3 8" xfId="57140"/>
    <cellStyle name="Note 3 3 4" xfId="1766"/>
    <cellStyle name="Note 3 3 4 2" xfId="1767"/>
    <cellStyle name="Note 3 3 4 2 2" xfId="1768"/>
    <cellStyle name="Note 3 3 4 2 2 2" xfId="57141"/>
    <cellStyle name="Note 3 3 4 2 2 3" xfId="57142"/>
    <cellStyle name="Note 3 3 4 2 2 4" xfId="57143"/>
    <cellStyle name="Note 3 3 4 2 2 5" xfId="57144"/>
    <cellStyle name="Note 3 3 4 2 3" xfId="57145"/>
    <cellStyle name="Note 3 3 4 2 3 2" xfId="57146"/>
    <cellStyle name="Note 3 3 4 2 3 3" xfId="57147"/>
    <cellStyle name="Note 3 3 4 2 3 4" xfId="57148"/>
    <cellStyle name="Note 3 3 4 2 3 5" xfId="57149"/>
    <cellStyle name="Note 3 3 4 2 4" xfId="57150"/>
    <cellStyle name="Note 3 3 4 2 4 2" xfId="57151"/>
    <cellStyle name="Note 3 3 4 2 5" xfId="57152"/>
    <cellStyle name="Note 3 3 4 2 5 2" xfId="57153"/>
    <cellStyle name="Note 3 3 4 2 6" xfId="57154"/>
    <cellStyle name="Note 3 3 4 2 6 2" xfId="57155"/>
    <cellStyle name="Note 3 3 4 2 7" xfId="57156"/>
    <cellStyle name="Note 3 3 4 3" xfId="1769"/>
    <cellStyle name="Note 3 3 4 3 2" xfId="57157"/>
    <cellStyle name="Note 3 3 4 3 3" xfId="57158"/>
    <cellStyle name="Note 3 3 4 3 4" xfId="57159"/>
    <cellStyle name="Note 3 3 4 3 5" xfId="57160"/>
    <cellStyle name="Note 3 3 4 4" xfId="57161"/>
    <cellStyle name="Note 3 3 4 4 2" xfId="57162"/>
    <cellStyle name="Note 3 3 4 4 3" xfId="57163"/>
    <cellStyle name="Note 3 3 4 4 4" xfId="57164"/>
    <cellStyle name="Note 3 3 4 4 5" xfId="57165"/>
    <cellStyle name="Note 3 3 4 5" xfId="57166"/>
    <cellStyle name="Note 3 3 4 5 2" xfId="57167"/>
    <cellStyle name="Note 3 3 4 6" xfId="57168"/>
    <cellStyle name="Note 3 3 4 6 2" xfId="57169"/>
    <cellStyle name="Note 3 3 4 7" xfId="57170"/>
    <cellStyle name="Note 3 3 4 7 2" xfId="57171"/>
    <cellStyle name="Note 3 3 4 8" xfId="57172"/>
    <cellStyle name="Note 3 3 5" xfId="1770"/>
    <cellStyle name="Note 3 3 5 2" xfId="1771"/>
    <cellStyle name="Note 3 3 5 2 2" xfId="1772"/>
    <cellStyle name="Note 3 3 5 2 2 2" xfId="57173"/>
    <cellStyle name="Note 3 3 5 2 2 3" xfId="57174"/>
    <cellStyle name="Note 3 3 5 2 2 4" xfId="57175"/>
    <cellStyle name="Note 3 3 5 2 2 5" xfId="57176"/>
    <cellStyle name="Note 3 3 5 2 3" xfId="57177"/>
    <cellStyle name="Note 3 3 5 2 3 2" xfId="57178"/>
    <cellStyle name="Note 3 3 5 2 3 3" xfId="57179"/>
    <cellStyle name="Note 3 3 5 2 3 4" xfId="57180"/>
    <cellStyle name="Note 3 3 5 2 3 5" xfId="57181"/>
    <cellStyle name="Note 3 3 5 2 4" xfId="57182"/>
    <cellStyle name="Note 3 3 5 2 4 2" xfId="57183"/>
    <cellStyle name="Note 3 3 5 2 5" xfId="57184"/>
    <cellStyle name="Note 3 3 5 2 5 2" xfId="57185"/>
    <cellStyle name="Note 3 3 5 2 6" xfId="57186"/>
    <cellStyle name="Note 3 3 5 2 6 2" xfId="57187"/>
    <cellStyle name="Note 3 3 5 2 7" xfId="57188"/>
    <cellStyle name="Note 3 3 5 3" xfId="1773"/>
    <cellStyle name="Note 3 3 5 3 2" xfId="57189"/>
    <cellStyle name="Note 3 3 5 3 3" xfId="57190"/>
    <cellStyle name="Note 3 3 5 3 4" xfId="57191"/>
    <cellStyle name="Note 3 3 5 3 5" xfId="57192"/>
    <cellStyle name="Note 3 3 5 4" xfId="57193"/>
    <cellStyle name="Note 3 3 5 4 2" xfId="57194"/>
    <cellStyle name="Note 3 3 5 4 3" xfId="57195"/>
    <cellStyle name="Note 3 3 5 4 4" xfId="57196"/>
    <cellStyle name="Note 3 3 5 4 5" xfId="57197"/>
    <cellStyle name="Note 3 3 5 5" xfId="57198"/>
    <cellStyle name="Note 3 3 5 5 2" xfId="57199"/>
    <cellStyle name="Note 3 3 5 6" xfId="57200"/>
    <cellStyle name="Note 3 3 5 6 2" xfId="57201"/>
    <cellStyle name="Note 3 3 5 7" xfId="57202"/>
    <cellStyle name="Note 3 3 5 7 2" xfId="57203"/>
    <cellStyle name="Note 3 3 5 8" xfId="57204"/>
    <cellStyle name="Note 3 3 6" xfId="1774"/>
    <cellStyle name="Note 3 3 6 2" xfId="1775"/>
    <cellStyle name="Note 3 3 6 2 2" xfId="57205"/>
    <cellStyle name="Note 3 3 6 2 2 2" xfId="57206"/>
    <cellStyle name="Note 3 3 6 2 2 3" xfId="57207"/>
    <cellStyle name="Note 3 3 6 2 2 4" xfId="57208"/>
    <cellStyle name="Note 3 3 6 2 2 5" xfId="57209"/>
    <cellStyle name="Note 3 3 6 2 3" xfId="57210"/>
    <cellStyle name="Note 3 3 6 2 3 2" xfId="57211"/>
    <cellStyle name="Note 3 3 6 2 3 3" xfId="57212"/>
    <cellStyle name="Note 3 3 6 2 3 4" xfId="57213"/>
    <cellStyle name="Note 3 3 6 2 3 5" xfId="57214"/>
    <cellStyle name="Note 3 3 6 2 4" xfId="57215"/>
    <cellStyle name="Note 3 3 6 2 4 2" xfId="57216"/>
    <cellStyle name="Note 3 3 6 2 5" xfId="57217"/>
    <cellStyle name="Note 3 3 6 2 5 2" xfId="57218"/>
    <cellStyle name="Note 3 3 6 2 6" xfId="57219"/>
    <cellStyle name="Note 3 3 6 2 6 2" xfId="57220"/>
    <cellStyle name="Note 3 3 6 2 7" xfId="57221"/>
    <cellStyle name="Note 3 3 6 3" xfId="57222"/>
    <cellStyle name="Note 3 3 6 3 2" xfId="57223"/>
    <cellStyle name="Note 3 3 6 3 3" xfId="57224"/>
    <cellStyle name="Note 3 3 6 3 4" xfId="57225"/>
    <cellStyle name="Note 3 3 6 3 5" xfId="57226"/>
    <cellStyle name="Note 3 3 6 4" xfId="57227"/>
    <cellStyle name="Note 3 3 6 4 2" xfId="57228"/>
    <cellStyle name="Note 3 3 6 4 3" xfId="57229"/>
    <cellStyle name="Note 3 3 6 4 4" xfId="57230"/>
    <cellStyle name="Note 3 3 6 4 5" xfId="57231"/>
    <cellStyle name="Note 3 3 6 5" xfId="57232"/>
    <cellStyle name="Note 3 3 6 5 2" xfId="57233"/>
    <cellStyle name="Note 3 3 6 6" xfId="57234"/>
    <cellStyle name="Note 3 3 6 6 2" xfId="57235"/>
    <cellStyle name="Note 3 3 6 7" xfId="57236"/>
    <cellStyle name="Note 3 3 6 7 2" xfId="57237"/>
    <cellStyle name="Note 3 3 6 8" xfId="57238"/>
    <cellStyle name="Note 3 3 7" xfId="1776"/>
    <cellStyle name="Note 3 3 7 2" xfId="57239"/>
    <cellStyle name="Note 3 3 7 2 2" xfId="57240"/>
    <cellStyle name="Note 3 3 7 2 2 2" xfId="57241"/>
    <cellStyle name="Note 3 3 7 2 2 3" xfId="57242"/>
    <cellStyle name="Note 3 3 7 2 2 4" xfId="57243"/>
    <cellStyle name="Note 3 3 7 2 2 5" xfId="57244"/>
    <cellStyle name="Note 3 3 7 2 3" xfId="57245"/>
    <cellStyle name="Note 3 3 7 2 3 2" xfId="57246"/>
    <cellStyle name="Note 3 3 7 2 3 3" xfId="57247"/>
    <cellStyle name="Note 3 3 7 2 3 4" xfId="57248"/>
    <cellStyle name="Note 3 3 7 2 3 5" xfId="57249"/>
    <cellStyle name="Note 3 3 7 2 4" xfId="57250"/>
    <cellStyle name="Note 3 3 7 2 4 2" xfId="57251"/>
    <cellStyle name="Note 3 3 7 2 5" xfId="57252"/>
    <cellStyle name="Note 3 3 7 2 5 2" xfId="57253"/>
    <cellStyle name="Note 3 3 7 2 6" xfId="57254"/>
    <cellStyle name="Note 3 3 7 2 6 2" xfId="57255"/>
    <cellStyle name="Note 3 3 7 2 7" xfId="57256"/>
    <cellStyle name="Note 3 3 7 3" xfId="57257"/>
    <cellStyle name="Note 3 3 7 3 2" xfId="57258"/>
    <cellStyle name="Note 3 3 7 3 3" xfId="57259"/>
    <cellStyle name="Note 3 3 7 3 4" xfId="57260"/>
    <cellStyle name="Note 3 3 7 3 5" xfId="57261"/>
    <cellStyle name="Note 3 3 7 4" xfId="57262"/>
    <cellStyle name="Note 3 3 7 4 2" xfId="57263"/>
    <cellStyle name="Note 3 3 7 4 3" xfId="57264"/>
    <cellStyle name="Note 3 3 7 4 4" xfId="57265"/>
    <cellStyle name="Note 3 3 7 4 5" xfId="57266"/>
    <cellStyle name="Note 3 3 7 5" xfId="57267"/>
    <cellStyle name="Note 3 3 7 5 2" xfId="57268"/>
    <cellStyle name="Note 3 3 7 6" xfId="57269"/>
    <cellStyle name="Note 3 3 7 6 2" xfId="57270"/>
    <cellStyle name="Note 3 3 7 7" xfId="57271"/>
    <cellStyle name="Note 3 3 7 7 2" xfId="57272"/>
    <cellStyle name="Note 3 3 7 8" xfId="57273"/>
    <cellStyle name="Note 3 3 8" xfId="57274"/>
    <cellStyle name="Note 3 3 8 2" xfId="57275"/>
    <cellStyle name="Note 3 3 8 2 2" xfId="57276"/>
    <cellStyle name="Note 3 3 8 2 2 2" xfId="57277"/>
    <cellStyle name="Note 3 3 8 2 2 3" xfId="57278"/>
    <cellStyle name="Note 3 3 8 2 2 4" xfId="57279"/>
    <cellStyle name="Note 3 3 8 2 2 5" xfId="57280"/>
    <cellStyle name="Note 3 3 8 2 3" xfId="57281"/>
    <cellStyle name="Note 3 3 8 2 3 2" xfId="57282"/>
    <cellStyle name="Note 3 3 8 2 3 3" xfId="57283"/>
    <cellStyle name="Note 3 3 8 2 3 4" xfId="57284"/>
    <cellStyle name="Note 3 3 8 2 3 5" xfId="57285"/>
    <cellStyle name="Note 3 3 8 2 4" xfId="57286"/>
    <cellStyle name="Note 3 3 8 2 4 2" xfId="57287"/>
    <cellStyle name="Note 3 3 8 2 5" xfId="57288"/>
    <cellStyle name="Note 3 3 8 2 5 2" xfId="57289"/>
    <cellStyle name="Note 3 3 8 2 6" xfId="57290"/>
    <cellStyle name="Note 3 3 8 2 6 2" xfId="57291"/>
    <cellStyle name="Note 3 3 8 2 7" xfId="57292"/>
    <cellStyle name="Note 3 3 8 3" xfId="57293"/>
    <cellStyle name="Note 3 3 8 3 2" xfId="57294"/>
    <cellStyle name="Note 3 3 8 3 3" xfId="57295"/>
    <cellStyle name="Note 3 3 8 3 4" xfId="57296"/>
    <cellStyle name="Note 3 3 8 3 5" xfId="57297"/>
    <cellStyle name="Note 3 3 8 4" xfId="57298"/>
    <cellStyle name="Note 3 3 8 4 2" xfId="57299"/>
    <cellStyle name="Note 3 3 8 4 3" xfId="57300"/>
    <cellStyle name="Note 3 3 8 4 4" xfId="57301"/>
    <cellStyle name="Note 3 3 8 4 5" xfId="57302"/>
    <cellStyle name="Note 3 3 8 5" xfId="57303"/>
    <cellStyle name="Note 3 3 8 5 2" xfId="57304"/>
    <cellStyle name="Note 3 3 8 6" xfId="57305"/>
    <cellStyle name="Note 3 3 8 6 2" xfId="57306"/>
    <cellStyle name="Note 3 3 8 7" xfId="57307"/>
    <cellStyle name="Note 3 3 8 7 2" xfId="57308"/>
    <cellStyle name="Note 3 3 8 8" xfId="57309"/>
    <cellStyle name="Note 3 3 9" xfId="57310"/>
    <cellStyle name="Note 3 3 9 2" xfId="57311"/>
    <cellStyle name="Note 3 3 9 2 2" xfId="57312"/>
    <cellStyle name="Note 3 3 9 2 2 2" xfId="57313"/>
    <cellStyle name="Note 3 3 9 2 2 3" xfId="57314"/>
    <cellStyle name="Note 3 3 9 2 2 4" xfId="57315"/>
    <cellStyle name="Note 3 3 9 2 2 5" xfId="57316"/>
    <cellStyle name="Note 3 3 9 2 3" xfId="57317"/>
    <cellStyle name="Note 3 3 9 2 3 2" xfId="57318"/>
    <cellStyle name="Note 3 3 9 2 3 3" xfId="57319"/>
    <cellStyle name="Note 3 3 9 2 3 4" xfId="57320"/>
    <cellStyle name="Note 3 3 9 2 3 5" xfId="57321"/>
    <cellStyle name="Note 3 3 9 2 4" xfId="57322"/>
    <cellStyle name="Note 3 3 9 2 4 2" xfId="57323"/>
    <cellStyle name="Note 3 3 9 2 5" xfId="57324"/>
    <cellStyle name="Note 3 3 9 2 5 2" xfId="57325"/>
    <cellStyle name="Note 3 3 9 2 6" xfId="57326"/>
    <cellStyle name="Note 3 3 9 2 6 2" xfId="57327"/>
    <cellStyle name="Note 3 3 9 2 7" xfId="57328"/>
    <cellStyle name="Note 3 3 9 3" xfId="57329"/>
    <cellStyle name="Note 3 3 9 3 2" xfId="57330"/>
    <cellStyle name="Note 3 3 9 3 3" xfId="57331"/>
    <cellStyle name="Note 3 3 9 3 4" xfId="57332"/>
    <cellStyle name="Note 3 3 9 3 5" xfId="57333"/>
    <cellStyle name="Note 3 3 9 4" xfId="57334"/>
    <cellStyle name="Note 3 3 9 4 2" xfId="57335"/>
    <cellStyle name="Note 3 3 9 4 3" xfId="57336"/>
    <cellStyle name="Note 3 3 9 4 4" xfId="57337"/>
    <cellStyle name="Note 3 3 9 4 5" xfId="57338"/>
    <cellStyle name="Note 3 3 9 5" xfId="57339"/>
    <cellStyle name="Note 3 3 9 5 2" xfId="57340"/>
    <cellStyle name="Note 3 3 9 6" xfId="57341"/>
    <cellStyle name="Note 3 3 9 6 2" xfId="57342"/>
    <cellStyle name="Note 3 3 9 7" xfId="57343"/>
    <cellStyle name="Note 3 3 9 7 2" xfId="57344"/>
    <cellStyle name="Note 3 3 9 8" xfId="57345"/>
    <cellStyle name="Note 3 4" xfId="1777"/>
    <cellStyle name="Note 3 4 2" xfId="1778"/>
    <cellStyle name="Note 3 4 2 2" xfId="1779"/>
    <cellStyle name="Note 3 4 3" xfId="1780"/>
    <cellStyle name="Note 3 4 3 2" xfId="57346"/>
    <cellStyle name="Note 3 4 4" xfId="57347"/>
    <cellStyle name="Note 3 4 5" xfId="57348"/>
    <cellStyle name="Note 3 5" xfId="1781"/>
    <cellStyle name="Note 3 5 2" xfId="1782"/>
    <cellStyle name="Note 3 5 2 2" xfId="1783"/>
    <cellStyle name="Note 3 5 3" xfId="1784"/>
    <cellStyle name="Note 3 5 3 2" xfId="57349"/>
    <cellStyle name="Note 3 5 4" xfId="57350"/>
    <cellStyle name="Note 3 5 5" xfId="57351"/>
    <cellStyle name="Note 3 6" xfId="1785"/>
    <cellStyle name="Note 3 6 2" xfId="1786"/>
    <cellStyle name="Note 3 6 2 2" xfId="57352"/>
    <cellStyle name="Note 3 7" xfId="1787"/>
    <cellStyle name="Note 3 7 2" xfId="57353"/>
    <cellStyle name="Note 3 8" xfId="57354"/>
    <cellStyle name="Note 3 8 2" xfId="57355"/>
    <cellStyle name="Note 3_T-straight with PEDs adjustor" xfId="57356"/>
    <cellStyle name="Note 4" xfId="1788"/>
    <cellStyle name="Note 4 2" xfId="1789"/>
    <cellStyle name="Note 4 2 10" xfId="57357"/>
    <cellStyle name="Note 4 2 10 2" xfId="57358"/>
    <cellStyle name="Note 4 2 10 2 2" xfId="57359"/>
    <cellStyle name="Note 4 2 10 2 2 2" xfId="57360"/>
    <cellStyle name="Note 4 2 10 2 2 3" xfId="57361"/>
    <cellStyle name="Note 4 2 10 2 2 4" xfId="57362"/>
    <cellStyle name="Note 4 2 10 2 2 5" xfId="57363"/>
    <cellStyle name="Note 4 2 10 2 3" xfId="57364"/>
    <cellStyle name="Note 4 2 10 2 3 2" xfId="57365"/>
    <cellStyle name="Note 4 2 10 2 3 3" xfId="57366"/>
    <cellStyle name="Note 4 2 10 2 3 4" xfId="57367"/>
    <cellStyle name="Note 4 2 10 2 3 5" xfId="57368"/>
    <cellStyle name="Note 4 2 10 2 4" xfId="57369"/>
    <cellStyle name="Note 4 2 10 2 4 2" xfId="57370"/>
    <cellStyle name="Note 4 2 10 2 5" xfId="57371"/>
    <cellStyle name="Note 4 2 10 2 5 2" xfId="57372"/>
    <cellStyle name="Note 4 2 10 2 6" xfId="57373"/>
    <cellStyle name="Note 4 2 10 2 6 2" xfId="57374"/>
    <cellStyle name="Note 4 2 10 2 7" xfId="57375"/>
    <cellStyle name="Note 4 2 10 3" xfId="57376"/>
    <cellStyle name="Note 4 2 10 3 2" xfId="57377"/>
    <cellStyle name="Note 4 2 10 3 3" xfId="57378"/>
    <cellStyle name="Note 4 2 10 3 4" xfId="57379"/>
    <cellStyle name="Note 4 2 10 3 5" xfId="57380"/>
    <cellStyle name="Note 4 2 10 4" xfId="57381"/>
    <cellStyle name="Note 4 2 10 4 2" xfId="57382"/>
    <cellStyle name="Note 4 2 10 4 3" xfId="57383"/>
    <cellStyle name="Note 4 2 10 4 4" xfId="57384"/>
    <cellStyle name="Note 4 2 10 4 5" xfId="57385"/>
    <cellStyle name="Note 4 2 10 5" xfId="57386"/>
    <cellStyle name="Note 4 2 10 5 2" xfId="57387"/>
    <cellStyle name="Note 4 2 10 6" xfId="57388"/>
    <cellStyle name="Note 4 2 10 6 2" xfId="57389"/>
    <cellStyle name="Note 4 2 10 7" xfId="57390"/>
    <cellStyle name="Note 4 2 10 7 2" xfId="57391"/>
    <cellStyle name="Note 4 2 10 8" xfId="57392"/>
    <cellStyle name="Note 4 2 11" xfId="57393"/>
    <cellStyle name="Note 4 2 11 2" xfId="57394"/>
    <cellStyle name="Note 4 2 11 2 2" xfId="57395"/>
    <cellStyle name="Note 4 2 11 2 2 2" xfId="57396"/>
    <cellStyle name="Note 4 2 11 2 2 3" xfId="57397"/>
    <cellStyle name="Note 4 2 11 2 2 4" xfId="57398"/>
    <cellStyle name="Note 4 2 11 2 2 5" xfId="57399"/>
    <cellStyle name="Note 4 2 11 2 3" xfId="57400"/>
    <cellStyle name="Note 4 2 11 2 3 2" xfId="57401"/>
    <cellStyle name="Note 4 2 11 2 3 3" xfId="57402"/>
    <cellStyle name="Note 4 2 11 2 3 4" xfId="57403"/>
    <cellStyle name="Note 4 2 11 2 3 5" xfId="57404"/>
    <cellStyle name="Note 4 2 11 2 4" xfId="57405"/>
    <cellStyle name="Note 4 2 11 2 4 2" xfId="57406"/>
    <cellStyle name="Note 4 2 11 2 5" xfId="57407"/>
    <cellStyle name="Note 4 2 11 2 5 2" xfId="57408"/>
    <cellStyle name="Note 4 2 11 2 6" xfId="57409"/>
    <cellStyle name="Note 4 2 11 2 6 2" xfId="57410"/>
    <cellStyle name="Note 4 2 11 2 7" xfId="57411"/>
    <cellStyle name="Note 4 2 11 3" xfId="57412"/>
    <cellStyle name="Note 4 2 11 3 2" xfId="57413"/>
    <cellStyle name="Note 4 2 11 3 3" xfId="57414"/>
    <cellStyle name="Note 4 2 11 3 4" xfId="57415"/>
    <cellStyle name="Note 4 2 11 3 5" xfId="57416"/>
    <cellStyle name="Note 4 2 11 4" xfId="57417"/>
    <cellStyle name="Note 4 2 11 4 2" xfId="57418"/>
    <cellStyle name="Note 4 2 11 4 3" xfId="57419"/>
    <cellStyle name="Note 4 2 11 4 4" xfId="57420"/>
    <cellStyle name="Note 4 2 11 4 5" xfId="57421"/>
    <cellStyle name="Note 4 2 11 5" xfId="57422"/>
    <cellStyle name="Note 4 2 11 5 2" xfId="57423"/>
    <cellStyle name="Note 4 2 11 6" xfId="57424"/>
    <cellStyle name="Note 4 2 11 6 2" xfId="57425"/>
    <cellStyle name="Note 4 2 11 7" xfId="57426"/>
    <cellStyle name="Note 4 2 11 7 2" xfId="57427"/>
    <cellStyle name="Note 4 2 11 8" xfId="57428"/>
    <cellStyle name="Note 4 2 12" xfId="57429"/>
    <cellStyle name="Note 4 2 12 2" xfId="57430"/>
    <cellStyle name="Note 4 2 12 2 2" xfId="57431"/>
    <cellStyle name="Note 4 2 12 2 2 2" xfId="57432"/>
    <cellStyle name="Note 4 2 12 2 2 3" xfId="57433"/>
    <cellStyle name="Note 4 2 12 2 2 4" xfId="57434"/>
    <cellStyle name="Note 4 2 12 2 2 5" xfId="57435"/>
    <cellStyle name="Note 4 2 12 2 3" xfId="57436"/>
    <cellStyle name="Note 4 2 12 2 3 2" xfId="57437"/>
    <cellStyle name="Note 4 2 12 2 3 3" xfId="57438"/>
    <cellStyle name="Note 4 2 12 2 3 4" xfId="57439"/>
    <cellStyle name="Note 4 2 12 2 3 5" xfId="57440"/>
    <cellStyle name="Note 4 2 12 2 4" xfId="57441"/>
    <cellStyle name="Note 4 2 12 2 4 2" xfId="57442"/>
    <cellStyle name="Note 4 2 12 2 5" xfId="57443"/>
    <cellStyle name="Note 4 2 12 2 5 2" xfId="57444"/>
    <cellStyle name="Note 4 2 12 2 6" xfId="57445"/>
    <cellStyle name="Note 4 2 12 2 6 2" xfId="57446"/>
    <cellStyle name="Note 4 2 12 2 7" xfId="57447"/>
    <cellStyle name="Note 4 2 12 3" xfId="57448"/>
    <cellStyle name="Note 4 2 12 3 2" xfId="57449"/>
    <cellStyle name="Note 4 2 12 3 3" xfId="57450"/>
    <cellStyle name="Note 4 2 12 3 4" xfId="57451"/>
    <cellStyle name="Note 4 2 12 3 5" xfId="57452"/>
    <cellStyle name="Note 4 2 12 4" xfId="57453"/>
    <cellStyle name="Note 4 2 12 4 2" xfId="57454"/>
    <cellStyle name="Note 4 2 12 4 3" xfId="57455"/>
    <cellStyle name="Note 4 2 12 4 4" xfId="57456"/>
    <cellStyle name="Note 4 2 12 4 5" xfId="57457"/>
    <cellStyle name="Note 4 2 12 5" xfId="57458"/>
    <cellStyle name="Note 4 2 12 5 2" xfId="57459"/>
    <cellStyle name="Note 4 2 12 6" xfId="57460"/>
    <cellStyle name="Note 4 2 12 6 2" xfId="57461"/>
    <cellStyle name="Note 4 2 12 7" xfId="57462"/>
    <cellStyle name="Note 4 2 12 7 2" xfId="57463"/>
    <cellStyle name="Note 4 2 12 8" xfId="57464"/>
    <cellStyle name="Note 4 2 13" xfId="57465"/>
    <cellStyle name="Note 4 2 13 2" xfId="57466"/>
    <cellStyle name="Note 4 2 13 2 2" xfId="57467"/>
    <cellStyle name="Note 4 2 13 2 2 2" xfId="57468"/>
    <cellStyle name="Note 4 2 13 2 2 3" xfId="57469"/>
    <cellStyle name="Note 4 2 13 2 2 4" xfId="57470"/>
    <cellStyle name="Note 4 2 13 2 2 5" xfId="57471"/>
    <cellStyle name="Note 4 2 13 2 3" xfId="57472"/>
    <cellStyle name="Note 4 2 13 2 3 2" xfId="57473"/>
    <cellStyle name="Note 4 2 13 2 3 3" xfId="57474"/>
    <cellStyle name="Note 4 2 13 2 3 4" xfId="57475"/>
    <cellStyle name="Note 4 2 13 2 3 5" xfId="57476"/>
    <cellStyle name="Note 4 2 13 2 4" xfId="57477"/>
    <cellStyle name="Note 4 2 13 2 4 2" xfId="57478"/>
    <cellStyle name="Note 4 2 13 2 5" xfId="57479"/>
    <cellStyle name="Note 4 2 13 2 5 2" xfId="57480"/>
    <cellStyle name="Note 4 2 13 2 6" xfId="57481"/>
    <cellStyle name="Note 4 2 13 2 6 2" xfId="57482"/>
    <cellStyle name="Note 4 2 13 2 7" xfId="57483"/>
    <cellStyle name="Note 4 2 13 3" xfId="57484"/>
    <cellStyle name="Note 4 2 13 3 2" xfId="57485"/>
    <cellStyle name="Note 4 2 13 3 3" xfId="57486"/>
    <cellStyle name="Note 4 2 13 3 4" xfId="57487"/>
    <cellStyle name="Note 4 2 13 3 5" xfId="57488"/>
    <cellStyle name="Note 4 2 13 4" xfId="57489"/>
    <cellStyle name="Note 4 2 13 4 2" xfId="57490"/>
    <cellStyle name="Note 4 2 13 4 3" xfId="57491"/>
    <cellStyle name="Note 4 2 13 4 4" xfId="57492"/>
    <cellStyle name="Note 4 2 13 4 5" xfId="57493"/>
    <cellStyle name="Note 4 2 13 5" xfId="57494"/>
    <cellStyle name="Note 4 2 13 5 2" xfId="57495"/>
    <cellStyle name="Note 4 2 13 6" xfId="57496"/>
    <cellStyle name="Note 4 2 13 6 2" xfId="57497"/>
    <cellStyle name="Note 4 2 13 7" xfId="57498"/>
    <cellStyle name="Note 4 2 13 7 2" xfId="57499"/>
    <cellStyle name="Note 4 2 13 8" xfId="57500"/>
    <cellStyle name="Note 4 2 14" xfId="57501"/>
    <cellStyle name="Note 4 2 14 2" xfId="57502"/>
    <cellStyle name="Note 4 2 14 2 2" xfId="57503"/>
    <cellStyle name="Note 4 2 14 2 2 2" xfId="57504"/>
    <cellStyle name="Note 4 2 14 2 2 3" xfId="57505"/>
    <cellStyle name="Note 4 2 14 2 2 4" xfId="57506"/>
    <cellStyle name="Note 4 2 14 2 2 5" xfId="57507"/>
    <cellStyle name="Note 4 2 14 2 3" xfId="57508"/>
    <cellStyle name="Note 4 2 14 2 3 2" xfId="57509"/>
    <cellStyle name="Note 4 2 14 2 3 3" xfId="57510"/>
    <cellStyle name="Note 4 2 14 2 3 4" xfId="57511"/>
    <cellStyle name="Note 4 2 14 2 3 5" xfId="57512"/>
    <cellStyle name="Note 4 2 14 2 4" xfId="57513"/>
    <cellStyle name="Note 4 2 14 2 4 2" xfId="57514"/>
    <cellStyle name="Note 4 2 14 2 5" xfId="57515"/>
    <cellStyle name="Note 4 2 14 2 5 2" xfId="57516"/>
    <cellStyle name="Note 4 2 14 2 6" xfId="57517"/>
    <cellStyle name="Note 4 2 14 2 6 2" xfId="57518"/>
    <cellStyle name="Note 4 2 14 2 7" xfId="57519"/>
    <cellStyle name="Note 4 2 14 3" xfId="57520"/>
    <cellStyle name="Note 4 2 14 3 2" xfId="57521"/>
    <cellStyle name="Note 4 2 14 3 3" xfId="57522"/>
    <cellStyle name="Note 4 2 14 3 4" xfId="57523"/>
    <cellStyle name="Note 4 2 14 3 5" xfId="57524"/>
    <cellStyle name="Note 4 2 14 4" xfId="57525"/>
    <cellStyle name="Note 4 2 14 4 2" xfId="57526"/>
    <cellStyle name="Note 4 2 14 4 3" xfId="57527"/>
    <cellStyle name="Note 4 2 14 4 4" xfId="57528"/>
    <cellStyle name="Note 4 2 14 4 5" xfId="57529"/>
    <cellStyle name="Note 4 2 14 5" xfId="57530"/>
    <cellStyle name="Note 4 2 14 5 2" xfId="57531"/>
    <cellStyle name="Note 4 2 14 6" xfId="57532"/>
    <cellStyle name="Note 4 2 14 6 2" xfId="57533"/>
    <cellStyle name="Note 4 2 14 7" xfId="57534"/>
    <cellStyle name="Note 4 2 14 7 2" xfId="57535"/>
    <cellStyle name="Note 4 2 14 8" xfId="57536"/>
    <cellStyle name="Note 4 2 15" xfId="57537"/>
    <cellStyle name="Note 4 2 15 2" xfId="57538"/>
    <cellStyle name="Note 4 2 15 2 2" xfId="57539"/>
    <cellStyle name="Note 4 2 15 2 3" xfId="57540"/>
    <cellStyle name="Note 4 2 15 2 4" xfId="57541"/>
    <cellStyle name="Note 4 2 15 2 5" xfId="57542"/>
    <cellStyle name="Note 4 2 15 3" xfId="57543"/>
    <cellStyle name="Note 4 2 15 3 2" xfId="57544"/>
    <cellStyle name="Note 4 2 15 3 3" xfId="57545"/>
    <cellStyle name="Note 4 2 15 3 4" xfId="57546"/>
    <cellStyle name="Note 4 2 15 3 5" xfId="57547"/>
    <cellStyle name="Note 4 2 15 4" xfId="57548"/>
    <cellStyle name="Note 4 2 15 4 2" xfId="57549"/>
    <cellStyle name="Note 4 2 15 5" xfId="57550"/>
    <cellStyle name="Note 4 2 15 5 2" xfId="57551"/>
    <cellStyle name="Note 4 2 15 6" xfId="57552"/>
    <cellStyle name="Note 4 2 15 6 2" xfId="57553"/>
    <cellStyle name="Note 4 2 15 7" xfId="57554"/>
    <cellStyle name="Note 4 2 16" xfId="57555"/>
    <cellStyle name="Note 4 2 16 2" xfId="57556"/>
    <cellStyle name="Note 4 2 16 3" xfId="57557"/>
    <cellStyle name="Note 4 2 16 4" xfId="57558"/>
    <cellStyle name="Note 4 2 16 5" xfId="57559"/>
    <cellStyle name="Note 4 2 17" xfId="57560"/>
    <cellStyle name="Note 4 2 17 2" xfId="57561"/>
    <cellStyle name="Note 4 2 17 3" xfId="57562"/>
    <cellStyle name="Note 4 2 17 4" xfId="57563"/>
    <cellStyle name="Note 4 2 17 5" xfId="57564"/>
    <cellStyle name="Note 4 2 18" xfId="57565"/>
    <cellStyle name="Note 4 2 18 2" xfId="57566"/>
    <cellStyle name="Note 4 2 19" xfId="57567"/>
    <cellStyle name="Note 4 2 19 2" xfId="57568"/>
    <cellStyle name="Note 4 2 2" xfId="1790"/>
    <cellStyle name="Note 4 2 2 2" xfId="1791"/>
    <cellStyle name="Note 4 2 2 2 2" xfId="1792"/>
    <cellStyle name="Note 4 2 2 2 2 2" xfId="57569"/>
    <cellStyle name="Note 4 2 2 2 2 3" xfId="57570"/>
    <cellStyle name="Note 4 2 2 2 2 4" xfId="57571"/>
    <cellStyle name="Note 4 2 2 2 2 5" xfId="57572"/>
    <cellStyle name="Note 4 2 2 2 3" xfId="57573"/>
    <cellStyle name="Note 4 2 2 2 3 2" xfId="57574"/>
    <cellStyle name="Note 4 2 2 2 3 3" xfId="57575"/>
    <cellStyle name="Note 4 2 2 2 3 4" xfId="57576"/>
    <cellStyle name="Note 4 2 2 2 3 5" xfId="57577"/>
    <cellStyle name="Note 4 2 2 2 4" xfId="57578"/>
    <cellStyle name="Note 4 2 2 2 4 2" xfId="57579"/>
    <cellStyle name="Note 4 2 2 2 5" xfId="57580"/>
    <cellStyle name="Note 4 2 2 2 5 2" xfId="57581"/>
    <cellStyle name="Note 4 2 2 2 6" xfId="57582"/>
    <cellStyle name="Note 4 2 2 2 6 2" xfId="57583"/>
    <cellStyle name="Note 4 2 2 2 7" xfId="57584"/>
    <cellStyle name="Note 4 2 2 3" xfId="1793"/>
    <cellStyle name="Note 4 2 2 3 2" xfId="57585"/>
    <cellStyle name="Note 4 2 2 3 3" xfId="57586"/>
    <cellStyle name="Note 4 2 2 3 4" xfId="57587"/>
    <cellStyle name="Note 4 2 2 3 5" xfId="57588"/>
    <cellStyle name="Note 4 2 2 4" xfId="57589"/>
    <cellStyle name="Note 4 2 2 4 2" xfId="57590"/>
    <cellStyle name="Note 4 2 2 4 3" xfId="57591"/>
    <cellStyle name="Note 4 2 2 4 4" xfId="57592"/>
    <cellStyle name="Note 4 2 2 4 5" xfId="57593"/>
    <cellStyle name="Note 4 2 2 5" xfId="57594"/>
    <cellStyle name="Note 4 2 2 5 2" xfId="57595"/>
    <cellStyle name="Note 4 2 2 6" xfId="57596"/>
    <cellStyle name="Note 4 2 2 6 2" xfId="57597"/>
    <cellStyle name="Note 4 2 2 7" xfId="57598"/>
    <cellStyle name="Note 4 2 2 7 2" xfId="57599"/>
    <cellStyle name="Note 4 2 2 8" xfId="57600"/>
    <cellStyle name="Note 4 2 20" xfId="57601"/>
    <cellStyle name="Note 4 2 20 2" xfId="57602"/>
    <cellStyle name="Note 4 2 21" xfId="57603"/>
    <cellStyle name="Note 4 2 3" xfId="1794"/>
    <cellStyle name="Note 4 2 3 2" xfId="1795"/>
    <cellStyle name="Note 4 2 3 2 2" xfId="1796"/>
    <cellStyle name="Note 4 2 3 2 2 2" xfId="57604"/>
    <cellStyle name="Note 4 2 3 2 2 3" xfId="57605"/>
    <cellStyle name="Note 4 2 3 2 2 4" xfId="57606"/>
    <cellStyle name="Note 4 2 3 2 2 5" xfId="57607"/>
    <cellStyle name="Note 4 2 3 2 3" xfId="57608"/>
    <cellStyle name="Note 4 2 3 2 3 2" xfId="57609"/>
    <cellStyle name="Note 4 2 3 2 3 3" xfId="57610"/>
    <cellStyle name="Note 4 2 3 2 3 4" xfId="57611"/>
    <cellStyle name="Note 4 2 3 2 3 5" xfId="57612"/>
    <cellStyle name="Note 4 2 3 2 4" xfId="57613"/>
    <cellStyle name="Note 4 2 3 2 4 2" xfId="57614"/>
    <cellStyle name="Note 4 2 3 2 5" xfId="57615"/>
    <cellStyle name="Note 4 2 3 2 5 2" xfId="57616"/>
    <cellStyle name="Note 4 2 3 2 6" xfId="57617"/>
    <cellStyle name="Note 4 2 3 2 6 2" xfId="57618"/>
    <cellStyle name="Note 4 2 3 2 7" xfId="57619"/>
    <cellStyle name="Note 4 2 3 3" xfId="1797"/>
    <cellStyle name="Note 4 2 3 3 2" xfId="57620"/>
    <cellStyle name="Note 4 2 3 3 3" xfId="57621"/>
    <cellStyle name="Note 4 2 3 3 4" xfId="57622"/>
    <cellStyle name="Note 4 2 3 3 5" xfId="57623"/>
    <cellStyle name="Note 4 2 3 4" xfId="57624"/>
    <cellStyle name="Note 4 2 3 4 2" xfId="57625"/>
    <cellStyle name="Note 4 2 3 4 3" xfId="57626"/>
    <cellStyle name="Note 4 2 3 4 4" xfId="57627"/>
    <cellStyle name="Note 4 2 3 4 5" xfId="57628"/>
    <cellStyle name="Note 4 2 3 5" xfId="57629"/>
    <cellStyle name="Note 4 2 3 5 2" xfId="57630"/>
    <cellStyle name="Note 4 2 3 6" xfId="57631"/>
    <cellStyle name="Note 4 2 3 6 2" xfId="57632"/>
    <cellStyle name="Note 4 2 3 7" xfId="57633"/>
    <cellStyle name="Note 4 2 3 7 2" xfId="57634"/>
    <cellStyle name="Note 4 2 3 8" xfId="57635"/>
    <cellStyle name="Note 4 2 4" xfId="1798"/>
    <cellStyle name="Note 4 2 4 2" xfId="1799"/>
    <cellStyle name="Note 4 2 4 2 2" xfId="1800"/>
    <cellStyle name="Note 4 2 4 2 2 2" xfId="57636"/>
    <cellStyle name="Note 4 2 4 2 2 3" xfId="57637"/>
    <cellStyle name="Note 4 2 4 2 2 4" xfId="57638"/>
    <cellStyle name="Note 4 2 4 2 2 5" xfId="57639"/>
    <cellStyle name="Note 4 2 4 2 3" xfId="57640"/>
    <cellStyle name="Note 4 2 4 2 3 2" xfId="57641"/>
    <cellStyle name="Note 4 2 4 2 3 3" xfId="57642"/>
    <cellStyle name="Note 4 2 4 2 3 4" xfId="57643"/>
    <cellStyle name="Note 4 2 4 2 3 5" xfId="57644"/>
    <cellStyle name="Note 4 2 4 2 4" xfId="57645"/>
    <cellStyle name="Note 4 2 4 2 4 2" xfId="57646"/>
    <cellStyle name="Note 4 2 4 2 5" xfId="57647"/>
    <cellStyle name="Note 4 2 4 2 5 2" xfId="57648"/>
    <cellStyle name="Note 4 2 4 2 6" xfId="57649"/>
    <cellStyle name="Note 4 2 4 2 6 2" xfId="57650"/>
    <cellStyle name="Note 4 2 4 2 7" xfId="57651"/>
    <cellStyle name="Note 4 2 4 3" xfId="1801"/>
    <cellStyle name="Note 4 2 4 3 2" xfId="57652"/>
    <cellStyle name="Note 4 2 4 3 3" xfId="57653"/>
    <cellStyle name="Note 4 2 4 3 4" xfId="57654"/>
    <cellStyle name="Note 4 2 4 3 5" xfId="57655"/>
    <cellStyle name="Note 4 2 4 4" xfId="57656"/>
    <cellStyle name="Note 4 2 4 4 2" xfId="57657"/>
    <cellStyle name="Note 4 2 4 4 3" xfId="57658"/>
    <cellStyle name="Note 4 2 4 4 4" xfId="57659"/>
    <cellStyle name="Note 4 2 4 4 5" xfId="57660"/>
    <cellStyle name="Note 4 2 4 5" xfId="57661"/>
    <cellStyle name="Note 4 2 4 5 2" xfId="57662"/>
    <cellStyle name="Note 4 2 4 6" xfId="57663"/>
    <cellStyle name="Note 4 2 4 6 2" xfId="57664"/>
    <cellStyle name="Note 4 2 4 7" xfId="57665"/>
    <cellStyle name="Note 4 2 4 7 2" xfId="57666"/>
    <cellStyle name="Note 4 2 4 8" xfId="57667"/>
    <cellStyle name="Note 4 2 5" xfId="1802"/>
    <cellStyle name="Note 4 2 5 2" xfId="1803"/>
    <cellStyle name="Note 4 2 5 2 2" xfId="1804"/>
    <cellStyle name="Note 4 2 5 2 2 2" xfId="57668"/>
    <cellStyle name="Note 4 2 5 2 2 3" xfId="57669"/>
    <cellStyle name="Note 4 2 5 2 2 4" xfId="57670"/>
    <cellStyle name="Note 4 2 5 2 2 5" xfId="57671"/>
    <cellStyle name="Note 4 2 5 2 3" xfId="57672"/>
    <cellStyle name="Note 4 2 5 2 3 2" xfId="57673"/>
    <cellStyle name="Note 4 2 5 2 3 3" xfId="57674"/>
    <cellStyle name="Note 4 2 5 2 3 4" xfId="57675"/>
    <cellStyle name="Note 4 2 5 2 3 5" xfId="57676"/>
    <cellStyle name="Note 4 2 5 2 4" xfId="57677"/>
    <cellStyle name="Note 4 2 5 2 4 2" xfId="57678"/>
    <cellStyle name="Note 4 2 5 2 5" xfId="57679"/>
    <cellStyle name="Note 4 2 5 2 5 2" xfId="57680"/>
    <cellStyle name="Note 4 2 5 2 6" xfId="57681"/>
    <cellStyle name="Note 4 2 5 2 6 2" xfId="57682"/>
    <cellStyle name="Note 4 2 5 2 7" xfId="57683"/>
    <cellStyle name="Note 4 2 5 3" xfId="1805"/>
    <cellStyle name="Note 4 2 5 3 2" xfId="57684"/>
    <cellStyle name="Note 4 2 5 3 3" xfId="57685"/>
    <cellStyle name="Note 4 2 5 3 4" xfId="57686"/>
    <cellStyle name="Note 4 2 5 3 5" xfId="57687"/>
    <cellStyle name="Note 4 2 5 4" xfId="57688"/>
    <cellStyle name="Note 4 2 5 4 2" xfId="57689"/>
    <cellStyle name="Note 4 2 5 4 3" xfId="57690"/>
    <cellStyle name="Note 4 2 5 4 4" xfId="57691"/>
    <cellStyle name="Note 4 2 5 4 5" xfId="57692"/>
    <cellStyle name="Note 4 2 5 5" xfId="57693"/>
    <cellStyle name="Note 4 2 5 5 2" xfId="57694"/>
    <cellStyle name="Note 4 2 5 6" xfId="57695"/>
    <cellStyle name="Note 4 2 5 6 2" xfId="57696"/>
    <cellStyle name="Note 4 2 5 7" xfId="57697"/>
    <cellStyle name="Note 4 2 5 7 2" xfId="57698"/>
    <cellStyle name="Note 4 2 5 8" xfId="57699"/>
    <cellStyle name="Note 4 2 6" xfId="1806"/>
    <cellStyle name="Note 4 2 6 2" xfId="1807"/>
    <cellStyle name="Note 4 2 6 2 2" xfId="57700"/>
    <cellStyle name="Note 4 2 6 2 2 2" xfId="57701"/>
    <cellStyle name="Note 4 2 6 2 2 3" xfId="57702"/>
    <cellStyle name="Note 4 2 6 2 2 4" xfId="57703"/>
    <cellStyle name="Note 4 2 6 2 2 5" xfId="57704"/>
    <cellStyle name="Note 4 2 6 2 3" xfId="57705"/>
    <cellStyle name="Note 4 2 6 2 3 2" xfId="57706"/>
    <cellStyle name="Note 4 2 6 2 3 3" xfId="57707"/>
    <cellStyle name="Note 4 2 6 2 3 4" xfId="57708"/>
    <cellStyle name="Note 4 2 6 2 3 5" xfId="57709"/>
    <cellStyle name="Note 4 2 6 2 4" xfId="57710"/>
    <cellStyle name="Note 4 2 6 2 4 2" xfId="57711"/>
    <cellStyle name="Note 4 2 6 2 5" xfId="57712"/>
    <cellStyle name="Note 4 2 6 2 5 2" xfId="57713"/>
    <cellStyle name="Note 4 2 6 2 6" xfId="57714"/>
    <cellStyle name="Note 4 2 6 2 6 2" xfId="57715"/>
    <cellStyle name="Note 4 2 6 2 7" xfId="57716"/>
    <cellStyle name="Note 4 2 6 3" xfId="57717"/>
    <cellStyle name="Note 4 2 6 3 2" xfId="57718"/>
    <cellStyle name="Note 4 2 6 3 3" xfId="57719"/>
    <cellStyle name="Note 4 2 6 3 4" xfId="57720"/>
    <cellStyle name="Note 4 2 6 3 5" xfId="57721"/>
    <cellStyle name="Note 4 2 6 4" xfId="57722"/>
    <cellStyle name="Note 4 2 6 4 2" xfId="57723"/>
    <cellStyle name="Note 4 2 6 4 3" xfId="57724"/>
    <cellStyle name="Note 4 2 6 4 4" xfId="57725"/>
    <cellStyle name="Note 4 2 6 4 5" xfId="57726"/>
    <cellStyle name="Note 4 2 6 5" xfId="57727"/>
    <cellStyle name="Note 4 2 6 5 2" xfId="57728"/>
    <cellStyle name="Note 4 2 6 6" xfId="57729"/>
    <cellStyle name="Note 4 2 6 6 2" xfId="57730"/>
    <cellStyle name="Note 4 2 6 7" xfId="57731"/>
    <cellStyle name="Note 4 2 6 7 2" xfId="57732"/>
    <cellStyle name="Note 4 2 6 8" xfId="57733"/>
    <cellStyle name="Note 4 2 7" xfId="1808"/>
    <cellStyle name="Note 4 2 7 2" xfId="57734"/>
    <cellStyle name="Note 4 2 7 2 2" xfId="57735"/>
    <cellStyle name="Note 4 2 7 2 2 2" xfId="57736"/>
    <cellStyle name="Note 4 2 7 2 2 3" xfId="57737"/>
    <cellStyle name="Note 4 2 7 2 2 4" xfId="57738"/>
    <cellStyle name="Note 4 2 7 2 2 5" xfId="57739"/>
    <cellStyle name="Note 4 2 7 2 3" xfId="57740"/>
    <cellStyle name="Note 4 2 7 2 3 2" xfId="57741"/>
    <cellStyle name="Note 4 2 7 2 3 3" xfId="57742"/>
    <cellStyle name="Note 4 2 7 2 3 4" xfId="57743"/>
    <cellStyle name="Note 4 2 7 2 3 5" xfId="57744"/>
    <cellStyle name="Note 4 2 7 2 4" xfId="57745"/>
    <cellStyle name="Note 4 2 7 2 4 2" xfId="57746"/>
    <cellStyle name="Note 4 2 7 2 5" xfId="57747"/>
    <cellStyle name="Note 4 2 7 2 5 2" xfId="57748"/>
    <cellStyle name="Note 4 2 7 2 6" xfId="57749"/>
    <cellStyle name="Note 4 2 7 2 6 2" xfId="57750"/>
    <cellStyle name="Note 4 2 7 2 7" xfId="57751"/>
    <cellStyle name="Note 4 2 7 3" xfId="57752"/>
    <cellStyle name="Note 4 2 7 3 2" xfId="57753"/>
    <cellStyle name="Note 4 2 7 3 3" xfId="57754"/>
    <cellStyle name="Note 4 2 7 3 4" xfId="57755"/>
    <cellStyle name="Note 4 2 7 3 5" xfId="57756"/>
    <cellStyle name="Note 4 2 7 4" xfId="57757"/>
    <cellStyle name="Note 4 2 7 4 2" xfId="57758"/>
    <cellStyle name="Note 4 2 7 4 3" xfId="57759"/>
    <cellStyle name="Note 4 2 7 4 4" xfId="57760"/>
    <cellStyle name="Note 4 2 7 4 5" xfId="57761"/>
    <cellStyle name="Note 4 2 7 5" xfId="57762"/>
    <cellStyle name="Note 4 2 7 5 2" xfId="57763"/>
    <cellStyle name="Note 4 2 7 6" xfId="57764"/>
    <cellStyle name="Note 4 2 7 6 2" xfId="57765"/>
    <cellStyle name="Note 4 2 7 7" xfId="57766"/>
    <cellStyle name="Note 4 2 7 7 2" xfId="57767"/>
    <cellStyle name="Note 4 2 7 8" xfId="57768"/>
    <cellStyle name="Note 4 2 8" xfId="57769"/>
    <cellStyle name="Note 4 2 8 2" xfId="57770"/>
    <cellStyle name="Note 4 2 8 2 2" xfId="57771"/>
    <cellStyle name="Note 4 2 8 2 2 2" xfId="57772"/>
    <cellStyle name="Note 4 2 8 2 2 3" xfId="57773"/>
    <cellStyle name="Note 4 2 8 2 2 4" xfId="57774"/>
    <cellStyle name="Note 4 2 8 2 2 5" xfId="57775"/>
    <cellStyle name="Note 4 2 8 2 3" xfId="57776"/>
    <cellStyle name="Note 4 2 8 2 3 2" xfId="57777"/>
    <cellStyle name="Note 4 2 8 2 3 3" xfId="57778"/>
    <cellStyle name="Note 4 2 8 2 3 4" xfId="57779"/>
    <cellStyle name="Note 4 2 8 2 3 5" xfId="57780"/>
    <cellStyle name="Note 4 2 8 2 4" xfId="57781"/>
    <cellStyle name="Note 4 2 8 2 4 2" xfId="57782"/>
    <cellStyle name="Note 4 2 8 2 5" xfId="57783"/>
    <cellStyle name="Note 4 2 8 2 5 2" xfId="57784"/>
    <cellStyle name="Note 4 2 8 2 6" xfId="57785"/>
    <cellStyle name="Note 4 2 8 2 6 2" xfId="57786"/>
    <cellStyle name="Note 4 2 8 2 7" xfId="57787"/>
    <cellStyle name="Note 4 2 8 3" xfId="57788"/>
    <cellStyle name="Note 4 2 8 3 2" xfId="57789"/>
    <cellStyle name="Note 4 2 8 3 3" xfId="57790"/>
    <cellStyle name="Note 4 2 8 3 4" xfId="57791"/>
    <cellStyle name="Note 4 2 8 3 5" xfId="57792"/>
    <cellStyle name="Note 4 2 8 4" xfId="57793"/>
    <cellStyle name="Note 4 2 8 4 2" xfId="57794"/>
    <cellStyle name="Note 4 2 8 4 3" xfId="57795"/>
    <cellStyle name="Note 4 2 8 4 4" xfId="57796"/>
    <cellStyle name="Note 4 2 8 4 5" xfId="57797"/>
    <cellStyle name="Note 4 2 8 5" xfId="57798"/>
    <cellStyle name="Note 4 2 8 5 2" xfId="57799"/>
    <cellStyle name="Note 4 2 8 6" xfId="57800"/>
    <cellStyle name="Note 4 2 8 6 2" xfId="57801"/>
    <cellStyle name="Note 4 2 8 7" xfId="57802"/>
    <cellStyle name="Note 4 2 8 7 2" xfId="57803"/>
    <cellStyle name="Note 4 2 8 8" xfId="57804"/>
    <cellStyle name="Note 4 2 9" xfId="57805"/>
    <cellStyle name="Note 4 2 9 2" xfId="57806"/>
    <cellStyle name="Note 4 2 9 2 2" xfId="57807"/>
    <cellStyle name="Note 4 2 9 2 2 2" xfId="57808"/>
    <cellStyle name="Note 4 2 9 2 2 3" xfId="57809"/>
    <cellStyle name="Note 4 2 9 2 2 4" xfId="57810"/>
    <cellStyle name="Note 4 2 9 2 2 5" xfId="57811"/>
    <cellStyle name="Note 4 2 9 2 3" xfId="57812"/>
    <cellStyle name="Note 4 2 9 2 3 2" xfId="57813"/>
    <cellStyle name="Note 4 2 9 2 3 3" xfId="57814"/>
    <cellStyle name="Note 4 2 9 2 3 4" xfId="57815"/>
    <cellStyle name="Note 4 2 9 2 3 5" xfId="57816"/>
    <cellStyle name="Note 4 2 9 2 4" xfId="57817"/>
    <cellStyle name="Note 4 2 9 2 4 2" xfId="57818"/>
    <cellStyle name="Note 4 2 9 2 5" xfId="57819"/>
    <cellStyle name="Note 4 2 9 2 5 2" xfId="57820"/>
    <cellStyle name="Note 4 2 9 2 6" xfId="57821"/>
    <cellStyle name="Note 4 2 9 2 6 2" xfId="57822"/>
    <cellStyle name="Note 4 2 9 2 7" xfId="57823"/>
    <cellStyle name="Note 4 2 9 3" xfId="57824"/>
    <cellStyle name="Note 4 2 9 3 2" xfId="57825"/>
    <cellStyle name="Note 4 2 9 3 3" xfId="57826"/>
    <cellStyle name="Note 4 2 9 3 4" xfId="57827"/>
    <cellStyle name="Note 4 2 9 3 5" xfId="57828"/>
    <cellStyle name="Note 4 2 9 4" xfId="57829"/>
    <cellStyle name="Note 4 2 9 4 2" xfId="57830"/>
    <cellStyle name="Note 4 2 9 4 3" xfId="57831"/>
    <cellStyle name="Note 4 2 9 4 4" xfId="57832"/>
    <cellStyle name="Note 4 2 9 4 5" xfId="57833"/>
    <cellStyle name="Note 4 2 9 5" xfId="57834"/>
    <cellStyle name="Note 4 2 9 5 2" xfId="57835"/>
    <cellStyle name="Note 4 2 9 6" xfId="57836"/>
    <cellStyle name="Note 4 2 9 6 2" xfId="57837"/>
    <cellStyle name="Note 4 2 9 7" xfId="57838"/>
    <cellStyle name="Note 4 2 9 7 2" xfId="57839"/>
    <cellStyle name="Note 4 2 9 8" xfId="57840"/>
    <cellStyle name="Note 4 3" xfId="1809"/>
    <cellStyle name="Note 4 3 2" xfId="1810"/>
    <cellStyle name="Note 4 3 2 2" xfId="1811"/>
    <cellStyle name="Note 4 3 3" xfId="1812"/>
    <cellStyle name="Note 4 3 3 2" xfId="57841"/>
    <cellStyle name="Note 4 3 4" xfId="57842"/>
    <cellStyle name="Note 4 3 5" xfId="57843"/>
    <cellStyle name="Note 4 4" xfId="1813"/>
    <cellStyle name="Note 4 4 2" xfId="1814"/>
    <cellStyle name="Note 4 4 2 2" xfId="1815"/>
    <cellStyle name="Note 4 4 3" xfId="1816"/>
    <cellStyle name="Note 4 4 3 2" xfId="57844"/>
    <cellStyle name="Note 4 4 4" xfId="57845"/>
    <cellStyle name="Note 4 4 5" xfId="57846"/>
    <cellStyle name="Note 4 5" xfId="1817"/>
    <cellStyle name="Note 4 5 2" xfId="1818"/>
    <cellStyle name="Note 4 5 2 2" xfId="57847"/>
    <cellStyle name="Note 4 6" xfId="1819"/>
    <cellStyle name="Note 4 6 2" xfId="57848"/>
    <cellStyle name="Note 4 7" xfId="57849"/>
    <cellStyle name="Note 4 7 2" xfId="57850"/>
    <cellStyle name="Note 4_T-straight with PEDs adjustor" xfId="57851"/>
    <cellStyle name="Note 5" xfId="1820"/>
    <cellStyle name="Note 5 2" xfId="1821"/>
    <cellStyle name="Note 5 2 2" xfId="57852"/>
    <cellStyle name="Note 5 3" xfId="1822"/>
    <cellStyle name="Note 5 3 2" xfId="57853"/>
    <cellStyle name="Note 5 3 2 2" xfId="57854"/>
    <cellStyle name="Note 5 3 3" xfId="57855"/>
    <cellStyle name="Note 5 4" xfId="57856"/>
    <cellStyle name="Note 5 4 2" xfId="57857"/>
    <cellStyle name="Note 5 5" xfId="57858"/>
    <cellStyle name="Note 6" xfId="57859"/>
    <cellStyle name="Note 6 2" xfId="57860"/>
    <cellStyle name="Note 6 2 2" xfId="57861"/>
    <cellStyle name="Note 6 3" xfId="57862"/>
    <cellStyle name="Note 6 3 2" xfId="57863"/>
    <cellStyle name="Note 6 3 2 2" xfId="57864"/>
    <cellStyle name="Note 6 3 3" xfId="57865"/>
    <cellStyle name="Note 6 4" xfId="57866"/>
    <cellStyle name="Note 6 4 2" xfId="57867"/>
    <cellStyle name="Note 6 5" xfId="57868"/>
    <cellStyle name="Note 7" xfId="57869"/>
    <cellStyle name="Note 7 2" xfId="57870"/>
    <cellStyle name="Note 7 2 2" xfId="57871"/>
    <cellStyle name="Note 7 3" xfId="57872"/>
    <cellStyle name="Note 7 3 2" xfId="57873"/>
    <cellStyle name="Note 7 3 2 2" xfId="57874"/>
    <cellStyle name="Note 7 3 3" xfId="57875"/>
    <cellStyle name="Note 7 4" xfId="57876"/>
    <cellStyle name="Note 7 4 2" xfId="57877"/>
    <cellStyle name="Note 7 5" xfId="57878"/>
    <cellStyle name="Note 8" xfId="57879"/>
    <cellStyle name="Note 8 2" xfId="57880"/>
    <cellStyle name="Note 8 2 2" xfId="57881"/>
    <cellStyle name="Note 8 3" xfId="57882"/>
    <cellStyle name="Note 8 3 2" xfId="57883"/>
    <cellStyle name="Note 8 3 2 2" xfId="57884"/>
    <cellStyle name="Note 8 3 3" xfId="57885"/>
    <cellStyle name="Note 8 4" xfId="57886"/>
    <cellStyle name="Note 8 4 2" xfId="57887"/>
    <cellStyle name="Note 8 5" xfId="57888"/>
    <cellStyle name="Note 9" xfId="57889"/>
    <cellStyle name="Note 9 2" xfId="57890"/>
    <cellStyle name="Note 9 2 2" xfId="57891"/>
    <cellStyle name="Note 9 3" xfId="57892"/>
    <cellStyle name="Note 9 3 2" xfId="57893"/>
    <cellStyle name="Note 9 3 2 2" xfId="57894"/>
    <cellStyle name="Note 9 3 3" xfId="57895"/>
    <cellStyle name="Note 9 4" xfId="57896"/>
    <cellStyle name="Note 9 4 2" xfId="57897"/>
    <cellStyle name="Note 9 5" xfId="57898"/>
    <cellStyle name="Output 10" xfId="57899"/>
    <cellStyle name="Output 10 2" xfId="57900"/>
    <cellStyle name="Output 10 2 2" xfId="57901"/>
    <cellStyle name="Output 10 3" xfId="57902"/>
    <cellStyle name="Output 10 3 2" xfId="57903"/>
    <cellStyle name="Output 10 4" xfId="57904"/>
    <cellStyle name="Output 11" xfId="57905"/>
    <cellStyle name="Output 11 2" xfId="57906"/>
    <cellStyle name="Output 12" xfId="57907"/>
    <cellStyle name="Output 12 2" xfId="57908"/>
    <cellStyle name="Output 2" xfId="1823"/>
    <cellStyle name="Output 2 10" xfId="57909"/>
    <cellStyle name="Output 2 2" xfId="1824"/>
    <cellStyle name="Output 2 2 2" xfId="1825"/>
    <cellStyle name="Output 2 2 2 2" xfId="1826"/>
    <cellStyle name="Output 2 2 2 2 10" xfId="57910"/>
    <cellStyle name="Output 2 2 2 2 10 2" xfId="57911"/>
    <cellStyle name="Output 2 2 2 2 10 2 2" xfId="57912"/>
    <cellStyle name="Output 2 2 2 2 10 2 2 2" xfId="57913"/>
    <cellStyle name="Output 2 2 2 2 10 2 2 3" xfId="57914"/>
    <cellStyle name="Output 2 2 2 2 10 2 2 4" xfId="57915"/>
    <cellStyle name="Output 2 2 2 2 10 2 2 5" xfId="57916"/>
    <cellStyle name="Output 2 2 2 2 10 2 3" xfId="57917"/>
    <cellStyle name="Output 2 2 2 2 10 2 3 2" xfId="57918"/>
    <cellStyle name="Output 2 2 2 2 10 2 3 3" xfId="57919"/>
    <cellStyle name="Output 2 2 2 2 10 2 3 4" xfId="57920"/>
    <cellStyle name="Output 2 2 2 2 10 2 3 5" xfId="57921"/>
    <cellStyle name="Output 2 2 2 2 10 2 4" xfId="57922"/>
    <cellStyle name="Output 2 2 2 2 10 2 5" xfId="57923"/>
    <cellStyle name="Output 2 2 2 2 10 2 6" xfId="57924"/>
    <cellStyle name="Output 2 2 2 2 10 2 7" xfId="57925"/>
    <cellStyle name="Output 2 2 2 2 10 3" xfId="57926"/>
    <cellStyle name="Output 2 2 2 2 10 3 2" xfId="57927"/>
    <cellStyle name="Output 2 2 2 2 10 3 3" xfId="57928"/>
    <cellStyle name="Output 2 2 2 2 10 3 4" xfId="57929"/>
    <cellStyle name="Output 2 2 2 2 10 3 5" xfId="57930"/>
    <cellStyle name="Output 2 2 2 2 10 4" xfId="57931"/>
    <cellStyle name="Output 2 2 2 2 10 4 2" xfId="57932"/>
    <cellStyle name="Output 2 2 2 2 10 4 3" xfId="57933"/>
    <cellStyle name="Output 2 2 2 2 10 4 4" xfId="57934"/>
    <cellStyle name="Output 2 2 2 2 10 4 5" xfId="57935"/>
    <cellStyle name="Output 2 2 2 2 10 5" xfId="57936"/>
    <cellStyle name="Output 2 2 2 2 10 6" xfId="57937"/>
    <cellStyle name="Output 2 2 2 2 10 7" xfId="57938"/>
    <cellStyle name="Output 2 2 2 2 10 8" xfId="57939"/>
    <cellStyle name="Output 2 2 2 2 11" xfId="57940"/>
    <cellStyle name="Output 2 2 2 2 11 2" xfId="57941"/>
    <cellStyle name="Output 2 2 2 2 11 2 2" xfId="57942"/>
    <cellStyle name="Output 2 2 2 2 11 2 2 2" xfId="57943"/>
    <cellStyle name="Output 2 2 2 2 11 2 2 3" xfId="57944"/>
    <cellStyle name="Output 2 2 2 2 11 2 2 4" xfId="57945"/>
    <cellStyle name="Output 2 2 2 2 11 2 2 5" xfId="57946"/>
    <cellStyle name="Output 2 2 2 2 11 2 3" xfId="57947"/>
    <cellStyle name="Output 2 2 2 2 11 2 3 2" xfId="57948"/>
    <cellStyle name="Output 2 2 2 2 11 2 3 3" xfId="57949"/>
    <cellStyle name="Output 2 2 2 2 11 2 3 4" xfId="57950"/>
    <cellStyle name="Output 2 2 2 2 11 2 3 5" xfId="57951"/>
    <cellStyle name="Output 2 2 2 2 11 2 4" xfId="57952"/>
    <cellStyle name="Output 2 2 2 2 11 2 5" xfId="57953"/>
    <cellStyle name="Output 2 2 2 2 11 2 6" xfId="57954"/>
    <cellStyle name="Output 2 2 2 2 11 2 7" xfId="57955"/>
    <cellStyle name="Output 2 2 2 2 11 3" xfId="57956"/>
    <cellStyle name="Output 2 2 2 2 11 3 2" xfId="57957"/>
    <cellStyle name="Output 2 2 2 2 11 3 3" xfId="57958"/>
    <cellStyle name="Output 2 2 2 2 11 3 4" xfId="57959"/>
    <cellStyle name="Output 2 2 2 2 11 3 5" xfId="57960"/>
    <cellStyle name="Output 2 2 2 2 11 4" xfId="57961"/>
    <cellStyle name="Output 2 2 2 2 11 4 2" xfId="57962"/>
    <cellStyle name="Output 2 2 2 2 11 4 3" xfId="57963"/>
    <cellStyle name="Output 2 2 2 2 11 4 4" xfId="57964"/>
    <cellStyle name="Output 2 2 2 2 11 4 5" xfId="57965"/>
    <cellStyle name="Output 2 2 2 2 11 5" xfId="57966"/>
    <cellStyle name="Output 2 2 2 2 11 6" xfId="57967"/>
    <cellStyle name="Output 2 2 2 2 11 7" xfId="57968"/>
    <cellStyle name="Output 2 2 2 2 11 8" xfId="57969"/>
    <cellStyle name="Output 2 2 2 2 12" xfId="57970"/>
    <cellStyle name="Output 2 2 2 2 12 2" xfId="57971"/>
    <cellStyle name="Output 2 2 2 2 12 2 2" xfId="57972"/>
    <cellStyle name="Output 2 2 2 2 12 2 2 2" xfId="57973"/>
    <cellStyle name="Output 2 2 2 2 12 2 2 3" xfId="57974"/>
    <cellStyle name="Output 2 2 2 2 12 2 2 4" xfId="57975"/>
    <cellStyle name="Output 2 2 2 2 12 2 2 5" xfId="57976"/>
    <cellStyle name="Output 2 2 2 2 12 2 3" xfId="57977"/>
    <cellStyle name="Output 2 2 2 2 12 2 3 2" xfId="57978"/>
    <cellStyle name="Output 2 2 2 2 12 2 3 3" xfId="57979"/>
    <cellStyle name="Output 2 2 2 2 12 2 3 4" xfId="57980"/>
    <cellStyle name="Output 2 2 2 2 12 2 3 5" xfId="57981"/>
    <cellStyle name="Output 2 2 2 2 12 2 4" xfId="57982"/>
    <cellStyle name="Output 2 2 2 2 12 2 5" xfId="57983"/>
    <cellStyle name="Output 2 2 2 2 12 2 6" xfId="57984"/>
    <cellStyle name="Output 2 2 2 2 12 2 7" xfId="57985"/>
    <cellStyle name="Output 2 2 2 2 12 3" xfId="57986"/>
    <cellStyle name="Output 2 2 2 2 12 3 2" xfId="57987"/>
    <cellStyle name="Output 2 2 2 2 12 3 3" xfId="57988"/>
    <cellStyle name="Output 2 2 2 2 12 3 4" xfId="57989"/>
    <cellStyle name="Output 2 2 2 2 12 3 5" xfId="57990"/>
    <cellStyle name="Output 2 2 2 2 12 4" xfId="57991"/>
    <cellStyle name="Output 2 2 2 2 12 4 2" xfId="57992"/>
    <cellStyle name="Output 2 2 2 2 12 4 3" xfId="57993"/>
    <cellStyle name="Output 2 2 2 2 12 4 4" xfId="57994"/>
    <cellStyle name="Output 2 2 2 2 12 4 5" xfId="57995"/>
    <cellStyle name="Output 2 2 2 2 12 5" xfId="57996"/>
    <cellStyle name="Output 2 2 2 2 12 6" xfId="57997"/>
    <cellStyle name="Output 2 2 2 2 12 7" xfId="57998"/>
    <cellStyle name="Output 2 2 2 2 12 8" xfId="57999"/>
    <cellStyle name="Output 2 2 2 2 13" xfId="58000"/>
    <cellStyle name="Output 2 2 2 2 13 2" xfId="58001"/>
    <cellStyle name="Output 2 2 2 2 13 2 2" xfId="58002"/>
    <cellStyle name="Output 2 2 2 2 13 2 2 2" xfId="58003"/>
    <cellStyle name="Output 2 2 2 2 13 2 2 3" xfId="58004"/>
    <cellStyle name="Output 2 2 2 2 13 2 2 4" xfId="58005"/>
    <cellStyle name="Output 2 2 2 2 13 2 2 5" xfId="58006"/>
    <cellStyle name="Output 2 2 2 2 13 2 3" xfId="58007"/>
    <cellStyle name="Output 2 2 2 2 13 2 3 2" xfId="58008"/>
    <cellStyle name="Output 2 2 2 2 13 2 3 3" xfId="58009"/>
    <cellStyle name="Output 2 2 2 2 13 2 3 4" xfId="58010"/>
    <cellStyle name="Output 2 2 2 2 13 2 3 5" xfId="58011"/>
    <cellStyle name="Output 2 2 2 2 13 2 4" xfId="58012"/>
    <cellStyle name="Output 2 2 2 2 13 2 5" xfId="58013"/>
    <cellStyle name="Output 2 2 2 2 13 2 6" xfId="58014"/>
    <cellStyle name="Output 2 2 2 2 13 2 7" xfId="58015"/>
    <cellStyle name="Output 2 2 2 2 13 3" xfId="58016"/>
    <cellStyle name="Output 2 2 2 2 13 3 2" xfId="58017"/>
    <cellStyle name="Output 2 2 2 2 13 3 3" xfId="58018"/>
    <cellStyle name="Output 2 2 2 2 13 3 4" xfId="58019"/>
    <cellStyle name="Output 2 2 2 2 13 3 5" xfId="58020"/>
    <cellStyle name="Output 2 2 2 2 13 4" xfId="58021"/>
    <cellStyle name="Output 2 2 2 2 13 4 2" xfId="58022"/>
    <cellStyle name="Output 2 2 2 2 13 4 3" xfId="58023"/>
    <cellStyle name="Output 2 2 2 2 13 4 4" xfId="58024"/>
    <cellStyle name="Output 2 2 2 2 13 4 5" xfId="58025"/>
    <cellStyle name="Output 2 2 2 2 13 5" xfId="58026"/>
    <cellStyle name="Output 2 2 2 2 13 6" xfId="58027"/>
    <cellStyle name="Output 2 2 2 2 13 7" xfId="58028"/>
    <cellStyle name="Output 2 2 2 2 13 8" xfId="58029"/>
    <cellStyle name="Output 2 2 2 2 14" xfId="58030"/>
    <cellStyle name="Output 2 2 2 2 14 2" xfId="58031"/>
    <cellStyle name="Output 2 2 2 2 14 2 2" xfId="58032"/>
    <cellStyle name="Output 2 2 2 2 14 2 2 2" xfId="58033"/>
    <cellStyle name="Output 2 2 2 2 14 2 2 3" xfId="58034"/>
    <cellStyle name="Output 2 2 2 2 14 2 2 4" xfId="58035"/>
    <cellStyle name="Output 2 2 2 2 14 2 2 5" xfId="58036"/>
    <cellStyle name="Output 2 2 2 2 14 2 3" xfId="58037"/>
    <cellStyle name="Output 2 2 2 2 14 2 3 2" xfId="58038"/>
    <cellStyle name="Output 2 2 2 2 14 2 3 3" xfId="58039"/>
    <cellStyle name="Output 2 2 2 2 14 2 3 4" xfId="58040"/>
    <cellStyle name="Output 2 2 2 2 14 2 3 5" xfId="58041"/>
    <cellStyle name="Output 2 2 2 2 14 2 4" xfId="58042"/>
    <cellStyle name="Output 2 2 2 2 14 2 5" xfId="58043"/>
    <cellStyle name="Output 2 2 2 2 14 2 6" xfId="58044"/>
    <cellStyle name="Output 2 2 2 2 14 2 7" xfId="58045"/>
    <cellStyle name="Output 2 2 2 2 14 3" xfId="58046"/>
    <cellStyle name="Output 2 2 2 2 14 3 2" xfId="58047"/>
    <cellStyle name="Output 2 2 2 2 14 3 3" xfId="58048"/>
    <cellStyle name="Output 2 2 2 2 14 3 4" xfId="58049"/>
    <cellStyle name="Output 2 2 2 2 14 3 5" xfId="58050"/>
    <cellStyle name="Output 2 2 2 2 14 4" xfId="58051"/>
    <cellStyle name="Output 2 2 2 2 14 4 2" xfId="58052"/>
    <cellStyle name="Output 2 2 2 2 14 4 3" xfId="58053"/>
    <cellStyle name="Output 2 2 2 2 14 4 4" xfId="58054"/>
    <cellStyle name="Output 2 2 2 2 14 4 5" xfId="58055"/>
    <cellStyle name="Output 2 2 2 2 14 5" xfId="58056"/>
    <cellStyle name="Output 2 2 2 2 14 6" xfId="58057"/>
    <cellStyle name="Output 2 2 2 2 14 7" xfId="58058"/>
    <cellStyle name="Output 2 2 2 2 14 8" xfId="58059"/>
    <cellStyle name="Output 2 2 2 2 15" xfId="58060"/>
    <cellStyle name="Output 2 2 2 2 15 2" xfId="58061"/>
    <cellStyle name="Output 2 2 2 2 15 2 2" xfId="58062"/>
    <cellStyle name="Output 2 2 2 2 15 2 3" xfId="58063"/>
    <cellStyle name="Output 2 2 2 2 15 2 4" xfId="58064"/>
    <cellStyle name="Output 2 2 2 2 15 2 5" xfId="58065"/>
    <cellStyle name="Output 2 2 2 2 15 3" xfId="58066"/>
    <cellStyle name="Output 2 2 2 2 15 3 2" xfId="58067"/>
    <cellStyle name="Output 2 2 2 2 15 3 3" xfId="58068"/>
    <cellStyle name="Output 2 2 2 2 15 3 4" xfId="58069"/>
    <cellStyle name="Output 2 2 2 2 15 3 5" xfId="58070"/>
    <cellStyle name="Output 2 2 2 2 15 4" xfId="58071"/>
    <cellStyle name="Output 2 2 2 2 15 5" xfId="58072"/>
    <cellStyle name="Output 2 2 2 2 15 6" xfId="58073"/>
    <cellStyle name="Output 2 2 2 2 15 7" xfId="58074"/>
    <cellStyle name="Output 2 2 2 2 16" xfId="58075"/>
    <cellStyle name="Output 2 2 2 2 16 2" xfId="58076"/>
    <cellStyle name="Output 2 2 2 2 16 3" xfId="58077"/>
    <cellStyle name="Output 2 2 2 2 16 4" xfId="58078"/>
    <cellStyle name="Output 2 2 2 2 16 5" xfId="58079"/>
    <cellStyle name="Output 2 2 2 2 17" xfId="58080"/>
    <cellStyle name="Output 2 2 2 2 17 2" xfId="58081"/>
    <cellStyle name="Output 2 2 2 2 17 3" xfId="58082"/>
    <cellStyle name="Output 2 2 2 2 17 4" xfId="58083"/>
    <cellStyle name="Output 2 2 2 2 17 5" xfId="58084"/>
    <cellStyle name="Output 2 2 2 2 18" xfId="58085"/>
    <cellStyle name="Output 2 2 2 2 19" xfId="58086"/>
    <cellStyle name="Output 2 2 2 2 2" xfId="1827"/>
    <cellStyle name="Output 2 2 2 2 2 2" xfId="1828"/>
    <cellStyle name="Output 2 2 2 2 2 2 2" xfId="58087"/>
    <cellStyle name="Output 2 2 2 2 2 2 2 2" xfId="58088"/>
    <cellStyle name="Output 2 2 2 2 2 2 2 3" xfId="58089"/>
    <cellStyle name="Output 2 2 2 2 2 2 2 4" xfId="58090"/>
    <cellStyle name="Output 2 2 2 2 2 2 2 5" xfId="58091"/>
    <cellStyle name="Output 2 2 2 2 2 2 3" xfId="58092"/>
    <cellStyle name="Output 2 2 2 2 2 2 3 2" xfId="58093"/>
    <cellStyle name="Output 2 2 2 2 2 2 3 3" xfId="58094"/>
    <cellStyle name="Output 2 2 2 2 2 2 3 4" xfId="58095"/>
    <cellStyle name="Output 2 2 2 2 2 2 3 5" xfId="58096"/>
    <cellStyle name="Output 2 2 2 2 2 2 4" xfId="58097"/>
    <cellStyle name="Output 2 2 2 2 2 2 5" xfId="58098"/>
    <cellStyle name="Output 2 2 2 2 2 2 6" xfId="58099"/>
    <cellStyle name="Output 2 2 2 2 2 2 7" xfId="58100"/>
    <cellStyle name="Output 2 2 2 2 2 3" xfId="58101"/>
    <cellStyle name="Output 2 2 2 2 2 3 2" xfId="58102"/>
    <cellStyle name="Output 2 2 2 2 2 3 3" xfId="58103"/>
    <cellStyle name="Output 2 2 2 2 2 3 4" xfId="58104"/>
    <cellStyle name="Output 2 2 2 2 2 3 5" xfId="58105"/>
    <cellStyle name="Output 2 2 2 2 2 4" xfId="58106"/>
    <cellStyle name="Output 2 2 2 2 2 4 2" xfId="58107"/>
    <cellStyle name="Output 2 2 2 2 2 4 3" xfId="58108"/>
    <cellStyle name="Output 2 2 2 2 2 4 4" xfId="58109"/>
    <cellStyle name="Output 2 2 2 2 2 4 5" xfId="58110"/>
    <cellStyle name="Output 2 2 2 2 2 5" xfId="58111"/>
    <cellStyle name="Output 2 2 2 2 2 6" xfId="58112"/>
    <cellStyle name="Output 2 2 2 2 2 7" xfId="58113"/>
    <cellStyle name="Output 2 2 2 2 2 8" xfId="58114"/>
    <cellStyle name="Output 2 2 2 2 20" xfId="58115"/>
    <cellStyle name="Output 2 2 2 2 21" xfId="58116"/>
    <cellStyle name="Output 2 2 2 2 3" xfId="1829"/>
    <cellStyle name="Output 2 2 2 2 3 2" xfId="1830"/>
    <cellStyle name="Output 2 2 2 2 3 2 2" xfId="58117"/>
    <cellStyle name="Output 2 2 2 2 3 2 2 2" xfId="58118"/>
    <cellStyle name="Output 2 2 2 2 3 2 2 3" xfId="58119"/>
    <cellStyle name="Output 2 2 2 2 3 2 2 4" xfId="58120"/>
    <cellStyle name="Output 2 2 2 2 3 2 2 5" xfId="58121"/>
    <cellStyle name="Output 2 2 2 2 3 2 3" xfId="58122"/>
    <cellStyle name="Output 2 2 2 2 3 2 3 2" xfId="58123"/>
    <cellStyle name="Output 2 2 2 2 3 2 3 3" xfId="58124"/>
    <cellStyle name="Output 2 2 2 2 3 2 3 4" xfId="58125"/>
    <cellStyle name="Output 2 2 2 2 3 2 3 5" xfId="58126"/>
    <cellStyle name="Output 2 2 2 2 3 2 4" xfId="58127"/>
    <cellStyle name="Output 2 2 2 2 3 2 5" xfId="58128"/>
    <cellStyle name="Output 2 2 2 2 3 2 6" xfId="58129"/>
    <cellStyle name="Output 2 2 2 2 3 2 7" xfId="58130"/>
    <cellStyle name="Output 2 2 2 2 3 3" xfId="58131"/>
    <cellStyle name="Output 2 2 2 2 3 3 2" xfId="58132"/>
    <cellStyle name="Output 2 2 2 2 3 3 3" xfId="58133"/>
    <cellStyle name="Output 2 2 2 2 3 3 4" xfId="58134"/>
    <cellStyle name="Output 2 2 2 2 3 3 5" xfId="58135"/>
    <cellStyle name="Output 2 2 2 2 3 4" xfId="58136"/>
    <cellStyle name="Output 2 2 2 2 3 4 2" xfId="58137"/>
    <cellStyle name="Output 2 2 2 2 3 4 3" xfId="58138"/>
    <cellStyle name="Output 2 2 2 2 3 4 4" xfId="58139"/>
    <cellStyle name="Output 2 2 2 2 3 4 5" xfId="58140"/>
    <cellStyle name="Output 2 2 2 2 3 5" xfId="58141"/>
    <cellStyle name="Output 2 2 2 2 3 6" xfId="58142"/>
    <cellStyle name="Output 2 2 2 2 3 7" xfId="58143"/>
    <cellStyle name="Output 2 2 2 2 3 8" xfId="58144"/>
    <cellStyle name="Output 2 2 2 2 4" xfId="1831"/>
    <cellStyle name="Output 2 2 2 2 4 2" xfId="1832"/>
    <cellStyle name="Output 2 2 2 2 4 2 2" xfId="58145"/>
    <cellStyle name="Output 2 2 2 2 4 2 2 2" xfId="58146"/>
    <cellStyle name="Output 2 2 2 2 4 2 2 3" xfId="58147"/>
    <cellStyle name="Output 2 2 2 2 4 2 2 4" xfId="58148"/>
    <cellStyle name="Output 2 2 2 2 4 2 2 5" xfId="58149"/>
    <cellStyle name="Output 2 2 2 2 4 2 3" xfId="58150"/>
    <cellStyle name="Output 2 2 2 2 4 2 3 2" xfId="58151"/>
    <cellStyle name="Output 2 2 2 2 4 2 3 3" xfId="58152"/>
    <cellStyle name="Output 2 2 2 2 4 2 3 4" xfId="58153"/>
    <cellStyle name="Output 2 2 2 2 4 2 3 5" xfId="58154"/>
    <cellStyle name="Output 2 2 2 2 4 2 4" xfId="58155"/>
    <cellStyle name="Output 2 2 2 2 4 2 5" xfId="58156"/>
    <cellStyle name="Output 2 2 2 2 4 2 6" xfId="58157"/>
    <cellStyle name="Output 2 2 2 2 4 2 7" xfId="58158"/>
    <cellStyle name="Output 2 2 2 2 4 3" xfId="58159"/>
    <cellStyle name="Output 2 2 2 2 4 3 2" xfId="58160"/>
    <cellStyle name="Output 2 2 2 2 4 3 3" xfId="58161"/>
    <cellStyle name="Output 2 2 2 2 4 3 4" xfId="58162"/>
    <cellStyle name="Output 2 2 2 2 4 3 5" xfId="58163"/>
    <cellStyle name="Output 2 2 2 2 4 4" xfId="58164"/>
    <cellStyle name="Output 2 2 2 2 4 4 2" xfId="58165"/>
    <cellStyle name="Output 2 2 2 2 4 4 3" xfId="58166"/>
    <cellStyle name="Output 2 2 2 2 4 4 4" xfId="58167"/>
    <cellStyle name="Output 2 2 2 2 4 4 5" xfId="58168"/>
    <cellStyle name="Output 2 2 2 2 4 5" xfId="58169"/>
    <cellStyle name="Output 2 2 2 2 4 6" xfId="58170"/>
    <cellStyle name="Output 2 2 2 2 4 7" xfId="58171"/>
    <cellStyle name="Output 2 2 2 2 4 8" xfId="58172"/>
    <cellStyle name="Output 2 2 2 2 5" xfId="1833"/>
    <cellStyle name="Output 2 2 2 2 5 2" xfId="58173"/>
    <cellStyle name="Output 2 2 2 2 5 2 2" xfId="58174"/>
    <cellStyle name="Output 2 2 2 2 5 2 2 2" xfId="58175"/>
    <cellStyle name="Output 2 2 2 2 5 2 2 3" xfId="58176"/>
    <cellStyle name="Output 2 2 2 2 5 2 2 4" xfId="58177"/>
    <cellStyle name="Output 2 2 2 2 5 2 2 5" xfId="58178"/>
    <cellStyle name="Output 2 2 2 2 5 2 3" xfId="58179"/>
    <cellStyle name="Output 2 2 2 2 5 2 3 2" xfId="58180"/>
    <cellStyle name="Output 2 2 2 2 5 2 3 3" xfId="58181"/>
    <cellStyle name="Output 2 2 2 2 5 2 3 4" xfId="58182"/>
    <cellStyle name="Output 2 2 2 2 5 2 3 5" xfId="58183"/>
    <cellStyle name="Output 2 2 2 2 5 2 4" xfId="58184"/>
    <cellStyle name="Output 2 2 2 2 5 2 5" xfId="58185"/>
    <cellStyle name="Output 2 2 2 2 5 2 6" xfId="58186"/>
    <cellStyle name="Output 2 2 2 2 5 2 7" xfId="58187"/>
    <cellStyle name="Output 2 2 2 2 5 3" xfId="58188"/>
    <cellStyle name="Output 2 2 2 2 5 3 2" xfId="58189"/>
    <cellStyle name="Output 2 2 2 2 5 3 3" xfId="58190"/>
    <cellStyle name="Output 2 2 2 2 5 3 4" xfId="58191"/>
    <cellStyle name="Output 2 2 2 2 5 3 5" xfId="58192"/>
    <cellStyle name="Output 2 2 2 2 5 4" xfId="58193"/>
    <cellStyle name="Output 2 2 2 2 5 4 2" xfId="58194"/>
    <cellStyle name="Output 2 2 2 2 5 4 3" xfId="58195"/>
    <cellStyle name="Output 2 2 2 2 5 4 4" xfId="58196"/>
    <cellStyle name="Output 2 2 2 2 5 4 5" xfId="58197"/>
    <cellStyle name="Output 2 2 2 2 5 5" xfId="58198"/>
    <cellStyle name="Output 2 2 2 2 5 6" xfId="58199"/>
    <cellStyle name="Output 2 2 2 2 5 7" xfId="58200"/>
    <cellStyle name="Output 2 2 2 2 5 8" xfId="58201"/>
    <cellStyle name="Output 2 2 2 2 6" xfId="58202"/>
    <cellStyle name="Output 2 2 2 2 6 2" xfId="58203"/>
    <cellStyle name="Output 2 2 2 2 6 2 2" xfId="58204"/>
    <cellStyle name="Output 2 2 2 2 6 2 2 2" xfId="58205"/>
    <cellStyle name="Output 2 2 2 2 6 2 2 3" xfId="58206"/>
    <cellStyle name="Output 2 2 2 2 6 2 2 4" xfId="58207"/>
    <cellStyle name="Output 2 2 2 2 6 2 2 5" xfId="58208"/>
    <cellStyle name="Output 2 2 2 2 6 2 3" xfId="58209"/>
    <cellStyle name="Output 2 2 2 2 6 2 3 2" xfId="58210"/>
    <cellStyle name="Output 2 2 2 2 6 2 3 3" xfId="58211"/>
    <cellStyle name="Output 2 2 2 2 6 2 3 4" xfId="58212"/>
    <cellStyle name="Output 2 2 2 2 6 2 3 5" xfId="58213"/>
    <cellStyle name="Output 2 2 2 2 6 2 4" xfId="58214"/>
    <cellStyle name="Output 2 2 2 2 6 2 5" xfId="58215"/>
    <cellStyle name="Output 2 2 2 2 6 2 6" xfId="58216"/>
    <cellStyle name="Output 2 2 2 2 6 2 7" xfId="58217"/>
    <cellStyle name="Output 2 2 2 2 6 3" xfId="58218"/>
    <cellStyle name="Output 2 2 2 2 6 3 2" xfId="58219"/>
    <cellStyle name="Output 2 2 2 2 6 3 3" xfId="58220"/>
    <cellStyle name="Output 2 2 2 2 6 3 4" xfId="58221"/>
    <cellStyle name="Output 2 2 2 2 6 3 5" xfId="58222"/>
    <cellStyle name="Output 2 2 2 2 6 4" xfId="58223"/>
    <cellStyle name="Output 2 2 2 2 6 4 2" xfId="58224"/>
    <cellStyle name="Output 2 2 2 2 6 4 3" xfId="58225"/>
    <cellStyle name="Output 2 2 2 2 6 4 4" xfId="58226"/>
    <cellStyle name="Output 2 2 2 2 6 4 5" xfId="58227"/>
    <cellStyle name="Output 2 2 2 2 6 5" xfId="58228"/>
    <cellStyle name="Output 2 2 2 2 6 6" xfId="58229"/>
    <cellStyle name="Output 2 2 2 2 6 7" xfId="58230"/>
    <cellStyle name="Output 2 2 2 2 6 8" xfId="58231"/>
    <cellStyle name="Output 2 2 2 2 7" xfId="58232"/>
    <cellStyle name="Output 2 2 2 2 7 2" xfId="58233"/>
    <cellStyle name="Output 2 2 2 2 7 2 2" xfId="58234"/>
    <cellStyle name="Output 2 2 2 2 7 2 2 2" xfId="58235"/>
    <cellStyle name="Output 2 2 2 2 7 2 2 3" xfId="58236"/>
    <cellStyle name="Output 2 2 2 2 7 2 2 4" xfId="58237"/>
    <cellStyle name="Output 2 2 2 2 7 2 2 5" xfId="58238"/>
    <cellStyle name="Output 2 2 2 2 7 2 3" xfId="58239"/>
    <cellStyle name="Output 2 2 2 2 7 2 3 2" xfId="58240"/>
    <cellStyle name="Output 2 2 2 2 7 2 3 3" xfId="58241"/>
    <cellStyle name="Output 2 2 2 2 7 2 3 4" xfId="58242"/>
    <cellStyle name="Output 2 2 2 2 7 2 3 5" xfId="58243"/>
    <cellStyle name="Output 2 2 2 2 7 2 4" xfId="58244"/>
    <cellStyle name="Output 2 2 2 2 7 2 5" xfId="58245"/>
    <cellStyle name="Output 2 2 2 2 7 2 6" xfId="58246"/>
    <cellStyle name="Output 2 2 2 2 7 2 7" xfId="58247"/>
    <cellStyle name="Output 2 2 2 2 7 3" xfId="58248"/>
    <cellStyle name="Output 2 2 2 2 7 3 2" xfId="58249"/>
    <cellStyle name="Output 2 2 2 2 7 3 3" xfId="58250"/>
    <cellStyle name="Output 2 2 2 2 7 3 4" xfId="58251"/>
    <cellStyle name="Output 2 2 2 2 7 3 5" xfId="58252"/>
    <cellStyle name="Output 2 2 2 2 7 4" xfId="58253"/>
    <cellStyle name="Output 2 2 2 2 7 4 2" xfId="58254"/>
    <cellStyle name="Output 2 2 2 2 7 4 3" xfId="58255"/>
    <cellStyle name="Output 2 2 2 2 7 4 4" xfId="58256"/>
    <cellStyle name="Output 2 2 2 2 7 4 5" xfId="58257"/>
    <cellStyle name="Output 2 2 2 2 7 5" xfId="58258"/>
    <cellStyle name="Output 2 2 2 2 7 6" xfId="58259"/>
    <cellStyle name="Output 2 2 2 2 7 7" xfId="58260"/>
    <cellStyle name="Output 2 2 2 2 7 8" xfId="58261"/>
    <cellStyle name="Output 2 2 2 2 8" xfId="58262"/>
    <cellStyle name="Output 2 2 2 2 8 2" xfId="58263"/>
    <cellStyle name="Output 2 2 2 2 8 2 2" xfId="58264"/>
    <cellStyle name="Output 2 2 2 2 8 2 2 2" xfId="58265"/>
    <cellStyle name="Output 2 2 2 2 8 2 2 3" xfId="58266"/>
    <cellStyle name="Output 2 2 2 2 8 2 2 4" xfId="58267"/>
    <cellStyle name="Output 2 2 2 2 8 2 2 5" xfId="58268"/>
    <cellStyle name="Output 2 2 2 2 8 2 3" xfId="58269"/>
    <cellStyle name="Output 2 2 2 2 8 2 3 2" xfId="58270"/>
    <cellStyle name="Output 2 2 2 2 8 2 3 3" xfId="58271"/>
    <cellStyle name="Output 2 2 2 2 8 2 3 4" xfId="58272"/>
    <cellStyle name="Output 2 2 2 2 8 2 3 5" xfId="58273"/>
    <cellStyle name="Output 2 2 2 2 8 2 4" xfId="58274"/>
    <cellStyle name="Output 2 2 2 2 8 2 5" xfId="58275"/>
    <cellStyle name="Output 2 2 2 2 8 2 6" xfId="58276"/>
    <cellStyle name="Output 2 2 2 2 8 2 7" xfId="58277"/>
    <cellStyle name="Output 2 2 2 2 8 3" xfId="58278"/>
    <cellStyle name="Output 2 2 2 2 8 3 2" xfId="58279"/>
    <cellStyle name="Output 2 2 2 2 8 3 3" xfId="58280"/>
    <cellStyle name="Output 2 2 2 2 8 3 4" xfId="58281"/>
    <cellStyle name="Output 2 2 2 2 8 3 5" xfId="58282"/>
    <cellStyle name="Output 2 2 2 2 8 4" xfId="58283"/>
    <cellStyle name="Output 2 2 2 2 8 4 2" xfId="58284"/>
    <cellStyle name="Output 2 2 2 2 8 4 3" xfId="58285"/>
    <cellStyle name="Output 2 2 2 2 8 4 4" xfId="58286"/>
    <cellStyle name="Output 2 2 2 2 8 4 5" xfId="58287"/>
    <cellStyle name="Output 2 2 2 2 8 5" xfId="58288"/>
    <cellStyle name="Output 2 2 2 2 8 6" xfId="58289"/>
    <cellStyle name="Output 2 2 2 2 8 7" xfId="58290"/>
    <cellStyle name="Output 2 2 2 2 8 8" xfId="58291"/>
    <cellStyle name="Output 2 2 2 2 9" xfId="58292"/>
    <cellStyle name="Output 2 2 2 2 9 2" xfId="58293"/>
    <cellStyle name="Output 2 2 2 2 9 2 2" xfId="58294"/>
    <cellStyle name="Output 2 2 2 2 9 2 2 2" xfId="58295"/>
    <cellStyle name="Output 2 2 2 2 9 2 2 3" xfId="58296"/>
    <cellStyle name="Output 2 2 2 2 9 2 2 4" xfId="58297"/>
    <cellStyle name="Output 2 2 2 2 9 2 2 5" xfId="58298"/>
    <cellStyle name="Output 2 2 2 2 9 2 3" xfId="58299"/>
    <cellStyle name="Output 2 2 2 2 9 2 3 2" xfId="58300"/>
    <cellStyle name="Output 2 2 2 2 9 2 3 3" xfId="58301"/>
    <cellStyle name="Output 2 2 2 2 9 2 3 4" xfId="58302"/>
    <cellStyle name="Output 2 2 2 2 9 2 3 5" xfId="58303"/>
    <cellStyle name="Output 2 2 2 2 9 2 4" xfId="58304"/>
    <cellStyle name="Output 2 2 2 2 9 2 5" xfId="58305"/>
    <cellStyle name="Output 2 2 2 2 9 2 6" xfId="58306"/>
    <cellStyle name="Output 2 2 2 2 9 2 7" xfId="58307"/>
    <cellStyle name="Output 2 2 2 2 9 3" xfId="58308"/>
    <cellStyle name="Output 2 2 2 2 9 3 2" xfId="58309"/>
    <cellStyle name="Output 2 2 2 2 9 3 3" xfId="58310"/>
    <cellStyle name="Output 2 2 2 2 9 3 4" xfId="58311"/>
    <cellStyle name="Output 2 2 2 2 9 3 5" xfId="58312"/>
    <cellStyle name="Output 2 2 2 2 9 4" xfId="58313"/>
    <cellStyle name="Output 2 2 2 2 9 4 2" xfId="58314"/>
    <cellStyle name="Output 2 2 2 2 9 4 3" xfId="58315"/>
    <cellStyle name="Output 2 2 2 2 9 4 4" xfId="58316"/>
    <cellStyle name="Output 2 2 2 2 9 4 5" xfId="58317"/>
    <cellStyle name="Output 2 2 2 2 9 5" xfId="58318"/>
    <cellStyle name="Output 2 2 2 2 9 6" xfId="58319"/>
    <cellStyle name="Output 2 2 2 2 9 7" xfId="58320"/>
    <cellStyle name="Output 2 2 2 2 9 8" xfId="58321"/>
    <cellStyle name="Output 2 2 2 3" xfId="1834"/>
    <cellStyle name="Output 2 2 2 3 2" xfId="1835"/>
    <cellStyle name="Output 2 2 2 3 2 2" xfId="58322"/>
    <cellStyle name="Output 2 2 2 3 3" xfId="58323"/>
    <cellStyle name="Output 2 2 2 3 4" xfId="58324"/>
    <cellStyle name="Output 2 2 2 3 5" xfId="58325"/>
    <cellStyle name="Output 2 2 2 4" xfId="1836"/>
    <cellStyle name="Output 2 2 2 4 2" xfId="1837"/>
    <cellStyle name="Output 2 2 2 4 2 2" xfId="58326"/>
    <cellStyle name="Output 2 2 2 4 3" xfId="58327"/>
    <cellStyle name="Output 2 2 2 4 4" xfId="58328"/>
    <cellStyle name="Output 2 2 2 4 5" xfId="58329"/>
    <cellStyle name="Output 2 2 2 5" xfId="1838"/>
    <cellStyle name="Output 2 2 2 5 2" xfId="58330"/>
    <cellStyle name="Output 2 2 2 6" xfId="58331"/>
    <cellStyle name="Output 2 2 2 7" xfId="58332"/>
    <cellStyle name="Output 2 2 2_T-straight with PEDs adjustor" xfId="58333"/>
    <cellStyle name="Output 2 2 3" xfId="1839"/>
    <cellStyle name="Output 2 2 3 10" xfId="58334"/>
    <cellStyle name="Output 2 2 3 10 2" xfId="58335"/>
    <cellStyle name="Output 2 2 3 10 2 2" xfId="58336"/>
    <cellStyle name="Output 2 2 3 10 2 2 2" xfId="58337"/>
    <cellStyle name="Output 2 2 3 10 2 2 3" xfId="58338"/>
    <cellStyle name="Output 2 2 3 10 2 2 4" xfId="58339"/>
    <cellStyle name="Output 2 2 3 10 2 2 5" xfId="58340"/>
    <cellStyle name="Output 2 2 3 10 2 3" xfId="58341"/>
    <cellStyle name="Output 2 2 3 10 2 3 2" xfId="58342"/>
    <cellStyle name="Output 2 2 3 10 2 3 3" xfId="58343"/>
    <cellStyle name="Output 2 2 3 10 2 3 4" xfId="58344"/>
    <cellStyle name="Output 2 2 3 10 2 3 5" xfId="58345"/>
    <cellStyle name="Output 2 2 3 10 2 4" xfId="58346"/>
    <cellStyle name="Output 2 2 3 10 2 5" xfId="58347"/>
    <cellStyle name="Output 2 2 3 10 2 6" xfId="58348"/>
    <cellStyle name="Output 2 2 3 10 2 7" xfId="58349"/>
    <cellStyle name="Output 2 2 3 10 3" xfId="58350"/>
    <cellStyle name="Output 2 2 3 10 3 2" xfId="58351"/>
    <cellStyle name="Output 2 2 3 10 3 3" xfId="58352"/>
    <cellStyle name="Output 2 2 3 10 3 4" xfId="58353"/>
    <cellStyle name="Output 2 2 3 10 3 5" xfId="58354"/>
    <cellStyle name="Output 2 2 3 10 4" xfId="58355"/>
    <cellStyle name="Output 2 2 3 10 4 2" xfId="58356"/>
    <cellStyle name="Output 2 2 3 10 4 3" xfId="58357"/>
    <cellStyle name="Output 2 2 3 10 4 4" xfId="58358"/>
    <cellStyle name="Output 2 2 3 10 4 5" xfId="58359"/>
    <cellStyle name="Output 2 2 3 10 5" xfId="58360"/>
    <cellStyle name="Output 2 2 3 10 6" xfId="58361"/>
    <cellStyle name="Output 2 2 3 10 7" xfId="58362"/>
    <cellStyle name="Output 2 2 3 10 8" xfId="58363"/>
    <cellStyle name="Output 2 2 3 11" xfId="58364"/>
    <cellStyle name="Output 2 2 3 11 2" xfId="58365"/>
    <cellStyle name="Output 2 2 3 11 2 2" xfId="58366"/>
    <cellStyle name="Output 2 2 3 11 2 2 2" xfId="58367"/>
    <cellStyle name="Output 2 2 3 11 2 2 3" xfId="58368"/>
    <cellStyle name="Output 2 2 3 11 2 2 4" xfId="58369"/>
    <cellStyle name="Output 2 2 3 11 2 2 5" xfId="58370"/>
    <cellStyle name="Output 2 2 3 11 2 3" xfId="58371"/>
    <cellStyle name="Output 2 2 3 11 2 3 2" xfId="58372"/>
    <cellStyle name="Output 2 2 3 11 2 3 3" xfId="58373"/>
    <cellStyle name="Output 2 2 3 11 2 3 4" xfId="58374"/>
    <cellStyle name="Output 2 2 3 11 2 3 5" xfId="58375"/>
    <cellStyle name="Output 2 2 3 11 2 4" xfId="58376"/>
    <cellStyle name="Output 2 2 3 11 2 5" xfId="58377"/>
    <cellStyle name="Output 2 2 3 11 2 6" xfId="58378"/>
    <cellStyle name="Output 2 2 3 11 2 7" xfId="58379"/>
    <cellStyle name="Output 2 2 3 11 3" xfId="58380"/>
    <cellStyle name="Output 2 2 3 11 3 2" xfId="58381"/>
    <cellStyle name="Output 2 2 3 11 3 3" xfId="58382"/>
    <cellStyle name="Output 2 2 3 11 3 4" xfId="58383"/>
    <cellStyle name="Output 2 2 3 11 3 5" xfId="58384"/>
    <cellStyle name="Output 2 2 3 11 4" xfId="58385"/>
    <cellStyle name="Output 2 2 3 11 4 2" xfId="58386"/>
    <cellStyle name="Output 2 2 3 11 4 3" xfId="58387"/>
    <cellStyle name="Output 2 2 3 11 4 4" xfId="58388"/>
    <cellStyle name="Output 2 2 3 11 4 5" xfId="58389"/>
    <cellStyle name="Output 2 2 3 11 5" xfId="58390"/>
    <cellStyle name="Output 2 2 3 11 6" xfId="58391"/>
    <cellStyle name="Output 2 2 3 11 7" xfId="58392"/>
    <cellStyle name="Output 2 2 3 11 8" xfId="58393"/>
    <cellStyle name="Output 2 2 3 12" xfId="58394"/>
    <cellStyle name="Output 2 2 3 12 2" xfId="58395"/>
    <cellStyle name="Output 2 2 3 12 2 2" xfId="58396"/>
    <cellStyle name="Output 2 2 3 12 2 2 2" xfId="58397"/>
    <cellStyle name="Output 2 2 3 12 2 2 3" xfId="58398"/>
    <cellStyle name="Output 2 2 3 12 2 2 4" xfId="58399"/>
    <cellStyle name="Output 2 2 3 12 2 2 5" xfId="58400"/>
    <cellStyle name="Output 2 2 3 12 2 3" xfId="58401"/>
    <cellStyle name="Output 2 2 3 12 2 3 2" xfId="58402"/>
    <cellStyle name="Output 2 2 3 12 2 3 3" xfId="58403"/>
    <cellStyle name="Output 2 2 3 12 2 3 4" xfId="58404"/>
    <cellStyle name="Output 2 2 3 12 2 3 5" xfId="58405"/>
    <cellStyle name="Output 2 2 3 12 2 4" xfId="58406"/>
    <cellStyle name="Output 2 2 3 12 2 5" xfId="58407"/>
    <cellStyle name="Output 2 2 3 12 2 6" xfId="58408"/>
    <cellStyle name="Output 2 2 3 12 2 7" xfId="58409"/>
    <cellStyle name="Output 2 2 3 12 3" xfId="58410"/>
    <cellStyle name="Output 2 2 3 12 3 2" xfId="58411"/>
    <cellStyle name="Output 2 2 3 12 3 3" xfId="58412"/>
    <cellStyle name="Output 2 2 3 12 3 4" xfId="58413"/>
    <cellStyle name="Output 2 2 3 12 3 5" xfId="58414"/>
    <cellStyle name="Output 2 2 3 12 4" xfId="58415"/>
    <cellStyle name="Output 2 2 3 12 4 2" xfId="58416"/>
    <cellStyle name="Output 2 2 3 12 4 3" xfId="58417"/>
    <cellStyle name="Output 2 2 3 12 4 4" xfId="58418"/>
    <cellStyle name="Output 2 2 3 12 4 5" xfId="58419"/>
    <cellStyle name="Output 2 2 3 12 5" xfId="58420"/>
    <cellStyle name="Output 2 2 3 12 6" xfId="58421"/>
    <cellStyle name="Output 2 2 3 12 7" xfId="58422"/>
    <cellStyle name="Output 2 2 3 12 8" xfId="58423"/>
    <cellStyle name="Output 2 2 3 13" xfId="58424"/>
    <cellStyle name="Output 2 2 3 13 2" xfId="58425"/>
    <cellStyle name="Output 2 2 3 13 2 2" xfId="58426"/>
    <cellStyle name="Output 2 2 3 13 2 2 2" xfId="58427"/>
    <cellStyle name="Output 2 2 3 13 2 2 3" xfId="58428"/>
    <cellStyle name="Output 2 2 3 13 2 2 4" xfId="58429"/>
    <cellStyle name="Output 2 2 3 13 2 2 5" xfId="58430"/>
    <cellStyle name="Output 2 2 3 13 2 3" xfId="58431"/>
    <cellStyle name="Output 2 2 3 13 2 3 2" xfId="58432"/>
    <cellStyle name="Output 2 2 3 13 2 3 3" xfId="58433"/>
    <cellStyle name="Output 2 2 3 13 2 3 4" xfId="58434"/>
    <cellStyle name="Output 2 2 3 13 2 3 5" xfId="58435"/>
    <cellStyle name="Output 2 2 3 13 2 4" xfId="58436"/>
    <cellStyle name="Output 2 2 3 13 2 5" xfId="58437"/>
    <cellStyle name="Output 2 2 3 13 2 6" xfId="58438"/>
    <cellStyle name="Output 2 2 3 13 2 7" xfId="58439"/>
    <cellStyle name="Output 2 2 3 13 3" xfId="58440"/>
    <cellStyle name="Output 2 2 3 13 3 2" xfId="58441"/>
    <cellStyle name="Output 2 2 3 13 3 3" xfId="58442"/>
    <cellStyle name="Output 2 2 3 13 3 4" xfId="58443"/>
    <cellStyle name="Output 2 2 3 13 3 5" xfId="58444"/>
    <cellStyle name="Output 2 2 3 13 4" xfId="58445"/>
    <cellStyle name="Output 2 2 3 13 4 2" xfId="58446"/>
    <cellStyle name="Output 2 2 3 13 4 3" xfId="58447"/>
    <cellStyle name="Output 2 2 3 13 4 4" xfId="58448"/>
    <cellStyle name="Output 2 2 3 13 4 5" xfId="58449"/>
    <cellStyle name="Output 2 2 3 13 5" xfId="58450"/>
    <cellStyle name="Output 2 2 3 13 6" xfId="58451"/>
    <cellStyle name="Output 2 2 3 13 7" xfId="58452"/>
    <cellStyle name="Output 2 2 3 13 8" xfId="58453"/>
    <cellStyle name="Output 2 2 3 14" xfId="58454"/>
    <cellStyle name="Output 2 2 3 14 2" xfId="58455"/>
    <cellStyle name="Output 2 2 3 14 2 2" xfId="58456"/>
    <cellStyle name="Output 2 2 3 14 2 2 2" xfId="58457"/>
    <cellStyle name="Output 2 2 3 14 2 2 3" xfId="58458"/>
    <cellStyle name="Output 2 2 3 14 2 2 4" xfId="58459"/>
    <cellStyle name="Output 2 2 3 14 2 2 5" xfId="58460"/>
    <cellStyle name="Output 2 2 3 14 2 3" xfId="58461"/>
    <cellStyle name="Output 2 2 3 14 2 3 2" xfId="58462"/>
    <cellStyle name="Output 2 2 3 14 2 3 3" xfId="58463"/>
    <cellStyle name="Output 2 2 3 14 2 3 4" xfId="58464"/>
    <cellStyle name="Output 2 2 3 14 2 3 5" xfId="58465"/>
    <cellStyle name="Output 2 2 3 14 2 4" xfId="58466"/>
    <cellStyle name="Output 2 2 3 14 2 5" xfId="58467"/>
    <cellStyle name="Output 2 2 3 14 2 6" xfId="58468"/>
    <cellStyle name="Output 2 2 3 14 2 7" xfId="58469"/>
    <cellStyle name="Output 2 2 3 14 3" xfId="58470"/>
    <cellStyle name="Output 2 2 3 14 3 2" xfId="58471"/>
    <cellStyle name="Output 2 2 3 14 3 3" xfId="58472"/>
    <cellStyle name="Output 2 2 3 14 3 4" xfId="58473"/>
    <cellStyle name="Output 2 2 3 14 3 5" xfId="58474"/>
    <cellStyle name="Output 2 2 3 14 4" xfId="58475"/>
    <cellStyle name="Output 2 2 3 14 4 2" xfId="58476"/>
    <cellStyle name="Output 2 2 3 14 4 3" xfId="58477"/>
    <cellStyle name="Output 2 2 3 14 4 4" xfId="58478"/>
    <cellStyle name="Output 2 2 3 14 4 5" xfId="58479"/>
    <cellStyle name="Output 2 2 3 14 5" xfId="58480"/>
    <cellStyle name="Output 2 2 3 14 6" xfId="58481"/>
    <cellStyle name="Output 2 2 3 14 7" xfId="58482"/>
    <cellStyle name="Output 2 2 3 14 8" xfId="58483"/>
    <cellStyle name="Output 2 2 3 15" xfId="58484"/>
    <cellStyle name="Output 2 2 3 15 2" xfId="58485"/>
    <cellStyle name="Output 2 2 3 15 2 2" xfId="58486"/>
    <cellStyle name="Output 2 2 3 15 2 3" xfId="58487"/>
    <cellStyle name="Output 2 2 3 15 2 4" xfId="58488"/>
    <cellStyle name="Output 2 2 3 15 2 5" xfId="58489"/>
    <cellStyle name="Output 2 2 3 15 3" xfId="58490"/>
    <cellStyle name="Output 2 2 3 15 3 2" xfId="58491"/>
    <cellStyle name="Output 2 2 3 15 3 3" xfId="58492"/>
    <cellStyle name="Output 2 2 3 15 3 4" xfId="58493"/>
    <cellStyle name="Output 2 2 3 15 3 5" xfId="58494"/>
    <cellStyle name="Output 2 2 3 15 4" xfId="58495"/>
    <cellStyle name="Output 2 2 3 15 5" xfId="58496"/>
    <cellStyle name="Output 2 2 3 15 6" xfId="58497"/>
    <cellStyle name="Output 2 2 3 15 7" xfId="58498"/>
    <cellStyle name="Output 2 2 3 16" xfId="58499"/>
    <cellStyle name="Output 2 2 3 16 2" xfId="58500"/>
    <cellStyle name="Output 2 2 3 16 3" xfId="58501"/>
    <cellStyle name="Output 2 2 3 16 4" xfId="58502"/>
    <cellStyle name="Output 2 2 3 16 5" xfId="58503"/>
    <cellStyle name="Output 2 2 3 17" xfId="58504"/>
    <cellStyle name="Output 2 2 3 17 2" xfId="58505"/>
    <cellStyle name="Output 2 2 3 17 3" xfId="58506"/>
    <cellStyle name="Output 2 2 3 17 4" xfId="58507"/>
    <cellStyle name="Output 2 2 3 17 5" xfId="58508"/>
    <cellStyle name="Output 2 2 3 18" xfId="58509"/>
    <cellStyle name="Output 2 2 3 19" xfId="58510"/>
    <cellStyle name="Output 2 2 3 2" xfId="1840"/>
    <cellStyle name="Output 2 2 3 2 2" xfId="1841"/>
    <cellStyle name="Output 2 2 3 2 2 2" xfId="58511"/>
    <cellStyle name="Output 2 2 3 2 2 2 2" xfId="58512"/>
    <cellStyle name="Output 2 2 3 2 2 2 3" xfId="58513"/>
    <cellStyle name="Output 2 2 3 2 2 2 4" xfId="58514"/>
    <cellStyle name="Output 2 2 3 2 2 2 5" xfId="58515"/>
    <cellStyle name="Output 2 2 3 2 2 3" xfId="58516"/>
    <cellStyle name="Output 2 2 3 2 2 3 2" xfId="58517"/>
    <cellStyle name="Output 2 2 3 2 2 3 3" xfId="58518"/>
    <cellStyle name="Output 2 2 3 2 2 3 4" xfId="58519"/>
    <cellStyle name="Output 2 2 3 2 2 3 5" xfId="58520"/>
    <cellStyle name="Output 2 2 3 2 2 4" xfId="58521"/>
    <cellStyle name="Output 2 2 3 2 2 5" xfId="58522"/>
    <cellStyle name="Output 2 2 3 2 2 6" xfId="58523"/>
    <cellStyle name="Output 2 2 3 2 2 7" xfId="58524"/>
    <cellStyle name="Output 2 2 3 2 3" xfId="58525"/>
    <cellStyle name="Output 2 2 3 2 3 2" xfId="58526"/>
    <cellStyle name="Output 2 2 3 2 3 3" xfId="58527"/>
    <cellStyle name="Output 2 2 3 2 3 4" xfId="58528"/>
    <cellStyle name="Output 2 2 3 2 3 5" xfId="58529"/>
    <cellStyle name="Output 2 2 3 2 4" xfId="58530"/>
    <cellStyle name="Output 2 2 3 2 4 2" xfId="58531"/>
    <cellStyle name="Output 2 2 3 2 4 3" xfId="58532"/>
    <cellStyle name="Output 2 2 3 2 4 4" xfId="58533"/>
    <cellStyle name="Output 2 2 3 2 4 5" xfId="58534"/>
    <cellStyle name="Output 2 2 3 2 5" xfId="58535"/>
    <cellStyle name="Output 2 2 3 2 6" xfId="58536"/>
    <cellStyle name="Output 2 2 3 2 7" xfId="58537"/>
    <cellStyle name="Output 2 2 3 2 8" xfId="58538"/>
    <cellStyle name="Output 2 2 3 20" xfId="58539"/>
    <cellStyle name="Output 2 2 3 21" xfId="58540"/>
    <cellStyle name="Output 2 2 3 3" xfId="1842"/>
    <cellStyle name="Output 2 2 3 3 2" xfId="1843"/>
    <cellStyle name="Output 2 2 3 3 2 2" xfId="58541"/>
    <cellStyle name="Output 2 2 3 3 2 2 2" xfId="58542"/>
    <cellStyle name="Output 2 2 3 3 2 2 3" xfId="58543"/>
    <cellStyle name="Output 2 2 3 3 2 2 4" xfId="58544"/>
    <cellStyle name="Output 2 2 3 3 2 2 5" xfId="58545"/>
    <cellStyle name="Output 2 2 3 3 2 3" xfId="58546"/>
    <cellStyle name="Output 2 2 3 3 2 3 2" xfId="58547"/>
    <cellStyle name="Output 2 2 3 3 2 3 3" xfId="58548"/>
    <cellStyle name="Output 2 2 3 3 2 3 4" xfId="58549"/>
    <cellStyle name="Output 2 2 3 3 2 3 5" xfId="58550"/>
    <cellStyle name="Output 2 2 3 3 2 4" xfId="58551"/>
    <cellStyle name="Output 2 2 3 3 2 5" xfId="58552"/>
    <cellStyle name="Output 2 2 3 3 2 6" xfId="58553"/>
    <cellStyle name="Output 2 2 3 3 2 7" xfId="58554"/>
    <cellStyle name="Output 2 2 3 3 3" xfId="58555"/>
    <cellStyle name="Output 2 2 3 3 3 2" xfId="58556"/>
    <cellStyle name="Output 2 2 3 3 3 3" xfId="58557"/>
    <cellStyle name="Output 2 2 3 3 3 4" xfId="58558"/>
    <cellStyle name="Output 2 2 3 3 3 5" xfId="58559"/>
    <cellStyle name="Output 2 2 3 3 4" xfId="58560"/>
    <cellStyle name="Output 2 2 3 3 4 2" xfId="58561"/>
    <cellStyle name="Output 2 2 3 3 4 3" xfId="58562"/>
    <cellStyle name="Output 2 2 3 3 4 4" xfId="58563"/>
    <cellStyle name="Output 2 2 3 3 4 5" xfId="58564"/>
    <cellStyle name="Output 2 2 3 3 5" xfId="58565"/>
    <cellStyle name="Output 2 2 3 3 6" xfId="58566"/>
    <cellStyle name="Output 2 2 3 3 7" xfId="58567"/>
    <cellStyle name="Output 2 2 3 3 8" xfId="58568"/>
    <cellStyle name="Output 2 2 3 4" xfId="1844"/>
    <cellStyle name="Output 2 2 3 4 2" xfId="1845"/>
    <cellStyle name="Output 2 2 3 4 2 2" xfId="58569"/>
    <cellStyle name="Output 2 2 3 4 2 2 2" xfId="58570"/>
    <cellStyle name="Output 2 2 3 4 2 2 3" xfId="58571"/>
    <cellStyle name="Output 2 2 3 4 2 2 4" xfId="58572"/>
    <cellStyle name="Output 2 2 3 4 2 2 5" xfId="58573"/>
    <cellStyle name="Output 2 2 3 4 2 3" xfId="58574"/>
    <cellStyle name="Output 2 2 3 4 2 3 2" xfId="58575"/>
    <cellStyle name="Output 2 2 3 4 2 3 3" xfId="58576"/>
    <cellStyle name="Output 2 2 3 4 2 3 4" xfId="58577"/>
    <cellStyle name="Output 2 2 3 4 2 3 5" xfId="58578"/>
    <cellStyle name="Output 2 2 3 4 2 4" xfId="58579"/>
    <cellStyle name="Output 2 2 3 4 2 5" xfId="58580"/>
    <cellStyle name="Output 2 2 3 4 2 6" xfId="58581"/>
    <cellStyle name="Output 2 2 3 4 2 7" xfId="58582"/>
    <cellStyle name="Output 2 2 3 4 3" xfId="58583"/>
    <cellStyle name="Output 2 2 3 4 3 2" xfId="58584"/>
    <cellStyle name="Output 2 2 3 4 3 3" xfId="58585"/>
    <cellStyle name="Output 2 2 3 4 3 4" xfId="58586"/>
    <cellStyle name="Output 2 2 3 4 3 5" xfId="58587"/>
    <cellStyle name="Output 2 2 3 4 4" xfId="58588"/>
    <cellStyle name="Output 2 2 3 4 4 2" xfId="58589"/>
    <cellStyle name="Output 2 2 3 4 4 3" xfId="58590"/>
    <cellStyle name="Output 2 2 3 4 4 4" xfId="58591"/>
    <cellStyle name="Output 2 2 3 4 4 5" xfId="58592"/>
    <cellStyle name="Output 2 2 3 4 5" xfId="58593"/>
    <cellStyle name="Output 2 2 3 4 6" xfId="58594"/>
    <cellStyle name="Output 2 2 3 4 7" xfId="58595"/>
    <cellStyle name="Output 2 2 3 4 8" xfId="58596"/>
    <cellStyle name="Output 2 2 3 5" xfId="1846"/>
    <cellStyle name="Output 2 2 3 5 2" xfId="58597"/>
    <cellStyle name="Output 2 2 3 5 2 2" xfId="58598"/>
    <cellStyle name="Output 2 2 3 5 2 2 2" xfId="58599"/>
    <cellStyle name="Output 2 2 3 5 2 2 3" xfId="58600"/>
    <cellStyle name="Output 2 2 3 5 2 2 4" xfId="58601"/>
    <cellStyle name="Output 2 2 3 5 2 2 5" xfId="58602"/>
    <cellStyle name="Output 2 2 3 5 2 3" xfId="58603"/>
    <cellStyle name="Output 2 2 3 5 2 3 2" xfId="58604"/>
    <cellStyle name="Output 2 2 3 5 2 3 3" xfId="58605"/>
    <cellStyle name="Output 2 2 3 5 2 3 4" xfId="58606"/>
    <cellStyle name="Output 2 2 3 5 2 3 5" xfId="58607"/>
    <cellStyle name="Output 2 2 3 5 2 4" xfId="58608"/>
    <cellStyle name="Output 2 2 3 5 2 5" xfId="58609"/>
    <cellStyle name="Output 2 2 3 5 2 6" xfId="58610"/>
    <cellStyle name="Output 2 2 3 5 2 7" xfId="58611"/>
    <cellStyle name="Output 2 2 3 5 3" xfId="58612"/>
    <cellStyle name="Output 2 2 3 5 3 2" xfId="58613"/>
    <cellStyle name="Output 2 2 3 5 3 3" xfId="58614"/>
    <cellStyle name="Output 2 2 3 5 3 4" xfId="58615"/>
    <cellStyle name="Output 2 2 3 5 3 5" xfId="58616"/>
    <cellStyle name="Output 2 2 3 5 4" xfId="58617"/>
    <cellStyle name="Output 2 2 3 5 4 2" xfId="58618"/>
    <cellStyle name="Output 2 2 3 5 4 3" xfId="58619"/>
    <cellStyle name="Output 2 2 3 5 4 4" xfId="58620"/>
    <cellStyle name="Output 2 2 3 5 4 5" xfId="58621"/>
    <cellStyle name="Output 2 2 3 5 5" xfId="58622"/>
    <cellStyle name="Output 2 2 3 5 6" xfId="58623"/>
    <cellStyle name="Output 2 2 3 5 7" xfId="58624"/>
    <cellStyle name="Output 2 2 3 5 8" xfId="58625"/>
    <cellStyle name="Output 2 2 3 6" xfId="58626"/>
    <cellStyle name="Output 2 2 3 6 2" xfId="58627"/>
    <cellStyle name="Output 2 2 3 6 2 2" xfId="58628"/>
    <cellStyle name="Output 2 2 3 6 2 2 2" xfId="58629"/>
    <cellStyle name="Output 2 2 3 6 2 2 3" xfId="58630"/>
    <cellStyle name="Output 2 2 3 6 2 2 4" xfId="58631"/>
    <cellStyle name="Output 2 2 3 6 2 2 5" xfId="58632"/>
    <cellStyle name="Output 2 2 3 6 2 3" xfId="58633"/>
    <cellStyle name="Output 2 2 3 6 2 3 2" xfId="58634"/>
    <cellStyle name="Output 2 2 3 6 2 3 3" xfId="58635"/>
    <cellStyle name="Output 2 2 3 6 2 3 4" xfId="58636"/>
    <cellStyle name="Output 2 2 3 6 2 3 5" xfId="58637"/>
    <cellStyle name="Output 2 2 3 6 2 4" xfId="58638"/>
    <cellStyle name="Output 2 2 3 6 2 5" xfId="58639"/>
    <cellStyle name="Output 2 2 3 6 2 6" xfId="58640"/>
    <cellStyle name="Output 2 2 3 6 2 7" xfId="58641"/>
    <cellStyle name="Output 2 2 3 6 3" xfId="58642"/>
    <cellStyle name="Output 2 2 3 6 3 2" xfId="58643"/>
    <cellStyle name="Output 2 2 3 6 3 3" xfId="58644"/>
    <cellStyle name="Output 2 2 3 6 3 4" xfId="58645"/>
    <cellStyle name="Output 2 2 3 6 3 5" xfId="58646"/>
    <cellStyle name="Output 2 2 3 6 4" xfId="58647"/>
    <cellStyle name="Output 2 2 3 6 4 2" xfId="58648"/>
    <cellStyle name="Output 2 2 3 6 4 3" xfId="58649"/>
    <cellStyle name="Output 2 2 3 6 4 4" xfId="58650"/>
    <cellStyle name="Output 2 2 3 6 4 5" xfId="58651"/>
    <cellStyle name="Output 2 2 3 6 5" xfId="58652"/>
    <cellStyle name="Output 2 2 3 6 6" xfId="58653"/>
    <cellStyle name="Output 2 2 3 6 7" xfId="58654"/>
    <cellStyle name="Output 2 2 3 6 8" xfId="58655"/>
    <cellStyle name="Output 2 2 3 7" xfId="58656"/>
    <cellStyle name="Output 2 2 3 7 2" xfId="58657"/>
    <cellStyle name="Output 2 2 3 7 2 2" xfId="58658"/>
    <cellStyle name="Output 2 2 3 7 2 2 2" xfId="58659"/>
    <cellStyle name="Output 2 2 3 7 2 2 3" xfId="58660"/>
    <cellStyle name="Output 2 2 3 7 2 2 4" xfId="58661"/>
    <cellStyle name="Output 2 2 3 7 2 2 5" xfId="58662"/>
    <cellStyle name="Output 2 2 3 7 2 3" xfId="58663"/>
    <cellStyle name="Output 2 2 3 7 2 3 2" xfId="58664"/>
    <cellStyle name="Output 2 2 3 7 2 3 3" xfId="58665"/>
    <cellStyle name="Output 2 2 3 7 2 3 4" xfId="58666"/>
    <cellStyle name="Output 2 2 3 7 2 3 5" xfId="58667"/>
    <cellStyle name="Output 2 2 3 7 2 4" xfId="58668"/>
    <cellStyle name="Output 2 2 3 7 2 5" xfId="58669"/>
    <cellStyle name="Output 2 2 3 7 2 6" xfId="58670"/>
    <cellStyle name="Output 2 2 3 7 2 7" xfId="58671"/>
    <cellStyle name="Output 2 2 3 7 3" xfId="58672"/>
    <cellStyle name="Output 2 2 3 7 3 2" xfId="58673"/>
    <cellStyle name="Output 2 2 3 7 3 3" xfId="58674"/>
    <cellStyle name="Output 2 2 3 7 3 4" xfId="58675"/>
    <cellStyle name="Output 2 2 3 7 3 5" xfId="58676"/>
    <cellStyle name="Output 2 2 3 7 4" xfId="58677"/>
    <cellStyle name="Output 2 2 3 7 4 2" xfId="58678"/>
    <cellStyle name="Output 2 2 3 7 4 3" xfId="58679"/>
    <cellStyle name="Output 2 2 3 7 4 4" xfId="58680"/>
    <cellStyle name="Output 2 2 3 7 4 5" xfId="58681"/>
    <cellStyle name="Output 2 2 3 7 5" xfId="58682"/>
    <cellStyle name="Output 2 2 3 7 6" xfId="58683"/>
    <cellStyle name="Output 2 2 3 7 7" xfId="58684"/>
    <cellStyle name="Output 2 2 3 7 8" xfId="58685"/>
    <cellStyle name="Output 2 2 3 8" xfId="58686"/>
    <cellStyle name="Output 2 2 3 8 2" xfId="58687"/>
    <cellStyle name="Output 2 2 3 8 2 2" xfId="58688"/>
    <cellStyle name="Output 2 2 3 8 2 2 2" xfId="58689"/>
    <cellStyle name="Output 2 2 3 8 2 2 3" xfId="58690"/>
    <cellStyle name="Output 2 2 3 8 2 2 4" xfId="58691"/>
    <cellStyle name="Output 2 2 3 8 2 2 5" xfId="58692"/>
    <cellStyle name="Output 2 2 3 8 2 3" xfId="58693"/>
    <cellStyle name="Output 2 2 3 8 2 3 2" xfId="58694"/>
    <cellStyle name="Output 2 2 3 8 2 3 3" xfId="58695"/>
    <cellStyle name="Output 2 2 3 8 2 3 4" xfId="58696"/>
    <cellStyle name="Output 2 2 3 8 2 3 5" xfId="58697"/>
    <cellStyle name="Output 2 2 3 8 2 4" xfId="58698"/>
    <cellStyle name="Output 2 2 3 8 2 5" xfId="58699"/>
    <cellStyle name="Output 2 2 3 8 2 6" xfId="58700"/>
    <cellStyle name="Output 2 2 3 8 2 7" xfId="58701"/>
    <cellStyle name="Output 2 2 3 8 3" xfId="58702"/>
    <cellStyle name="Output 2 2 3 8 3 2" xfId="58703"/>
    <cellStyle name="Output 2 2 3 8 3 3" xfId="58704"/>
    <cellStyle name="Output 2 2 3 8 3 4" xfId="58705"/>
    <cellStyle name="Output 2 2 3 8 3 5" xfId="58706"/>
    <cellStyle name="Output 2 2 3 8 4" xfId="58707"/>
    <cellStyle name="Output 2 2 3 8 4 2" xfId="58708"/>
    <cellStyle name="Output 2 2 3 8 4 3" xfId="58709"/>
    <cellStyle name="Output 2 2 3 8 4 4" xfId="58710"/>
    <cellStyle name="Output 2 2 3 8 4 5" xfId="58711"/>
    <cellStyle name="Output 2 2 3 8 5" xfId="58712"/>
    <cellStyle name="Output 2 2 3 8 6" xfId="58713"/>
    <cellStyle name="Output 2 2 3 8 7" xfId="58714"/>
    <cellStyle name="Output 2 2 3 8 8" xfId="58715"/>
    <cellStyle name="Output 2 2 3 9" xfId="58716"/>
    <cellStyle name="Output 2 2 3 9 2" xfId="58717"/>
    <cellStyle name="Output 2 2 3 9 2 2" xfId="58718"/>
    <cellStyle name="Output 2 2 3 9 2 2 2" xfId="58719"/>
    <cellStyle name="Output 2 2 3 9 2 2 3" xfId="58720"/>
    <cellStyle name="Output 2 2 3 9 2 2 4" xfId="58721"/>
    <cellStyle name="Output 2 2 3 9 2 2 5" xfId="58722"/>
    <cellStyle name="Output 2 2 3 9 2 3" xfId="58723"/>
    <cellStyle name="Output 2 2 3 9 2 3 2" xfId="58724"/>
    <cellStyle name="Output 2 2 3 9 2 3 3" xfId="58725"/>
    <cellStyle name="Output 2 2 3 9 2 3 4" xfId="58726"/>
    <cellStyle name="Output 2 2 3 9 2 3 5" xfId="58727"/>
    <cellStyle name="Output 2 2 3 9 2 4" xfId="58728"/>
    <cellStyle name="Output 2 2 3 9 2 5" xfId="58729"/>
    <cellStyle name="Output 2 2 3 9 2 6" xfId="58730"/>
    <cellStyle name="Output 2 2 3 9 2 7" xfId="58731"/>
    <cellStyle name="Output 2 2 3 9 3" xfId="58732"/>
    <cellStyle name="Output 2 2 3 9 3 2" xfId="58733"/>
    <cellStyle name="Output 2 2 3 9 3 3" xfId="58734"/>
    <cellStyle name="Output 2 2 3 9 3 4" xfId="58735"/>
    <cellStyle name="Output 2 2 3 9 3 5" xfId="58736"/>
    <cellStyle name="Output 2 2 3 9 4" xfId="58737"/>
    <cellStyle name="Output 2 2 3 9 4 2" xfId="58738"/>
    <cellStyle name="Output 2 2 3 9 4 3" xfId="58739"/>
    <cellStyle name="Output 2 2 3 9 4 4" xfId="58740"/>
    <cellStyle name="Output 2 2 3 9 4 5" xfId="58741"/>
    <cellStyle name="Output 2 2 3 9 5" xfId="58742"/>
    <cellStyle name="Output 2 2 3 9 6" xfId="58743"/>
    <cellStyle name="Output 2 2 3 9 7" xfId="58744"/>
    <cellStyle name="Output 2 2 3 9 8" xfId="58745"/>
    <cellStyle name="Output 2 2 4" xfId="1847"/>
    <cellStyle name="Output 2 2 4 2" xfId="1848"/>
    <cellStyle name="Output 2 2 4 2 2" xfId="58746"/>
    <cellStyle name="Output 2 2 4 3" xfId="58747"/>
    <cellStyle name="Output 2 2 4 4" xfId="58748"/>
    <cellStyle name="Output 2 2 4 5" xfId="58749"/>
    <cellStyle name="Output 2 2 5" xfId="1849"/>
    <cellStyle name="Output 2 2 5 2" xfId="1850"/>
    <cellStyle name="Output 2 2 5 2 2" xfId="58750"/>
    <cellStyle name="Output 2 2 5 3" xfId="58751"/>
    <cellStyle name="Output 2 2 5 4" xfId="58752"/>
    <cellStyle name="Output 2 2 5 5" xfId="58753"/>
    <cellStyle name="Output 2 2 6" xfId="1851"/>
    <cellStyle name="Output 2 2 6 2" xfId="58754"/>
    <cellStyle name="Output 2 2 7" xfId="58755"/>
    <cellStyle name="Output 2 2 8" xfId="58756"/>
    <cellStyle name="Output 2 2_T-straight with PEDs adjustor" xfId="58757"/>
    <cellStyle name="Output 2 3" xfId="1852"/>
    <cellStyle name="Output 2 3 2" xfId="1853"/>
    <cellStyle name="Output 2 3 2 10" xfId="58758"/>
    <cellStyle name="Output 2 3 2 10 2" xfId="58759"/>
    <cellStyle name="Output 2 3 2 10 2 2" xfId="58760"/>
    <cellStyle name="Output 2 3 2 10 2 2 2" xfId="58761"/>
    <cellStyle name="Output 2 3 2 10 2 2 3" xfId="58762"/>
    <cellStyle name="Output 2 3 2 10 2 2 4" xfId="58763"/>
    <cellStyle name="Output 2 3 2 10 2 2 5" xfId="58764"/>
    <cellStyle name="Output 2 3 2 10 2 3" xfId="58765"/>
    <cellStyle name="Output 2 3 2 10 2 3 2" xfId="58766"/>
    <cellStyle name="Output 2 3 2 10 2 3 3" xfId="58767"/>
    <cellStyle name="Output 2 3 2 10 2 3 4" xfId="58768"/>
    <cellStyle name="Output 2 3 2 10 2 3 5" xfId="58769"/>
    <cellStyle name="Output 2 3 2 10 2 4" xfId="58770"/>
    <cellStyle name="Output 2 3 2 10 2 5" xfId="58771"/>
    <cellStyle name="Output 2 3 2 10 2 6" xfId="58772"/>
    <cellStyle name="Output 2 3 2 10 2 7" xfId="58773"/>
    <cellStyle name="Output 2 3 2 10 3" xfId="58774"/>
    <cellStyle name="Output 2 3 2 10 3 2" xfId="58775"/>
    <cellStyle name="Output 2 3 2 10 3 3" xfId="58776"/>
    <cellStyle name="Output 2 3 2 10 3 4" xfId="58777"/>
    <cellStyle name="Output 2 3 2 10 3 5" xfId="58778"/>
    <cellStyle name="Output 2 3 2 10 4" xfId="58779"/>
    <cellStyle name="Output 2 3 2 10 4 2" xfId="58780"/>
    <cellStyle name="Output 2 3 2 10 4 3" xfId="58781"/>
    <cellStyle name="Output 2 3 2 10 4 4" xfId="58782"/>
    <cellStyle name="Output 2 3 2 10 4 5" xfId="58783"/>
    <cellStyle name="Output 2 3 2 10 5" xfId="58784"/>
    <cellStyle name="Output 2 3 2 10 6" xfId="58785"/>
    <cellStyle name="Output 2 3 2 10 7" xfId="58786"/>
    <cellStyle name="Output 2 3 2 10 8" xfId="58787"/>
    <cellStyle name="Output 2 3 2 11" xfId="58788"/>
    <cellStyle name="Output 2 3 2 11 2" xfId="58789"/>
    <cellStyle name="Output 2 3 2 11 2 2" xfId="58790"/>
    <cellStyle name="Output 2 3 2 11 2 2 2" xfId="58791"/>
    <cellStyle name="Output 2 3 2 11 2 2 3" xfId="58792"/>
    <cellStyle name="Output 2 3 2 11 2 2 4" xfId="58793"/>
    <cellStyle name="Output 2 3 2 11 2 2 5" xfId="58794"/>
    <cellStyle name="Output 2 3 2 11 2 3" xfId="58795"/>
    <cellStyle name="Output 2 3 2 11 2 3 2" xfId="58796"/>
    <cellStyle name="Output 2 3 2 11 2 3 3" xfId="58797"/>
    <cellStyle name="Output 2 3 2 11 2 3 4" xfId="58798"/>
    <cellStyle name="Output 2 3 2 11 2 3 5" xfId="58799"/>
    <cellStyle name="Output 2 3 2 11 2 4" xfId="58800"/>
    <cellStyle name="Output 2 3 2 11 2 5" xfId="58801"/>
    <cellStyle name="Output 2 3 2 11 2 6" xfId="58802"/>
    <cellStyle name="Output 2 3 2 11 2 7" xfId="58803"/>
    <cellStyle name="Output 2 3 2 11 3" xfId="58804"/>
    <cellStyle name="Output 2 3 2 11 3 2" xfId="58805"/>
    <cellStyle name="Output 2 3 2 11 3 3" xfId="58806"/>
    <cellStyle name="Output 2 3 2 11 3 4" xfId="58807"/>
    <cellStyle name="Output 2 3 2 11 3 5" xfId="58808"/>
    <cellStyle name="Output 2 3 2 11 4" xfId="58809"/>
    <cellStyle name="Output 2 3 2 11 4 2" xfId="58810"/>
    <cellStyle name="Output 2 3 2 11 4 3" xfId="58811"/>
    <cellStyle name="Output 2 3 2 11 4 4" xfId="58812"/>
    <cellStyle name="Output 2 3 2 11 4 5" xfId="58813"/>
    <cellStyle name="Output 2 3 2 11 5" xfId="58814"/>
    <cellStyle name="Output 2 3 2 11 6" xfId="58815"/>
    <cellStyle name="Output 2 3 2 11 7" xfId="58816"/>
    <cellStyle name="Output 2 3 2 11 8" xfId="58817"/>
    <cellStyle name="Output 2 3 2 12" xfId="58818"/>
    <cellStyle name="Output 2 3 2 12 2" xfId="58819"/>
    <cellStyle name="Output 2 3 2 12 2 2" xfId="58820"/>
    <cellStyle name="Output 2 3 2 12 2 2 2" xfId="58821"/>
    <cellStyle name="Output 2 3 2 12 2 2 3" xfId="58822"/>
    <cellStyle name="Output 2 3 2 12 2 2 4" xfId="58823"/>
    <cellStyle name="Output 2 3 2 12 2 2 5" xfId="58824"/>
    <cellStyle name="Output 2 3 2 12 2 3" xfId="58825"/>
    <cellStyle name="Output 2 3 2 12 2 3 2" xfId="58826"/>
    <cellStyle name="Output 2 3 2 12 2 3 3" xfId="58827"/>
    <cellStyle name="Output 2 3 2 12 2 3 4" xfId="58828"/>
    <cellStyle name="Output 2 3 2 12 2 3 5" xfId="58829"/>
    <cellStyle name="Output 2 3 2 12 2 4" xfId="58830"/>
    <cellStyle name="Output 2 3 2 12 2 5" xfId="58831"/>
    <cellStyle name="Output 2 3 2 12 2 6" xfId="58832"/>
    <cellStyle name="Output 2 3 2 12 2 7" xfId="58833"/>
    <cellStyle name="Output 2 3 2 12 3" xfId="58834"/>
    <cellStyle name="Output 2 3 2 12 3 2" xfId="58835"/>
    <cellStyle name="Output 2 3 2 12 3 3" xfId="58836"/>
    <cellStyle name="Output 2 3 2 12 3 4" xfId="58837"/>
    <cellStyle name="Output 2 3 2 12 3 5" xfId="58838"/>
    <cellStyle name="Output 2 3 2 12 4" xfId="58839"/>
    <cellStyle name="Output 2 3 2 12 4 2" xfId="58840"/>
    <cellStyle name="Output 2 3 2 12 4 3" xfId="58841"/>
    <cellStyle name="Output 2 3 2 12 4 4" xfId="58842"/>
    <cellStyle name="Output 2 3 2 12 4 5" xfId="58843"/>
    <cellStyle name="Output 2 3 2 12 5" xfId="58844"/>
    <cellStyle name="Output 2 3 2 12 6" xfId="58845"/>
    <cellStyle name="Output 2 3 2 12 7" xfId="58846"/>
    <cellStyle name="Output 2 3 2 12 8" xfId="58847"/>
    <cellStyle name="Output 2 3 2 13" xfId="58848"/>
    <cellStyle name="Output 2 3 2 13 2" xfId="58849"/>
    <cellStyle name="Output 2 3 2 13 2 2" xfId="58850"/>
    <cellStyle name="Output 2 3 2 13 2 2 2" xfId="58851"/>
    <cellStyle name="Output 2 3 2 13 2 2 3" xfId="58852"/>
    <cellStyle name="Output 2 3 2 13 2 2 4" xfId="58853"/>
    <cellStyle name="Output 2 3 2 13 2 2 5" xfId="58854"/>
    <cellStyle name="Output 2 3 2 13 2 3" xfId="58855"/>
    <cellStyle name="Output 2 3 2 13 2 3 2" xfId="58856"/>
    <cellStyle name="Output 2 3 2 13 2 3 3" xfId="58857"/>
    <cellStyle name="Output 2 3 2 13 2 3 4" xfId="58858"/>
    <cellStyle name="Output 2 3 2 13 2 3 5" xfId="58859"/>
    <cellStyle name="Output 2 3 2 13 2 4" xfId="58860"/>
    <cellStyle name="Output 2 3 2 13 2 5" xfId="58861"/>
    <cellStyle name="Output 2 3 2 13 2 6" xfId="58862"/>
    <cellStyle name="Output 2 3 2 13 2 7" xfId="58863"/>
    <cellStyle name="Output 2 3 2 13 3" xfId="58864"/>
    <cellStyle name="Output 2 3 2 13 3 2" xfId="58865"/>
    <cellStyle name="Output 2 3 2 13 3 3" xfId="58866"/>
    <cellStyle name="Output 2 3 2 13 3 4" xfId="58867"/>
    <cellStyle name="Output 2 3 2 13 3 5" xfId="58868"/>
    <cellStyle name="Output 2 3 2 13 4" xfId="58869"/>
    <cellStyle name="Output 2 3 2 13 4 2" xfId="58870"/>
    <cellStyle name="Output 2 3 2 13 4 3" xfId="58871"/>
    <cellStyle name="Output 2 3 2 13 4 4" xfId="58872"/>
    <cellStyle name="Output 2 3 2 13 4 5" xfId="58873"/>
    <cellStyle name="Output 2 3 2 13 5" xfId="58874"/>
    <cellStyle name="Output 2 3 2 13 6" xfId="58875"/>
    <cellStyle name="Output 2 3 2 13 7" xfId="58876"/>
    <cellStyle name="Output 2 3 2 13 8" xfId="58877"/>
    <cellStyle name="Output 2 3 2 14" xfId="58878"/>
    <cellStyle name="Output 2 3 2 14 2" xfId="58879"/>
    <cellStyle name="Output 2 3 2 14 2 2" xfId="58880"/>
    <cellStyle name="Output 2 3 2 14 2 2 2" xfId="58881"/>
    <cellStyle name="Output 2 3 2 14 2 2 3" xfId="58882"/>
    <cellStyle name="Output 2 3 2 14 2 2 4" xfId="58883"/>
    <cellStyle name="Output 2 3 2 14 2 2 5" xfId="58884"/>
    <cellStyle name="Output 2 3 2 14 2 3" xfId="58885"/>
    <cellStyle name="Output 2 3 2 14 2 3 2" xfId="58886"/>
    <cellStyle name="Output 2 3 2 14 2 3 3" xfId="58887"/>
    <cellStyle name="Output 2 3 2 14 2 3 4" xfId="58888"/>
    <cellStyle name="Output 2 3 2 14 2 3 5" xfId="58889"/>
    <cellStyle name="Output 2 3 2 14 2 4" xfId="58890"/>
    <cellStyle name="Output 2 3 2 14 2 5" xfId="58891"/>
    <cellStyle name="Output 2 3 2 14 2 6" xfId="58892"/>
    <cellStyle name="Output 2 3 2 14 2 7" xfId="58893"/>
    <cellStyle name="Output 2 3 2 14 3" xfId="58894"/>
    <cellStyle name="Output 2 3 2 14 3 2" xfId="58895"/>
    <cellStyle name="Output 2 3 2 14 3 3" xfId="58896"/>
    <cellStyle name="Output 2 3 2 14 3 4" xfId="58897"/>
    <cellStyle name="Output 2 3 2 14 3 5" xfId="58898"/>
    <cellStyle name="Output 2 3 2 14 4" xfId="58899"/>
    <cellStyle name="Output 2 3 2 14 4 2" xfId="58900"/>
    <cellStyle name="Output 2 3 2 14 4 3" xfId="58901"/>
    <cellStyle name="Output 2 3 2 14 4 4" xfId="58902"/>
    <cellStyle name="Output 2 3 2 14 4 5" xfId="58903"/>
    <cellStyle name="Output 2 3 2 14 5" xfId="58904"/>
    <cellStyle name="Output 2 3 2 14 6" xfId="58905"/>
    <cellStyle name="Output 2 3 2 14 7" xfId="58906"/>
    <cellStyle name="Output 2 3 2 14 8" xfId="58907"/>
    <cellStyle name="Output 2 3 2 15" xfId="58908"/>
    <cellStyle name="Output 2 3 2 15 2" xfId="58909"/>
    <cellStyle name="Output 2 3 2 15 2 2" xfId="58910"/>
    <cellStyle name="Output 2 3 2 15 2 3" xfId="58911"/>
    <cellStyle name="Output 2 3 2 15 2 4" xfId="58912"/>
    <cellStyle name="Output 2 3 2 15 2 5" xfId="58913"/>
    <cellStyle name="Output 2 3 2 15 3" xfId="58914"/>
    <cellStyle name="Output 2 3 2 15 3 2" xfId="58915"/>
    <cellStyle name="Output 2 3 2 15 3 3" xfId="58916"/>
    <cellStyle name="Output 2 3 2 15 3 4" xfId="58917"/>
    <cellStyle name="Output 2 3 2 15 3 5" xfId="58918"/>
    <cellStyle name="Output 2 3 2 15 4" xfId="58919"/>
    <cellStyle name="Output 2 3 2 15 5" xfId="58920"/>
    <cellStyle name="Output 2 3 2 15 6" xfId="58921"/>
    <cellStyle name="Output 2 3 2 15 7" xfId="58922"/>
    <cellStyle name="Output 2 3 2 16" xfId="58923"/>
    <cellStyle name="Output 2 3 2 16 2" xfId="58924"/>
    <cellStyle name="Output 2 3 2 16 3" xfId="58925"/>
    <cellStyle name="Output 2 3 2 16 4" xfId="58926"/>
    <cellStyle name="Output 2 3 2 16 5" xfId="58927"/>
    <cellStyle name="Output 2 3 2 17" xfId="58928"/>
    <cellStyle name="Output 2 3 2 17 2" xfId="58929"/>
    <cellStyle name="Output 2 3 2 17 3" xfId="58930"/>
    <cellStyle name="Output 2 3 2 17 4" xfId="58931"/>
    <cellStyle name="Output 2 3 2 17 5" xfId="58932"/>
    <cellStyle name="Output 2 3 2 18" xfId="58933"/>
    <cellStyle name="Output 2 3 2 19" xfId="58934"/>
    <cellStyle name="Output 2 3 2 2" xfId="1854"/>
    <cellStyle name="Output 2 3 2 2 2" xfId="1855"/>
    <cellStyle name="Output 2 3 2 2 2 2" xfId="58935"/>
    <cellStyle name="Output 2 3 2 2 2 2 2" xfId="58936"/>
    <cellStyle name="Output 2 3 2 2 2 2 3" xfId="58937"/>
    <cellStyle name="Output 2 3 2 2 2 2 4" xfId="58938"/>
    <cellStyle name="Output 2 3 2 2 2 2 5" xfId="58939"/>
    <cellStyle name="Output 2 3 2 2 2 3" xfId="58940"/>
    <cellStyle name="Output 2 3 2 2 2 3 2" xfId="58941"/>
    <cellStyle name="Output 2 3 2 2 2 3 3" xfId="58942"/>
    <cellStyle name="Output 2 3 2 2 2 3 4" xfId="58943"/>
    <cellStyle name="Output 2 3 2 2 2 3 5" xfId="58944"/>
    <cellStyle name="Output 2 3 2 2 2 4" xfId="58945"/>
    <cellStyle name="Output 2 3 2 2 2 5" xfId="58946"/>
    <cellStyle name="Output 2 3 2 2 2 6" xfId="58947"/>
    <cellStyle name="Output 2 3 2 2 2 7" xfId="58948"/>
    <cellStyle name="Output 2 3 2 2 3" xfId="58949"/>
    <cellStyle name="Output 2 3 2 2 3 2" xfId="58950"/>
    <cellStyle name="Output 2 3 2 2 3 3" xfId="58951"/>
    <cellStyle name="Output 2 3 2 2 3 4" xfId="58952"/>
    <cellStyle name="Output 2 3 2 2 3 5" xfId="58953"/>
    <cellStyle name="Output 2 3 2 2 4" xfId="58954"/>
    <cellStyle name="Output 2 3 2 2 4 2" xfId="58955"/>
    <cellStyle name="Output 2 3 2 2 4 3" xfId="58956"/>
    <cellStyle name="Output 2 3 2 2 4 4" xfId="58957"/>
    <cellStyle name="Output 2 3 2 2 4 5" xfId="58958"/>
    <cellStyle name="Output 2 3 2 2 5" xfId="58959"/>
    <cellStyle name="Output 2 3 2 2 6" xfId="58960"/>
    <cellStyle name="Output 2 3 2 2 7" xfId="58961"/>
    <cellStyle name="Output 2 3 2 2 8" xfId="58962"/>
    <cellStyle name="Output 2 3 2 20" xfId="58963"/>
    <cellStyle name="Output 2 3 2 21" xfId="58964"/>
    <cellStyle name="Output 2 3 2 3" xfId="1856"/>
    <cellStyle name="Output 2 3 2 3 2" xfId="1857"/>
    <cellStyle name="Output 2 3 2 3 2 2" xfId="58965"/>
    <cellStyle name="Output 2 3 2 3 2 2 2" xfId="58966"/>
    <cellStyle name="Output 2 3 2 3 2 2 3" xfId="58967"/>
    <cellStyle name="Output 2 3 2 3 2 2 4" xfId="58968"/>
    <cellStyle name="Output 2 3 2 3 2 2 5" xfId="58969"/>
    <cellStyle name="Output 2 3 2 3 2 3" xfId="58970"/>
    <cellStyle name="Output 2 3 2 3 2 3 2" xfId="58971"/>
    <cellStyle name="Output 2 3 2 3 2 3 3" xfId="58972"/>
    <cellStyle name="Output 2 3 2 3 2 3 4" xfId="58973"/>
    <cellStyle name="Output 2 3 2 3 2 3 5" xfId="58974"/>
    <cellStyle name="Output 2 3 2 3 2 4" xfId="58975"/>
    <cellStyle name="Output 2 3 2 3 2 5" xfId="58976"/>
    <cellStyle name="Output 2 3 2 3 2 6" xfId="58977"/>
    <cellStyle name="Output 2 3 2 3 2 7" xfId="58978"/>
    <cellStyle name="Output 2 3 2 3 3" xfId="58979"/>
    <cellStyle name="Output 2 3 2 3 3 2" xfId="58980"/>
    <cellStyle name="Output 2 3 2 3 3 3" xfId="58981"/>
    <cellStyle name="Output 2 3 2 3 3 4" xfId="58982"/>
    <cellStyle name="Output 2 3 2 3 3 5" xfId="58983"/>
    <cellStyle name="Output 2 3 2 3 4" xfId="58984"/>
    <cellStyle name="Output 2 3 2 3 4 2" xfId="58985"/>
    <cellStyle name="Output 2 3 2 3 4 3" xfId="58986"/>
    <cellStyle name="Output 2 3 2 3 4 4" xfId="58987"/>
    <cellStyle name="Output 2 3 2 3 4 5" xfId="58988"/>
    <cellStyle name="Output 2 3 2 3 5" xfId="58989"/>
    <cellStyle name="Output 2 3 2 3 6" xfId="58990"/>
    <cellStyle name="Output 2 3 2 3 7" xfId="58991"/>
    <cellStyle name="Output 2 3 2 3 8" xfId="58992"/>
    <cellStyle name="Output 2 3 2 4" xfId="1858"/>
    <cellStyle name="Output 2 3 2 4 2" xfId="1859"/>
    <cellStyle name="Output 2 3 2 4 2 2" xfId="58993"/>
    <cellStyle name="Output 2 3 2 4 2 2 2" xfId="58994"/>
    <cellStyle name="Output 2 3 2 4 2 2 3" xfId="58995"/>
    <cellStyle name="Output 2 3 2 4 2 2 4" xfId="58996"/>
    <cellStyle name="Output 2 3 2 4 2 2 5" xfId="58997"/>
    <cellStyle name="Output 2 3 2 4 2 3" xfId="58998"/>
    <cellStyle name="Output 2 3 2 4 2 3 2" xfId="58999"/>
    <cellStyle name="Output 2 3 2 4 2 3 3" xfId="59000"/>
    <cellStyle name="Output 2 3 2 4 2 3 4" xfId="59001"/>
    <cellStyle name="Output 2 3 2 4 2 3 5" xfId="59002"/>
    <cellStyle name="Output 2 3 2 4 2 4" xfId="59003"/>
    <cellStyle name="Output 2 3 2 4 2 5" xfId="59004"/>
    <cellStyle name="Output 2 3 2 4 2 6" xfId="59005"/>
    <cellStyle name="Output 2 3 2 4 2 7" xfId="59006"/>
    <cellStyle name="Output 2 3 2 4 3" xfId="59007"/>
    <cellStyle name="Output 2 3 2 4 3 2" xfId="59008"/>
    <cellStyle name="Output 2 3 2 4 3 3" xfId="59009"/>
    <cellStyle name="Output 2 3 2 4 3 4" xfId="59010"/>
    <cellStyle name="Output 2 3 2 4 3 5" xfId="59011"/>
    <cellStyle name="Output 2 3 2 4 4" xfId="59012"/>
    <cellStyle name="Output 2 3 2 4 4 2" xfId="59013"/>
    <cellStyle name="Output 2 3 2 4 4 3" xfId="59014"/>
    <cellStyle name="Output 2 3 2 4 4 4" xfId="59015"/>
    <cellStyle name="Output 2 3 2 4 4 5" xfId="59016"/>
    <cellStyle name="Output 2 3 2 4 5" xfId="59017"/>
    <cellStyle name="Output 2 3 2 4 6" xfId="59018"/>
    <cellStyle name="Output 2 3 2 4 7" xfId="59019"/>
    <cellStyle name="Output 2 3 2 4 8" xfId="59020"/>
    <cellStyle name="Output 2 3 2 5" xfId="1860"/>
    <cellStyle name="Output 2 3 2 5 2" xfId="59021"/>
    <cellStyle name="Output 2 3 2 5 2 2" xfId="59022"/>
    <cellStyle name="Output 2 3 2 5 2 2 2" xfId="59023"/>
    <cellStyle name="Output 2 3 2 5 2 2 3" xfId="59024"/>
    <cellStyle name="Output 2 3 2 5 2 2 4" xfId="59025"/>
    <cellStyle name="Output 2 3 2 5 2 2 5" xfId="59026"/>
    <cellStyle name="Output 2 3 2 5 2 3" xfId="59027"/>
    <cellStyle name="Output 2 3 2 5 2 3 2" xfId="59028"/>
    <cellStyle name="Output 2 3 2 5 2 3 3" xfId="59029"/>
    <cellStyle name="Output 2 3 2 5 2 3 4" xfId="59030"/>
    <cellStyle name="Output 2 3 2 5 2 3 5" xfId="59031"/>
    <cellStyle name="Output 2 3 2 5 2 4" xfId="59032"/>
    <cellStyle name="Output 2 3 2 5 2 5" xfId="59033"/>
    <cellStyle name="Output 2 3 2 5 2 6" xfId="59034"/>
    <cellStyle name="Output 2 3 2 5 2 7" xfId="59035"/>
    <cellStyle name="Output 2 3 2 5 3" xfId="59036"/>
    <cellStyle name="Output 2 3 2 5 3 2" xfId="59037"/>
    <cellStyle name="Output 2 3 2 5 3 3" xfId="59038"/>
    <cellStyle name="Output 2 3 2 5 3 4" xfId="59039"/>
    <cellStyle name="Output 2 3 2 5 3 5" xfId="59040"/>
    <cellStyle name="Output 2 3 2 5 4" xfId="59041"/>
    <cellStyle name="Output 2 3 2 5 4 2" xfId="59042"/>
    <cellStyle name="Output 2 3 2 5 4 3" xfId="59043"/>
    <cellStyle name="Output 2 3 2 5 4 4" xfId="59044"/>
    <cellStyle name="Output 2 3 2 5 4 5" xfId="59045"/>
    <cellStyle name="Output 2 3 2 5 5" xfId="59046"/>
    <cellStyle name="Output 2 3 2 5 6" xfId="59047"/>
    <cellStyle name="Output 2 3 2 5 7" xfId="59048"/>
    <cellStyle name="Output 2 3 2 5 8" xfId="59049"/>
    <cellStyle name="Output 2 3 2 6" xfId="59050"/>
    <cellStyle name="Output 2 3 2 6 2" xfId="59051"/>
    <cellStyle name="Output 2 3 2 6 2 2" xfId="59052"/>
    <cellStyle name="Output 2 3 2 6 2 2 2" xfId="59053"/>
    <cellStyle name="Output 2 3 2 6 2 2 3" xfId="59054"/>
    <cellStyle name="Output 2 3 2 6 2 2 4" xfId="59055"/>
    <cellStyle name="Output 2 3 2 6 2 2 5" xfId="59056"/>
    <cellStyle name="Output 2 3 2 6 2 3" xfId="59057"/>
    <cellStyle name="Output 2 3 2 6 2 3 2" xfId="59058"/>
    <cellStyle name="Output 2 3 2 6 2 3 3" xfId="59059"/>
    <cellStyle name="Output 2 3 2 6 2 3 4" xfId="59060"/>
    <cellStyle name="Output 2 3 2 6 2 3 5" xfId="59061"/>
    <cellStyle name="Output 2 3 2 6 2 4" xfId="59062"/>
    <cellStyle name="Output 2 3 2 6 2 5" xfId="59063"/>
    <cellStyle name="Output 2 3 2 6 2 6" xfId="59064"/>
    <cellStyle name="Output 2 3 2 6 2 7" xfId="59065"/>
    <cellStyle name="Output 2 3 2 6 3" xfId="59066"/>
    <cellStyle name="Output 2 3 2 6 3 2" xfId="59067"/>
    <cellStyle name="Output 2 3 2 6 3 3" xfId="59068"/>
    <cellStyle name="Output 2 3 2 6 3 4" xfId="59069"/>
    <cellStyle name="Output 2 3 2 6 3 5" xfId="59070"/>
    <cellStyle name="Output 2 3 2 6 4" xfId="59071"/>
    <cellStyle name="Output 2 3 2 6 4 2" xfId="59072"/>
    <cellStyle name="Output 2 3 2 6 4 3" xfId="59073"/>
    <cellStyle name="Output 2 3 2 6 4 4" xfId="59074"/>
    <cellStyle name="Output 2 3 2 6 4 5" xfId="59075"/>
    <cellStyle name="Output 2 3 2 6 5" xfId="59076"/>
    <cellStyle name="Output 2 3 2 6 6" xfId="59077"/>
    <cellStyle name="Output 2 3 2 6 7" xfId="59078"/>
    <cellStyle name="Output 2 3 2 6 8" xfId="59079"/>
    <cellStyle name="Output 2 3 2 7" xfId="59080"/>
    <cellStyle name="Output 2 3 2 7 2" xfId="59081"/>
    <cellStyle name="Output 2 3 2 7 2 2" xfId="59082"/>
    <cellStyle name="Output 2 3 2 7 2 2 2" xfId="59083"/>
    <cellStyle name="Output 2 3 2 7 2 2 3" xfId="59084"/>
    <cellStyle name="Output 2 3 2 7 2 2 4" xfId="59085"/>
    <cellStyle name="Output 2 3 2 7 2 2 5" xfId="59086"/>
    <cellStyle name="Output 2 3 2 7 2 3" xfId="59087"/>
    <cellStyle name="Output 2 3 2 7 2 3 2" xfId="59088"/>
    <cellStyle name="Output 2 3 2 7 2 3 3" xfId="59089"/>
    <cellStyle name="Output 2 3 2 7 2 3 4" xfId="59090"/>
    <cellStyle name="Output 2 3 2 7 2 3 5" xfId="59091"/>
    <cellStyle name="Output 2 3 2 7 2 4" xfId="59092"/>
    <cellStyle name="Output 2 3 2 7 2 5" xfId="59093"/>
    <cellStyle name="Output 2 3 2 7 2 6" xfId="59094"/>
    <cellStyle name="Output 2 3 2 7 2 7" xfId="59095"/>
    <cellStyle name="Output 2 3 2 7 3" xfId="59096"/>
    <cellStyle name="Output 2 3 2 7 3 2" xfId="59097"/>
    <cellStyle name="Output 2 3 2 7 3 3" xfId="59098"/>
    <cellStyle name="Output 2 3 2 7 3 4" xfId="59099"/>
    <cellStyle name="Output 2 3 2 7 3 5" xfId="59100"/>
    <cellStyle name="Output 2 3 2 7 4" xfId="59101"/>
    <cellStyle name="Output 2 3 2 7 4 2" xfId="59102"/>
    <cellStyle name="Output 2 3 2 7 4 3" xfId="59103"/>
    <cellStyle name="Output 2 3 2 7 4 4" xfId="59104"/>
    <cellStyle name="Output 2 3 2 7 4 5" xfId="59105"/>
    <cellStyle name="Output 2 3 2 7 5" xfId="59106"/>
    <cellStyle name="Output 2 3 2 7 6" xfId="59107"/>
    <cellStyle name="Output 2 3 2 7 7" xfId="59108"/>
    <cellStyle name="Output 2 3 2 7 8" xfId="59109"/>
    <cellStyle name="Output 2 3 2 8" xfId="59110"/>
    <cellStyle name="Output 2 3 2 8 2" xfId="59111"/>
    <cellStyle name="Output 2 3 2 8 2 2" xfId="59112"/>
    <cellStyle name="Output 2 3 2 8 2 2 2" xfId="59113"/>
    <cellStyle name="Output 2 3 2 8 2 2 3" xfId="59114"/>
    <cellStyle name="Output 2 3 2 8 2 2 4" xfId="59115"/>
    <cellStyle name="Output 2 3 2 8 2 2 5" xfId="59116"/>
    <cellStyle name="Output 2 3 2 8 2 3" xfId="59117"/>
    <cellStyle name="Output 2 3 2 8 2 3 2" xfId="59118"/>
    <cellStyle name="Output 2 3 2 8 2 3 3" xfId="59119"/>
    <cellStyle name="Output 2 3 2 8 2 3 4" xfId="59120"/>
    <cellStyle name="Output 2 3 2 8 2 3 5" xfId="59121"/>
    <cellStyle name="Output 2 3 2 8 2 4" xfId="59122"/>
    <cellStyle name="Output 2 3 2 8 2 5" xfId="59123"/>
    <cellStyle name="Output 2 3 2 8 2 6" xfId="59124"/>
    <cellStyle name="Output 2 3 2 8 2 7" xfId="59125"/>
    <cellStyle name="Output 2 3 2 8 3" xfId="59126"/>
    <cellStyle name="Output 2 3 2 8 3 2" xfId="59127"/>
    <cellStyle name="Output 2 3 2 8 3 3" xfId="59128"/>
    <cellStyle name="Output 2 3 2 8 3 4" xfId="59129"/>
    <cellStyle name="Output 2 3 2 8 3 5" xfId="59130"/>
    <cellStyle name="Output 2 3 2 8 4" xfId="59131"/>
    <cellStyle name="Output 2 3 2 8 4 2" xfId="59132"/>
    <cellStyle name="Output 2 3 2 8 4 3" xfId="59133"/>
    <cellStyle name="Output 2 3 2 8 4 4" xfId="59134"/>
    <cellStyle name="Output 2 3 2 8 4 5" xfId="59135"/>
    <cellStyle name="Output 2 3 2 8 5" xfId="59136"/>
    <cellStyle name="Output 2 3 2 8 6" xfId="59137"/>
    <cellStyle name="Output 2 3 2 8 7" xfId="59138"/>
    <cellStyle name="Output 2 3 2 8 8" xfId="59139"/>
    <cellStyle name="Output 2 3 2 9" xfId="59140"/>
    <cellStyle name="Output 2 3 2 9 2" xfId="59141"/>
    <cellStyle name="Output 2 3 2 9 2 2" xfId="59142"/>
    <cellStyle name="Output 2 3 2 9 2 2 2" xfId="59143"/>
    <cellStyle name="Output 2 3 2 9 2 2 3" xfId="59144"/>
    <cellStyle name="Output 2 3 2 9 2 2 4" xfId="59145"/>
    <cellStyle name="Output 2 3 2 9 2 2 5" xfId="59146"/>
    <cellStyle name="Output 2 3 2 9 2 3" xfId="59147"/>
    <cellStyle name="Output 2 3 2 9 2 3 2" xfId="59148"/>
    <cellStyle name="Output 2 3 2 9 2 3 3" xfId="59149"/>
    <cellStyle name="Output 2 3 2 9 2 3 4" xfId="59150"/>
    <cellStyle name="Output 2 3 2 9 2 3 5" xfId="59151"/>
    <cellStyle name="Output 2 3 2 9 2 4" xfId="59152"/>
    <cellStyle name="Output 2 3 2 9 2 5" xfId="59153"/>
    <cellStyle name="Output 2 3 2 9 2 6" xfId="59154"/>
    <cellStyle name="Output 2 3 2 9 2 7" xfId="59155"/>
    <cellStyle name="Output 2 3 2 9 3" xfId="59156"/>
    <cellStyle name="Output 2 3 2 9 3 2" xfId="59157"/>
    <cellStyle name="Output 2 3 2 9 3 3" xfId="59158"/>
    <cellStyle name="Output 2 3 2 9 3 4" xfId="59159"/>
    <cellStyle name="Output 2 3 2 9 3 5" xfId="59160"/>
    <cellStyle name="Output 2 3 2 9 4" xfId="59161"/>
    <cellStyle name="Output 2 3 2 9 4 2" xfId="59162"/>
    <cellStyle name="Output 2 3 2 9 4 3" xfId="59163"/>
    <cellStyle name="Output 2 3 2 9 4 4" xfId="59164"/>
    <cellStyle name="Output 2 3 2 9 4 5" xfId="59165"/>
    <cellStyle name="Output 2 3 2 9 5" xfId="59166"/>
    <cellStyle name="Output 2 3 2 9 6" xfId="59167"/>
    <cellStyle name="Output 2 3 2 9 7" xfId="59168"/>
    <cellStyle name="Output 2 3 2 9 8" xfId="59169"/>
    <cellStyle name="Output 2 3 3" xfId="1861"/>
    <cellStyle name="Output 2 3 3 2" xfId="1862"/>
    <cellStyle name="Output 2 3 3 2 2" xfId="59170"/>
    <cellStyle name="Output 2 3 3 3" xfId="59171"/>
    <cellStyle name="Output 2 3 3 4" xfId="59172"/>
    <cellStyle name="Output 2 3 3 5" xfId="59173"/>
    <cellStyle name="Output 2 3 4" xfId="1863"/>
    <cellStyle name="Output 2 3 4 2" xfId="1864"/>
    <cellStyle name="Output 2 3 4 2 2" xfId="59174"/>
    <cellStyle name="Output 2 3 4 3" xfId="59175"/>
    <cellStyle name="Output 2 3 4 4" xfId="59176"/>
    <cellStyle name="Output 2 3 4 5" xfId="59177"/>
    <cellStyle name="Output 2 3 5" xfId="1865"/>
    <cellStyle name="Output 2 3 5 2" xfId="59178"/>
    <cellStyle name="Output 2 3 6" xfId="59179"/>
    <cellStyle name="Output 2 3 7" xfId="59180"/>
    <cellStyle name="Output 2 3_T-straight with PEDs adjustor" xfId="59181"/>
    <cellStyle name="Output 2 4" xfId="1866"/>
    <cellStyle name="Output 2 4 2" xfId="1867"/>
    <cellStyle name="Output 2 4 3" xfId="59182"/>
    <cellStyle name="Output 2 4_T-straight with PEDs adjustor" xfId="59183"/>
    <cellStyle name="Output 2 5" xfId="1868"/>
    <cellStyle name="Output 2 5 10" xfId="59184"/>
    <cellStyle name="Output 2 5 10 2" xfId="59185"/>
    <cellStyle name="Output 2 5 10 2 2" xfId="59186"/>
    <cellStyle name="Output 2 5 10 2 2 2" xfId="59187"/>
    <cellStyle name="Output 2 5 10 2 2 3" xfId="59188"/>
    <cellStyle name="Output 2 5 10 2 2 4" xfId="59189"/>
    <cellStyle name="Output 2 5 10 2 2 5" xfId="59190"/>
    <cellStyle name="Output 2 5 10 2 3" xfId="59191"/>
    <cellStyle name="Output 2 5 10 2 3 2" xfId="59192"/>
    <cellStyle name="Output 2 5 10 2 3 3" xfId="59193"/>
    <cellStyle name="Output 2 5 10 2 3 4" xfId="59194"/>
    <cellStyle name="Output 2 5 10 2 3 5" xfId="59195"/>
    <cellStyle name="Output 2 5 10 2 4" xfId="59196"/>
    <cellStyle name="Output 2 5 10 2 5" xfId="59197"/>
    <cellStyle name="Output 2 5 10 2 6" xfId="59198"/>
    <cellStyle name="Output 2 5 10 2 7" xfId="59199"/>
    <cellStyle name="Output 2 5 10 3" xfId="59200"/>
    <cellStyle name="Output 2 5 10 3 2" xfId="59201"/>
    <cellStyle name="Output 2 5 10 3 3" xfId="59202"/>
    <cellStyle name="Output 2 5 10 3 4" xfId="59203"/>
    <cellStyle name="Output 2 5 10 3 5" xfId="59204"/>
    <cellStyle name="Output 2 5 10 4" xfId="59205"/>
    <cellStyle name="Output 2 5 10 4 2" xfId="59206"/>
    <cellStyle name="Output 2 5 10 4 3" xfId="59207"/>
    <cellStyle name="Output 2 5 10 4 4" xfId="59208"/>
    <cellStyle name="Output 2 5 10 4 5" xfId="59209"/>
    <cellStyle name="Output 2 5 10 5" xfId="59210"/>
    <cellStyle name="Output 2 5 10 6" xfId="59211"/>
    <cellStyle name="Output 2 5 10 7" xfId="59212"/>
    <cellStyle name="Output 2 5 10 8" xfId="59213"/>
    <cellStyle name="Output 2 5 11" xfId="59214"/>
    <cellStyle name="Output 2 5 11 2" xfId="59215"/>
    <cellStyle name="Output 2 5 11 2 2" xfId="59216"/>
    <cellStyle name="Output 2 5 11 2 2 2" xfId="59217"/>
    <cellStyle name="Output 2 5 11 2 2 3" xfId="59218"/>
    <cellStyle name="Output 2 5 11 2 2 4" xfId="59219"/>
    <cellStyle name="Output 2 5 11 2 2 5" xfId="59220"/>
    <cellStyle name="Output 2 5 11 2 3" xfId="59221"/>
    <cellStyle name="Output 2 5 11 2 3 2" xfId="59222"/>
    <cellStyle name="Output 2 5 11 2 3 3" xfId="59223"/>
    <cellStyle name="Output 2 5 11 2 3 4" xfId="59224"/>
    <cellStyle name="Output 2 5 11 2 3 5" xfId="59225"/>
    <cellStyle name="Output 2 5 11 2 4" xfId="59226"/>
    <cellStyle name="Output 2 5 11 2 5" xfId="59227"/>
    <cellStyle name="Output 2 5 11 2 6" xfId="59228"/>
    <cellStyle name="Output 2 5 11 2 7" xfId="59229"/>
    <cellStyle name="Output 2 5 11 3" xfId="59230"/>
    <cellStyle name="Output 2 5 11 3 2" xfId="59231"/>
    <cellStyle name="Output 2 5 11 3 3" xfId="59232"/>
    <cellStyle name="Output 2 5 11 3 4" xfId="59233"/>
    <cellStyle name="Output 2 5 11 3 5" xfId="59234"/>
    <cellStyle name="Output 2 5 11 4" xfId="59235"/>
    <cellStyle name="Output 2 5 11 4 2" xfId="59236"/>
    <cellStyle name="Output 2 5 11 4 3" xfId="59237"/>
    <cellStyle name="Output 2 5 11 4 4" xfId="59238"/>
    <cellStyle name="Output 2 5 11 4 5" xfId="59239"/>
    <cellStyle name="Output 2 5 11 5" xfId="59240"/>
    <cellStyle name="Output 2 5 11 6" xfId="59241"/>
    <cellStyle name="Output 2 5 11 7" xfId="59242"/>
    <cellStyle name="Output 2 5 11 8" xfId="59243"/>
    <cellStyle name="Output 2 5 12" xfId="59244"/>
    <cellStyle name="Output 2 5 12 2" xfId="59245"/>
    <cellStyle name="Output 2 5 12 2 2" xfId="59246"/>
    <cellStyle name="Output 2 5 12 2 2 2" xfId="59247"/>
    <cellStyle name="Output 2 5 12 2 2 3" xfId="59248"/>
    <cellStyle name="Output 2 5 12 2 2 4" xfId="59249"/>
    <cellStyle name="Output 2 5 12 2 2 5" xfId="59250"/>
    <cellStyle name="Output 2 5 12 2 3" xfId="59251"/>
    <cellStyle name="Output 2 5 12 2 3 2" xfId="59252"/>
    <cellStyle name="Output 2 5 12 2 3 3" xfId="59253"/>
    <cellStyle name="Output 2 5 12 2 3 4" xfId="59254"/>
    <cellStyle name="Output 2 5 12 2 3 5" xfId="59255"/>
    <cellStyle name="Output 2 5 12 2 4" xfId="59256"/>
    <cellStyle name="Output 2 5 12 2 5" xfId="59257"/>
    <cellStyle name="Output 2 5 12 2 6" xfId="59258"/>
    <cellStyle name="Output 2 5 12 2 7" xfId="59259"/>
    <cellStyle name="Output 2 5 12 3" xfId="59260"/>
    <cellStyle name="Output 2 5 12 3 2" xfId="59261"/>
    <cellStyle name="Output 2 5 12 3 3" xfId="59262"/>
    <cellStyle name="Output 2 5 12 3 4" xfId="59263"/>
    <cellStyle name="Output 2 5 12 3 5" xfId="59264"/>
    <cellStyle name="Output 2 5 12 4" xfId="59265"/>
    <cellStyle name="Output 2 5 12 4 2" xfId="59266"/>
    <cellStyle name="Output 2 5 12 4 3" xfId="59267"/>
    <cellStyle name="Output 2 5 12 4 4" xfId="59268"/>
    <cellStyle name="Output 2 5 12 4 5" xfId="59269"/>
    <cellStyle name="Output 2 5 12 5" xfId="59270"/>
    <cellStyle name="Output 2 5 12 6" xfId="59271"/>
    <cellStyle name="Output 2 5 12 7" xfId="59272"/>
    <cellStyle name="Output 2 5 12 8" xfId="59273"/>
    <cellStyle name="Output 2 5 13" xfId="59274"/>
    <cellStyle name="Output 2 5 13 2" xfId="59275"/>
    <cellStyle name="Output 2 5 13 2 2" xfId="59276"/>
    <cellStyle name="Output 2 5 13 2 2 2" xfId="59277"/>
    <cellStyle name="Output 2 5 13 2 2 3" xfId="59278"/>
    <cellStyle name="Output 2 5 13 2 2 4" xfId="59279"/>
    <cellStyle name="Output 2 5 13 2 2 5" xfId="59280"/>
    <cellStyle name="Output 2 5 13 2 3" xfId="59281"/>
    <cellStyle name="Output 2 5 13 2 3 2" xfId="59282"/>
    <cellStyle name="Output 2 5 13 2 3 3" xfId="59283"/>
    <cellStyle name="Output 2 5 13 2 3 4" xfId="59284"/>
    <cellStyle name="Output 2 5 13 2 3 5" xfId="59285"/>
    <cellStyle name="Output 2 5 13 2 4" xfId="59286"/>
    <cellStyle name="Output 2 5 13 2 5" xfId="59287"/>
    <cellStyle name="Output 2 5 13 2 6" xfId="59288"/>
    <cellStyle name="Output 2 5 13 2 7" xfId="59289"/>
    <cellStyle name="Output 2 5 13 3" xfId="59290"/>
    <cellStyle name="Output 2 5 13 3 2" xfId="59291"/>
    <cellStyle name="Output 2 5 13 3 3" xfId="59292"/>
    <cellStyle name="Output 2 5 13 3 4" xfId="59293"/>
    <cellStyle name="Output 2 5 13 3 5" xfId="59294"/>
    <cellStyle name="Output 2 5 13 4" xfId="59295"/>
    <cellStyle name="Output 2 5 13 4 2" xfId="59296"/>
    <cellStyle name="Output 2 5 13 4 3" xfId="59297"/>
    <cellStyle name="Output 2 5 13 4 4" xfId="59298"/>
    <cellStyle name="Output 2 5 13 4 5" xfId="59299"/>
    <cellStyle name="Output 2 5 13 5" xfId="59300"/>
    <cellStyle name="Output 2 5 13 6" xfId="59301"/>
    <cellStyle name="Output 2 5 13 7" xfId="59302"/>
    <cellStyle name="Output 2 5 13 8" xfId="59303"/>
    <cellStyle name="Output 2 5 14" xfId="59304"/>
    <cellStyle name="Output 2 5 14 2" xfId="59305"/>
    <cellStyle name="Output 2 5 14 2 2" xfId="59306"/>
    <cellStyle name="Output 2 5 14 2 2 2" xfId="59307"/>
    <cellStyle name="Output 2 5 14 2 2 3" xfId="59308"/>
    <cellStyle name="Output 2 5 14 2 2 4" xfId="59309"/>
    <cellStyle name="Output 2 5 14 2 2 5" xfId="59310"/>
    <cellStyle name="Output 2 5 14 2 3" xfId="59311"/>
    <cellStyle name="Output 2 5 14 2 3 2" xfId="59312"/>
    <cellStyle name="Output 2 5 14 2 3 3" xfId="59313"/>
    <cellStyle name="Output 2 5 14 2 3 4" xfId="59314"/>
    <cellStyle name="Output 2 5 14 2 3 5" xfId="59315"/>
    <cellStyle name="Output 2 5 14 2 4" xfId="59316"/>
    <cellStyle name="Output 2 5 14 2 5" xfId="59317"/>
    <cellStyle name="Output 2 5 14 2 6" xfId="59318"/>
    <cellStyle name="Output 2 5 14 2 7" xfId="59319"/>
    <cellStyle name="Output 2 5 14 3" xfId="59320"/>
    <cellStyle name="Output 2 5 14 3 2" xfId="59321"/>
    <cellStyle name="Output 2 5 14 3 3" xfId="59322"/>
    <cellStyle name="Output 2 5 14 3 4" xfId="59323"/>
    <cellStyle name="Output 2 5 14 3 5" xfId="59324"/>
    <cellStyle name="Output 2 5 14 4" xfId="59325"/>
    <cellStyle name="Output 2 5 14 4 2" xfId="59326"/>
    <cellStyle name="Output 2 5 14 4 3" xfId="59327"/>
    <cellStyle name="Output 2 5 14 4 4" xfId="59328"/>
    <cellStyle name="Output 2 5 14 4 5" xfId="59329"/>
    <cellStyle name="Output 2 5 14 5" xfId="59330"/>
    <cellStyle name="Output 2 5 14 6" xfId="59331"/>
    <cellStyle name="Output 2 5 14 7" xfId="59332"/>
    <cellStyle name="Output 2 5 14 8" xfId="59333"/>
    <cellStyle name="Output 2 5 15" xfId="59334"/>
    <cellStyle name="Output 2 5 15 2" xfId="59335"/>
    <cellStyle name="Output 2 5 15 2 2" xfId="59336"/>
    <cellStyle name="Output 2 5 15 2 3" xfId="59337"/>
    <cellStyle name="Output 2 5 15 2 4" xfId="59338"/>
    <cellStyle name="Output 2 5 15 2 5" xfId="59339"/>
    <cellStyle name="Output 2 5 15 3" xfId="59340"/>
    <cellStyle name="Output 2 5 15 3 2" xfId="59341"/>
    <cellStyle name="Output 2 5 15 3 3" xfId="59342"/>
    <cellStyle name="Output 2 5 15 3 4" xfId="59343"/>
    <cellStyle name="Output 2 5 15 3 5" xfId="59344"/>
    <cellStyle name="Output 2 5 15 4" xfId="59345"/>
    <cellStyle name="Output 2 5 15 5" xfId="59346"/>
    <cellStyle name="Output 2 5 15 6" xfId="59347"/>
    <cellStyle name="Output 2 5 15 7" xfId="59348"/>
    <cellStyle name="Output 2 5 16" xfId="59349"/>
    <cellStyle name="Output 2 5 16 2" xfId="59350"/>
    <cellStyle name="Output 2 5 16 3" xfId="59351"/>
    <cellStyle name="Output 2 5 16 4" xfId="59352"/>
    <cellStyle name="Output 2 5 16 5" xfId="59353"/>
    <cellStyle name="Output 2 5 17" xfId="59354"/>
    <cellStyle name="Output 2 5 17 2" xfId="59355"/>
    <cellStyle name="Output 2 5 17 3" xfId="59356"/>
    <cellStyle name="Output 2 5 17 4" xfId="59357"/>
    <cellStyle name="Output 2 5 17 5" xfId="59358"/>
    <cellStyle name="Output 2 5 18" xfId="59359"/>
    <cellStyle name="Output 2 5 19" xfId="59360"/>
    <cellStyle name="Output 2 5 2" xfId="1869"/>
    <cellStyle name="Output 2 5 2 2" xfId="1870"/>
    <cellStyle name="Output 2 5 2 2 2" xfId="59361"/>
    <cellStyle name="Output 2 5 2 2 2 2" xfId="59362"/>
    <cellStyle name="Output 2 5 2 2 2 3" xfId="59363"/>
    <cellStyle name="Output 2 5 2 2 2 4" xfId="59364"/>
    <cellStyle name="Output 2 5 2 2 2 5" xfId="59365"/>
    <cellStyle name="Output 2 5 2 2 3" xfId="59366"/>
    <cellStyle name="Output 2 5 2 2 3 2" xfId="59367"/>
    <cellStyle name="Output 2 5 2 2 3 3" xfId="59368"/>
    <cellStyle name="Output 2 5 2 2 3 4" xfId="59369"/>
    <cellStyle name="Output 2 5 2 2 3 5" xfId="59370"/>
    <cellStyle name="Output 2 5 2 2 4" xfId="59371"/>
    <cellStyle name="Output 2 5 2 2 5" xfId="59372"/>
    <cellStyle name="Output 2 5 2 2 6" xfId="59373"/>
    <cellStyle name="Output 2 5 2 2 7" xfId="59374"/>
    <cellStyle name="Output 2 5 2 3" xfId="59375"/>
    <cellStyle name="Output 2 5 2 3 2" xfId="59376"/>
    <cellStyle name="Output 2 5 2 3 3" xfId="59377"/>
    <cellStyle name="Output 2 5 2 3 4" xfId="59378"/>
    <cellStyle name="Output 2 5 2 3 5" xfId="59379"/>
    <cellStyle name="Output 2 5 2 4" xfId="59380"/>
    <cellStyle name="Output 2 5 2 4 2" xfId="59381"/>
    <cellStyle name="Output 2 5 2 4 3" xfId="59382"/>
    <cellStyle name="Output 2 5 2 4 4" xfId="59383"/>
    <cellStyle name="Output 2 5 2 4 5" xfId="59384"/>
    <cellStyle name="Output 2 5 2 5" xfId="59385"/>
    <cellStyle name="Output 2 5 2 6" xfId="59386"/>
    <cellStyle name="Output 2 5 2 7" xfId="59387"/>
    <cellStyle name="Output 2 5 2 8" xfId="59388"/>
    <cellStyle name="Output 2 5 20" xfId="59389"/>
    <cellStyle name="Output 2 5 21" xfId="59390"/>
    <cellStyle name="Output 2 5 3" xfId="1871"/>
    <cellStyle name="Output 2 5 3 2" xfId="1872"/>
    <cellStyle name="Output 2 5 3 2 2" xfId="59391"/>
    <cellStyle name="Output 2 5 3 2 2 2" xfId="59392"/>
    <cellStyle name="Output 2 5 3 2 2 3" xfId="59393"/>
    <cellStyle name="Output 2 5 3 2 2 4" xfId="59394"/>
    <cellStyle name="Output 2 5 3 2 2 5" xfId="59395"/>
    <cellStyle name="Output 2 5 3 2 3" xfId="59396"/>
    <cellStyle name="Output 2 5 3 2 3 2" xfId="59397"/>
    <cellStyle name="Output 2 5 3 2 3 3" xfId="59398"/>
    <cellStyle name="Output 2 5 3 2 3 4" xfId="59399"/>
    <cellStyle name="Output 2 5 3 2 3 5" xfId="59400"/>
    <cellStyle name="Output 2 5 3 2 4" xfId="59401"/>
    <cellStyle name="Output 2 5 3 2 5" xfId="59402"/>
    <cellStyle name="Output 2 5 3 2 6" xfId="59403"/>
    <cellStyle name="Output 2 5 3 2 7" xfId="59404"/>
    <cellStyle name="Output 2 5 3 3" xfId="59405"/>
    <cellStyle name="Output 2 5 3 3 2" xfId="59406"/>
    <cellStyle name="Output 2 5 3 3 3" xfId="59407"/>
    <cellStyle name="Output 2 5 3 3 4" xfId="59408"/>
    <cellStyle name="Output 2 5 3 3 5" xfId="59409"/>
    <cellStyle name="Output 2 5 3 4" xfId="59410"/>
    <cellStyle name="Output 2 5 3 4 2" xfId="59411"/>
    <cellStyle name="Output 2 5 3 4 3" xfId="59412"/>
    <cellStyle name="Output 2 5 3 4 4" xfId="59413"/>
    <cellStyle name="Output 2 5 3 4 5" xfId="59414"/>
    <cellStyle name="Output 2 5 3 5" xfId="59415"/>
    <cellStyle name="Output 2 5 3 6" xfId="59416"/>
    <cellStyle name="Output 2 5 3 7" xfId="59417"/>
    <cellStyle name="Output 2 5 3 8" xfId="59418"/>
    <cellStyle name="Output 2 5 4" xfId="1873"/>
    <cellStyle name="Output 2 5 4 2" xfId="1874"/>
    <cellStyle name="Output 2 5 4 2 2" xfId="59419"/>
    <cellStyle name="Output 2 5 4 2 2 2" xfId="59420"/>
    <cellStyle name="Output 2 5 4 2 2 3" xfId="59421"/>
    <cellStyle name="Output 2 5 4 2 2 4" xfId="59422"/>
    <cellStyle name="Output 2 5 4 2 2 5" xfId="59423"/>
    <cellStyle name="Output 2 5 4 2 3" xfId="59424"/>
    <cellStyle name="Output 2 5 4 2 3 2" xfId="59425"/>
    <cellStyle name="Output 2 5 4 2 3 3" xfId="59426"/>
    <cellStyle name="Output 2 5 4 2 3 4" xfId="59427"/>
    <cellStyle name="Output 2 5 4 2 3 5" xfId="59428"/>
    <cellStyle name="Output 2 5 4 2 4" xfId="59429"/>
    <cellStyle name="Output 2 5 4 2 5" xfId="59430"/>
    <cellStyle name="Output 2 5 4 2 6" xfId="59431"/>
    <cellStyle name="Output 2 5 4 2 7" xfId="59432"/>
    <cellStyle name="Output 2 5 4 3" xfId="59433"/>
    <cellStyle name="Output 2 5 4 3 2" xfId="59434"/>
    <cellStyle name="Output 2 5 4 3 3" xfId="59435"/>
    <cellStyle name="Output 2 5 4 3 4" xfId="59436"/>
    <cellStyle name="Output 2 5 4 3 5" xfId="59437"/>
    <cellStyle name="Output 2 5 4 4" xfId="59438"/>
    <cellStyle name="Output 2 5 4 4 2" xfId="59439"/>
    <cellStyle name="Output 2 5 4 4 3" xfId="59440"/>
    <cellStyle name="Output 2 5 4 4 4" xfId="59441"/>
    <cellStyle name="Output 2 5 4 4 5" xfId="59442"/>
    <cellStyle name="Output 2 5 4 5" xfId="59443"/>
    <cellStyle name="Output 2 5 4 6" xfId="59444"/>
    <cellStyle name="Output 2 5 4 7" xfId="59445"/>
    <cellStyle name="Output 2 5 4 8" xfId="59446"/>
    <cellStyle name="Output 2 5 5" xfId="1875"/>
    <cellStyle name="Output 2 5 5 2" xfId="59447"/>
    <cellStyle name="Output 2 5 5 2 2" xfId="59448"/>
    <cellStyle name="Output 2 5 5 2 2 2" xfId="59449"/>
    <cellStyle name="Output 2 5 5 2 2 3" xfId="59450"/>
    <cellStyle name="Output 2 5 5 2 2 4" xfId="59451"/>
    <cellStyle name="Output 2 5 5 2 2 5" xfId="59452"/>
    <cellStyle name="Output 2 5 5 2 3" xfId="59453"/>
    <cellStyle name="Output 2 5 5 2 3 2" xfId="59454"/>
    <cellStyle name="Output 2 5 5 2 3 3" xfId="59455"/>
    <cellStyle name="Output 2 5 5 2 3 4" xfId="59456"/>
    <cellStyle name="Output 2 5 5 2 3 5" xfId="59457"/>
    <cellStyle name="Output 2 5 5 2 4" xfId="59458"/>
    <cellStyle name="Output 2 5 5 2 5" xfId="59459"/>
    <cellStyle name="Output 2 5 5 2 6" xfId="59460"/>
    <cellStyle name="Output 2 5 5 2 7" xfId="59461"/>
    <cellStyle name="Output 2 5 5 3" xfId="59462"/>
    <cellStyle name="Output 2 5 5 3 2" xfId="59463"/>
    <cellStyle name="Output 2 5 5 3 3" xfId="59464"/>
    <cellStyle name="Output 2 5 5 3 4" xfId="59465"/>
    <cellStyle name="Output 2 5 5 3 5" xfId="59466"/>
    <cellStyle name="Output 2 5 5 4" xfId="59467"/>
    <cellStyle name="Output 2 5 5 4 2" xfId="59468"/>
    <cellStyle name="Output 2 5 5 4 3" xfId="59469"/>
    <cellStyle name="Output 2 5 5 4 4" xfId="59470"/>
    <cellStyle name="Output 2 5 5 4 5" xfId="59471"/>
    <cellStyle name="Output 2 5 5 5" xfId="59472"/>
    <cellStyle name="Output 2 5 5 6" xfId="59473"/>
    <cellStyle name="Output 2 5 5 7" xfId="59474"/>
    <cellStyle name="Output 2 5 5 8" xfId="59475"/>
    <cellStyle name="Output 2 5 6" xfId="59476"/>
    <cellStyle name="Output 2 5 6 2" xfId="59477"/>
    <cellStyle name="Output 2 5 6 2 2" xfId="59478"/>
    <cellStyle name="Output 2 5 6 2 2 2" xfId="59479"/>
    <cellStyle name="Output 2 5 6 2 2 3" xfId="59480"/>
    <cellStyle name="Output 2 5 6 2 2 4" xfId="59481"/>
    <cellStyle name="Output 2 5 6 2 2 5" xfId="59482"/>
    <cellStyle name="Output 2 5 6 2 3" xfId="59483"/>
    <cellStyle name="Output 2 5 6 2 3 2" xfId="59484"/>
    <cellStyle name="Output 2 5 6 2 3 3" xfId="59485"/>
    <cellStyle name="Output 2 5 6 2 3 4" xfId="59486"/>
    <cellStyle name="Output 2 5 6 2 3 5" xfId="59487"/>
    <cellStyle name="Output 2 5 6 2 4" xfId="59488"/>
    <cellStyle name="Output 2 5 6 2 5" xfId="59489"/>
    <cellStyle name="Output 2 5 6 2 6" xfId="59490"/>
    <cellStyle name="Output 2 5 6 2 7" xfId="59491"/>
    <cellStyle name="Output 2 5 6 3" xfId="59492"/>
    <cellStyle name="Output 2 5 6 3 2" xfId="59493"/>
    <cellStyle name="Output 2 5 6 3 3" xfId="59494"/>
    <cellStyle name="Output 2 5 6 3 4" xfId="59495"/>
    <cellStyle name="Output 2 5 6 3 5" xfId="59496"/>
    <cellStyle name="Output 2 5 6 4" xfId="59497"/>
    <cellStyle name="Output 2 5 6 4 2" xfId="59498"/>
    <cellStyle name="Output 2 5 6 4 3" xfId="59499"/>
    <cellStyle name="Output 2 5 6 4 4" xfId="59500"/>
    <cellStyle name="Output 2 5 6 4 5" xfId="59501"/>
    <cellStyle name="Output 2 5 6 5" xfId="59502"/>
    <cellStyle name="Output 2 5 6 6" xfId="59503"/>
    <cellStyle name="Output 2 5 6 7" xfId="59504"/>
    <cellStyle name="Output 2 5 6 8" xfId="59505"/>
    <cellStyle name="Output 2 5 7" xfId="59506"/>
    <cellStyle name="Output 2 5 7 2" xfId="59507"/>
    <cellStyle name="Output 2 5 7 2 2" xfId="59508"/>
    <cellStyle name="Output 2 5 7 2 2 2" xfId="59509"/>
    <cellStyle name="Output 2 5 7 2 2 3" xfId="59510"/>
    <cellStyle name="Output 2 5 7 2 2 4" xfId="59511"/>
    <cellStyle name="Output 2 5 7 2 2 5" xfId="59512"/>
    <cellStyle name="Output 2 5 7 2 3" xfId="59513"/>
    <cellStyle name="Output 2 5 7 2 3 2" xfId="59514"/>
    <cellStyle name="Output 2 5 7 2 3 3" xfId="59515"/>
    <cellStyle name="Output 2 5 7 2 3 4" xfId="59516"/>
    <cellStyle name="Output 2 5 7 2 3 5" xfId="59517"/>
    <cellStyle name="Output 2 5 7 2 4" xfId="59518"/>
    <cellStyle name="Output 2 5 7 2 5" xfId="59519"/>
    <cellStyle name="Output 2 5 7 2 6" xfId="59520"/>
    <cellStyle name="Output 2 5 7 2 7" xfId="59521"/>
    <cellStyle name="Output 2 5 7 3" xfId="59522"/>
    <cellStyle name="Output 2 5 7 3 2" xfId="59523"/>
    <cellStyle name="Output 2 5 7 3 3" xfId="59524"/>
    <cellStyle name="Output 2 5 7 3 4" xfId="59525"/>
    <cellStyle name="Output 2 5 7 3 5" xfId="59526"/>
    <cellStyle name="Output 2 5 7 4" xfId="59527"/>
    <cellStyle name="Output 2 5 7 4 2" xfId="59528"/>
    <cellStyle name="Output 2 5 7 4 3" xfId="59529"/>
    <cellStyle name="Output 2 5 7 4 4" xfId="59530"/>
    <cellStyle name="Output 2 5 7 4 5" xfId="59531"/>
    <cellStyle name="Output 2 5 7 5" xfId="59532"/>
    <cellStyle name="Output 2 5 7 6" xfId="59533"/>
    <cellStyle name="Output 2 5 7 7" xfId="59534"/>
    <cellStyle name="Output 2 5 7 8" xfId="59535"/>
    <cellStyle name="Output 2 5 8" xfId="59536"/>
    <cellStyle name="Output 2 5 8 2" xfId="59537"/>
    <cellStyle name="Output 2 5 8 2 2" xfId="59538"/>
    <cellStyle name="Output 2 5 8 2 2 2" xfId="59539"/>
    <cellStyle name="Output 2 5 8 2 2 3" xfId="59540"/>
    <cellStyle name="Output 2 5 8 2 2 4" xfId="59541"/>
    <cellStyle name="Output 2 5 8 2 2 5" xfId="59542"/>
    <cellStyle name="Output 2 5 8 2 3" xfId="59543"/>
    <cellStyle name="Output 2 5 8 2 3 2" xfId="59544"/>
    <cellStyle name="Output 2 5 8 2 3 3" xfId="59545"/>
    <cellStyle name="Output 2 5 8 2 3 4" xfId="59546"/>
    <cellStyle name="Output 2 5 8 2 3 5" xfId="59547"/>
    <cellStyle name="Output 2 5 8 2 4" xfId="59548"/>
    <cellStyle name="Output 2 5 8 2 5" xfId="59549"/>
    <cellStyle name="Output 2 5 8 2 6" xfId="59550"/>
    <cellStyle name="Output 2 5 8 2 7" xfId="59551"/>
    <cellStyle name="Output 2 5 8 3" xfId="59552"/>
    <cellStyle name="Output 2 5 8 3 2" xfId="59553"/>
    <cellStyle name="Output 2 5 8 3 3" xfId="59554"/>
    <cellStyle name="Output 2 5 8 3 4" xfId="59555"/>
    <cellStyle name="Output 2 5 8 3 5" xfId="59556"/>
    <cellStyle name="Output 2 5 8 4" xfId="59557"/>
    <cellStyle name="Output 2 5 8 4 2" xfId="59558"/>
    <cellStyle name="Output 2 5 8 4 3" xfId="59559"/>
    <cellStyle name="Output 2 5 8 4 4" xfId="59560"/>
    <cellStyle name="Output 2 5 8 4 5" xfId="59561"/>
    <cellStyle name="Output 2 5 8 5" xfId="59562"/>
    <cellStyle name="Output 2 5 8 6" xfId="59563"/>
    <cellStyle name="Output 2 5 8 7" xfId="59564"/>
    <cellStyle name="Output 2 5 8 8" xfId="59565"/>
    <cellStyle name="Output 2 5 9" xfId="59566"/>
    <cellStyle name="Output 2 5 9 2" xfId="59567"/>
    <cellStyle name="Output 2 5 9 2 2" xfId="59568"/>
    <cellStyle name="Output 2 5 9 2 2 2" xfId="59569"/>
    <cellStyle name="Output 2 5 9 2 2 3" xfId="59570"/>
    <cellStyle name="Output 2 5 9 2 2 4" xfId="59571"/>
    <cellStyle name="Output 2 5 9 2 2 5" xfId="59572"/>
    <cellStyle name="Output 2 5 9 2 3" xfId="59573"/>
    <cellStyle name="Output 2 5 9 2 3 2" xfId="59574"/>
    <cellStyle name="Output 2 5 9 2 3 3" xfId="59575"/>
    <cellStyle name="Output 2 5 9 2 3 4" xfId="59576"/>
    <cellStyle name="Output 2 5 9 2 3 5" xfId="59577"/>
    <cellStyle name="Output 2 5 9 2 4" xfId="59578"/>
    <cellStyle name="Output 2 5 9 2 5" xfId="59579"/>
    <cellStyle name="Output 2 5 9 2 6" xfId="59580"/>
    <cellStyle name="Output 2 5 9 2 7" xfId="59581"/>
    <cellStyle name="Output 2 5 9 3" xfId="59582"/>
    <cellStyle name="Output 2 5 9 3 2" xfId="59583"/>
    <cellStyle name="Output 2 5 9 3 3" xfId="59584"/>
    <cellStyle name="Output 2 5 9 3 4" xfId="59585"/>
    <cellStyle name="Output 2 5 9 3 5" xfId="59586"/>
    <cellStyle name="Output 2 5 9 4" xfId="59587"/>
    <cellStyle name="Output 2 5 9 4 2" xfId="59588"/>
    <cellStyle name="Output 2 5 9 4 3" xfId="59589"/>
    <cellStyle name="Output 2 5 9 4 4" xfId="59590"/>
    <cellStyle name="Output 2 5 9 4 5" xfId="59591"/>
    <cellStyle name="Output 2 5 9 5" xfId="59592"/>
    <cellStyle name="Output 2 5 9 6" xfId="59593"/>
    <cellStyle name="Output 2 5 9 7" xfId="59594"/>
    <cellStyle name="Output 2 5 9 8" xfId="59595"/>
    <cellStyle name="Output 2 6" xfId="1876"/>
    <cellStyle name="Output 2 6 2" xfId="1877"/>
    <cellStyle name="Output 2 6 2 2" xfId="59596"/>
    <cellStyle name="Output 2 6 3" xfId="59597"/>
    <cellStyle name="Output 2 6 4" xfId="59598"/>
    <cellStyle name="Output 2 6 5" xfId="59599"/>
    <cellStyle name="Output 2 7" xfId="1878"/>
    <cellStyle name="Output 2 7 2" xfId="1879"/>
    <cellStyle name="Output 2 7 2 2" xfId="59600"/>
    <cellStyle name="Output 2 7 3" xfId="59601"/>
    <cellStyle name="Output 2 7 4" xfId="59602"/>
    <cellStyle name="Output 2 7 5" xfId="59603"/>
    <cellStyle name="Output 2 8" xfId="1880"/>
    <cellStyle name="Output 2 8 2" xfId="59604"/>
    <cellStyle name="Output 2 9" xfId="59605"/>
    <cellStyle name="Output 2_T-straight with PEDs adjustor" xfId="59606"/>
    <cellStyle name="Output 3" xfId="1881"/>
    <cellStyle name="Output 3 2" xfId="1882"/>
    <cellStyle name="Output 3 2 2" xfId="1883"/>
    <cellStyle name="Output 3 2 2 10" xfId="59607"/>
    <cellStyle name="Output 3 2 2 10 2" xfId="59608"/>
    <cellStyle name="Output 3 2 2 10 2 2" xfId="59609"/>
    <cellStyle name="Output 3 2 2 10 2 2 2" xfId="59610"/>
    <cellStyle name="Output 3 2 2 10 2 2 3" xfId="59611"/>
    <cellStyle name="Output 3 2 2 10 2 2 4" xfId="59612"/>
    <cellStyle name="Output 3 2 2 10 2 2 5" xfId="59613"/>
    <cellStyle name="Output 3 2 2 10 2 3" xfId="59614"/>
    <cellStyle name="Output 3 2 2 10 2 3 2" xfId="59615"/>
    <cellStyle name="Output 3 2 2 10 2 3 3" xfId="59616"/>
    <cellStyle name="Output 3 2 2 10 2 3 4" xfId="59617"/>
    <cellStyle name="Output 3 2 2 10 2 3 5" xfId="59618"/>
    <cellStyle name="Output 3 2 2 10 2 4" xfId="59619"/>
    <cellStyle name="Output 3 2 2 10 2 5" xfId="59620"/>
    <cellStyle name="Output 3 2 2 10 2 6" xfId="59621"/>
    <cellStyle name="Output 3 2 2 10 2 7" xfId="59622"/>
    <cellStyle name="Output 3 2 2 10 3" xfId="59623"/>
    <cellStyle name="Output 3 2 2 10 3 2" xfId="59624"/>
    <cellStyle name="Output 3 2 2 10 3 3" xfId="59625"/>
    <cellStyle name="Output 3 2 2 10 3 4" xfId="59626"/>
    <cellStyle name="Output 3 2 2 10 3 5" xfId="59627"/>
    <cellStyle name="Output 3 2 2 10 4" xfId="59628"/>
    <cellStyle name="Output 3 2 2 10 4 2" xfId="59629"/>
    <cellStyle name="Output 3 2 2 10 4 3" xfId="59630"/>
    <cellStyle name="Output 3 2 2 10 4 4" xfId="59631"/>
    <cellStyle name="Output 3 2 2 10 4 5" xfId="59632"/>
    <cellStyle name="Output 3 2 2 10 5" xfId="59633"/>
    <cellStyle name="Output 3 2 2 10 6" xfId="59634"/>
    <cellStyle name="Output 3 2 2 10 7" xfId="59635"/>
    <cellStyle name="Output 3 2 2 10 8" xfId="59636"/>
    <cellStyle name="Output 3 2 2 11" xfId="59637"/>
    <cellStyle name="Output 3 2 2 11 2" xfId="59638"/>
    <cellStyle name="Output 3 2 2 11 2 2" xfId="59639"/>
    <cellStyle name="Output 3 2 2 11 2 2 2" xfId="59640"/>
    <cellStyle name="Output 3 2 2 11 2 2 3" xfId="59641"/>
    <cellStyle name="Output 3 2 2 11 2 2 4" xfId="59642"/>
    <cellStyle name="Output 3 2 2 11 2 2 5" xfId="59643"/>
    <cellStyle name="Output 3 2 2 11 2 3" xfId="59644"/>
    <cellStyle name="Output 3 2 2 11 2 3 2" xfId="59645"/>
    <cellStyle name="Output 3 2 2 11 2 3 3" xfId="59646"/>
    <cellStyle name="Output 3 2 2 11 2 3 4" xfId="59647"/>
    <cellStyle name="Output 3 2 2 11 2 3 5" xfId="59648"/>
    <cellStyle name="Output 3 2 2 11 2 4" xfId="59649"/>
    <cellStyle name="Output 3 2 2 11 2 5" xfId="59650"/>
    <cellStyle name="Output 3 2 2 11 2 6" xfId="59651"/>
    <cellStyle name="Output 3 2 2 11 2 7" xfId="59652"/>
    <cellStyle name="Output 3 2 2 11 3" xfId="59653"/>
    <cellStyle name="Output 3 2 2 11 3 2" xfId="59654"/>
    <cellStyle name="Output 3 2 2 11 3 3" xfId="59655"/>
    <cellStyle name="Output 3 2 2 11 3 4" xfId="59656"/>
    <cellStyle name="Output 3 2 2 11 3 5" xfId="59657"/>
    <cellStyle name="Output 3 2 2 11 4" xfId="59658"/>
    <cellStyle name="Output 3 2 2 11 4 2" xfId="59659"/>
    <cellStyle name="Output 3 2 2 11 4 3" xfId="59660"/>
    <cellStyle name="Output 3 2 2 11 4 4" xfId="59661"/>
    <cellStyle name="Output 3 2 2 11 4 5" xfId="59662"/>
    <cellStyle name="Output 3 2 2 11 5" xfId="59663"/>
    <cellStyle name="Output 3 2 2 11 6" xfId="59664"/>
    <cellStyle name="Output 3 2 2 11 7" xfId="59665"/>
    <cellStyle name="Output 3 2 2 11 8" xfId="59666"/>
    <cellStyle name="Output 3 2 2 12" xfId="59667"/>
    <cellStyle name="Output 3 2 2 12 2" xfId="59668"/>
    <cellStyle name="Output 3 2 2 12 2 2" xfId="59669"/>
    <cellStyle name="Output 3 2 2 12 2 2 2" xfId="59670"/>
    <cellStyle name="Output 3 2 2 12 2 2 3" xfId="59671"/>
    <cellStyle name="Output 3 2 2 12 2 2 4" xfId="59672"/>
    <cellStyle name="Output 3 2 2 12 2 2 5" xfId="59673"/>
    <cellStyle name="Output 3 2 2 12 2 3" xfId="59674"/>
    <cellStyle name="Output 3 2 2 12 2 3 2" xfId="59675"/>
    <cellStyle name="Output 3 2 2 12 2 3 3" xfId="59676"/>
    <cellStyle name="Output 3 2 2 12 2 3 4" xfId="59677"/>
    <cellStyle name="Output 3 2 2 12 2 3 5" xfId="59678"/>
    <cellStyle name="Output 3 2 2 12 2 4" xfId="59679"/>
    <cellStyle name="Output 3 2 2 12 2 5" xfId="59680"/>
    <cellStyle name="Output 3 2 2 12 2 6" xfId="59681"/>
    <cellStyle name="Output 3 2 2 12 2 7" xfId="59682"/>
    <cellStyle name="Output 3 2 2 12 3" xfId="59683"/>
    <cellStyle name="Output 3 2 2 12 3 2" xfId="59684"/>
    <cellStyle name="Output 3 2 2 12 3 3" xfId="59685"/>
    <cellStyle name="Output 3 2 2 12 3 4" xfId="59686"/>
    <cellStyle name="Output 3 2 2 12 3 5" xfId="59687"/>
    <cellStyle name="Output 3 2 2 12 4" xfId="59688"/>
    <cellStyle name="Output 3 2 2 12 4 2" xfId="59689"/>
    <cellStyle name="Output 3 2 2 12 4 3" xfId="59690"/>
    <cellStyle name="Output 3 2 2 12 4 4" xfId="59691"/>
    <cellStyle name="Output 3 2 2 12 4 5" xfId="59692"/>
    <cellStyle name="Output 3 2 2 12 5" xfId="59693"/>
    <cellStyle name="Output 3 2 2 12 6" xfId="59694"/>
    <cellStyle name="Output 3 2 2 12 7" xfId="59695"/>
    <cellStyle name="Output 3 2 2 12 8" xfId="59696"/>
    <cellStyle name="Output 3 2 2 13" xfId="59697"/>
    <cellStyle name="Output 3 2 2 13 2" xfId="59698"/>
    <cellStyle name="Output 3 2 2 13 2 2" xfId="59699"/>
    <cellStyle name="Output 3 2 2 13 2 2 2" xfId="59700"/>
    <cellStyle name="Output 3 2 2 13 2 2 3" xfId="59701"/>
    <cellStyle name="Output 3 2 2 13 2 2 4" xfId="59702"/>
    <cellStyle name="Output 3 2 2 13 2 2 5" xfId="59703"/>
    <cellStyle name="Output 3 2 2 13 2 3" xfId="59704"/>
    <cellStyle name="Output 3 2 2 13 2 3 2" xfId="59705"/>
    <cellStyle name="Output 3 2 2 13 2 3 3" xfId="59706"/>
    <cellStyle name="Output 3 2 2 13 2 3 4" xfId="59707"/>
    <cellStyle name="Output 3 2 2 13 2 3 5" xfId="59708"/>
    <cellStyle name="Output 3 2 2 13 2 4" xfId="59709"/>
    <cellStyle name="Output 3 2 2 13 2 5" xfId="59710"/>
    <cellStyle name="Output 3 2 2 13 2 6" xfId="59711"/>
    <cellStyle name="Output 3 2 2 13 2 7" xfId="59712"/>
    <cellStyle name="Output 3 2 2 13 3" xfId="59713"/>
    <cellStyle name="Output 3 2 2 13 3 2" xfId="59714"/>
    <cellStyle name="Output 3 2 2 13 3 3" xfId="59715"/>
    <cellStyle name="Output 3 2 2 13 3 4" xfId="59716"/>
    <cellStyle name="Output 3 2 2 13 3 5" xfId="59717"/>
    <cellStyle name="Output 3 2 2 13 4" xfId="59718"/>
    <cellStyle name="Output 3 2 2 13 4 2" xfId="59719"/>
    <cellStyle name="Output 3 2 2 13 4 3" xfId="59720"/>
    <cellStyle name="Output 3 2 2 13 4 4" xfId="59721"/>
    <cellStyle name="Output 3 2 2 13 4 5" xfId="59722"/>
    <cellStyle name="Output 3 2 2 13 5" xfId="59723"/>
    <cellStyle name="Output 3 2 2 13 6" xfId="59724"/>
    <cellStyle name="Output 3 2 2 13 7" xfId="59725"/>
    <cellStyle name="Output 3 2 2 13 8" xfId="59726"/>
    <cellStyle name="Output 3 2 2 14" xfId="59727"/>
    <cellStyle name="Output 3 2 2 14 2" xfId="59728"/>
    <cellStyle name="Output 3 2 2 14 2 2" xfId="59729"/>
    <cellStyle name="Output 3 2 2 14 2 2 2" xfId="59730"/>
    <cellStyle name="Output 3 2 2 14 2 2 3" xfId="59731"/>
    <cellStyle name="Output 3 2 2 14 2 2 4" xfId="59732"/>
    <cellStyle name="Output 3 2 2 14 2 2 5" xfId="59733"/>
    <cellStyle name="Output 3 2 2 14 2 3" xfId="59734"/>
    <cellStyle name="Output 3 2 2 14 2 3 2" xfId="59735"/>
    <cellStyle name="Output 3 2 2 14 2 3 3" xfId="59736"/>
    <cellStyle name="Output 3 2 2 14 2 3 4" xfId="59737"/>
    <cellStyle name="Output 3 2 2 14 2 3 5" xfId="59738"/>
    <cellStyle name="Output 3 2 2 14 2 4" xfId="59739"/>
    <cellStyle name="Output 3 2 2 14 2 5" xfId="59740"/>
    <cellStyle name="Output 3 2 2 14 2 6" xfId="59741"/>
    <cellStyle name="Output 3 2 2 14 2 7" xfId="59742"/>
    <cellStyle name="Output 3 2 2 14 3" xfId="59743"/>
    <cellStyle name="Output 3 2 2 14 3 2" xfId="59744"/>
    <cellStyle name="Output 3 2 2 14 3 3" xfId="59745"/>
    <cellStyle name="Output 3 2 2 14 3 4" xfId="59746"/>
    <cellStyle name="Output 3 2 2 14 3 5" xfId="59747"/>
    <cellStyle name="Output 3 2 2 14 4" xfId="59748"/>
    <cellStyle name="Output 3 2 2 14 4 2" xfId="59749"/>
    <cellStyle name="Output 3 2 2 14 4 3" xfId="59750"/>
    <cellStyle name="Output 3 2 2 14 4 4" xfId="59751"/>
    <cellStyle name="Output 3 2 2 14 4 5" xfId="59752"/>
    <cellStyle name="Output 3 2 2 14 5" xfId="59753"/>
    <cellStyle name="Output 3 2 2 14 6" xfId="59754"/>
    <cellStyle name="Output 3 2 2 14 7" xfId="59755"/>
    <cellStyle name="Output 3 2 2 14 8" xfId="59756"/>
    <cellStyle name="Output 3 2 2 15" xfId="59757"/>
    <cellStyle name="Output 3 2 2 15 2" xfId="59758"/>
    <cellStyle name="Output 3 2 2 15 2 2" xfId="59759"/>
    <cellStyle name="Output 3 2 2 15 2 3" xfId="59760"/>
    <cellStyle name="Output 3 2 2 15 2 4" xfId="59761"/>
    <cellStyle name="Output 3 2 2 15 2 5" xfId="59762"/>
    <cellStyle name="Output 3 2 2 15 3" xfId="59763"/>
    <cellStyle name="Output 3 2 2 15 3 2" xfId="59764"/>
    <cellStyle name="Output 3 2 2 15 3 3" xfId="59765"/>
    <cellStyle name="Output 3 2 2 15 3 4" xfId="59766"/>
    <cellStyle name="Output 3 2 2 15 3 5" xfId="59767"/>
    <cellStyle name="Output 3 2 2 15 4" xfId="59768"/>
    <cellStyle name="Output 3 2 2 15 5" xfId="59769"/>
    <cellStyle name="Output 3 2 2 15 6" xfId="59770"/>
    <cellStyle name="Output 3 2 2 15 7" xfId="59771"/>
    <cellStyle name="Output 3 2 2 16" xfId="59772"/>
    <cellStyle name="Output 3 2 2 16 2" xfId="59773"/>
    <cellStyle name="Output 3 2 2 16 3" xfId="59774"/>
    <cellStyle name="Output 3 2 2 16 4" xfId="59775"/>
    <cellStyle name="Output 3 2 2 16 5" xfId="59776"/>
    <cellStyle name="Output 3 2 2 17" xfId="59777"/>
    <cellStyle name="Output 3 2 2 17 2" xfId="59778"/>
    <cellStyle name="Output 3 2 2 17 3" xfId="59779"/>
    <cellStyle name="Output 3 2 2 17 4" xfId="59780"/>
    <cellStyle name="Output 3 2 2 17 5" xfId="59781"/>
    <cellStyle name="Output 3 2 2 18" xfId="59782"/>
    <cellStyle name="Output 3 2 2 18 2" xfId="59783"/>
    <cellStyle name="Output 3 2 2 19" xfId="59784"/>
    <cellStyle name="Output 3 2 2 2" xfId="1884"/>
    <cellStyle name="Output 3 2 2 2 2" xfId="1885"/>
    <cellStyle name="Output 3 2 2 2 2 2" xfId="59785"/>
    <cellStyle name="Output 3 2 2 2 2 2 2" xfId="59786"/>
    <cellStyle name="Output 3 2 2 2 2 2 3" xfId="59787"/>
    <cellStyle name="Output 3 2 2 2 2 2 4" xfId="59788"/>
    <cellStyle name="Output 3 2 2 2 2 2 5" xfId="59789"/>
    <cellStyle name="Output 3 2 2 2 2 3" xfId="59790"/>
    <cellStyle name="Output 3 2 2 2 2 3 2" xfId="59791"/>
    <cellStyle name="Output 3 2 2 2 2 3 3" xfId="59792"/>
    <cellStyle name="Output 3 2 2 2 2 3 4" xfId="59793"/>
    <cellStyle name="Output 3 2 2 2 2 3 5" xfId="59794"/>
    <cellStyle name="Output 3 2 2 2 2 4" xfId="59795"/>
    <cellStyle name="Output 3 2 2 2 2 5" xfId="59796"/>
    <cellStyle name="Output 3 2 2 2 2 6" xfId="59797"/>
    <cellStyle name="Output 3 2 2 2 2 7" xfId="59798"/>
    <cellStyle name="Output 3 2 2 2 3" xfId="59799"/>
    <cellStyle name="Output 3 2 2 2 3 2" xfId="59800"/>
    <cellStyle name="Output 3 2 2 2 3 3" xfId="59801"/>
    <cellStyle name="Output 3 2 2 2 3 4" xfId="59802"/>
    <cellStyle name="Output 3 2 2 2 3 5" xfId="59803"/>
    <cellStyle name="Output 3 2 2 2 4" xfId="59804"/>
    <cellStyle name="Output 3 2 2 2 4 2" xfId="59805"/>
    <cellStyle name="Output 3 2 2 2 4 3" xfId="59806"/>
    <cellStyle name="Output 3 2 2 2 4 4" xfId="59807"/>
    <cellStyle name="Output 3 2 2 2 4 5" xfId="59808"/>
    <cellStyle name="Output 3 2 2 2 5" xfId="59809"/>
    <cellStyle name="Output 3 2 2 2 6" xfId="59810"/>
    <cellStyle name="Output 3 2 2 2 7" xfId="59811"/>
    <cellStyle name="Output 3 2 2 2 8" xfId="59812"/>
    <cellStyle name="Output 3 2 2 20" xfId="59813"/>
    <cellStyle name="Output 3 2 2 21" xfId="59814"/>
    <cellStyle name="Output 3 2 2 3" xfId="1886"/>
    <cellStyle name="Output 3 2 2 3 2" xfId="1887"/>
    <cellStyle name="Output 3 2 2 3 2 2" xfId="59815"/>
    <cellStyle name="Output 3 2 2 3 2 2 2" xfId="59816"/>
    <cellStyle name="Output 3 2 2 3 2 2 3" xfId="59817"/>
    <cellStyle name="Output 3 2 2 3 2 2 4" xfId="59818"/>
    <cellStyle name="Output 3 2 2 3 2 2 5" xfId="59819"/>
    <cellStyle name="Output 3 2 2 3 2 3" xfId="59820"/>
    <cellStyle name="Output 3 2 2 3 2 3 2" xfId="59821"/>
    <cellStyle name="Output 3 2 2 3 2 3 3" xfId="59822"/>
    <cellStyle name="Output 3 2 2 3 2 3 4" xfId="59823"/>
    <cellStyle name="Output 3 2 2 3 2 3 5" xfId="59824"/>
    <cellStyle name="Output 3 2 2 3 2 4" xfId="59825"/>
    <cellStyle name="Output 3 2 2 3 2 5" xfId="59826"/>
    <cellStyle name="Output 3 2 2 3 2 6" xfId="59827"/>
    <cellStyle name="Output 3 2 2 3 2 7" xfId="59828"/>
    <cellStyle name="Output 3 2 2 3 3" xfId="59829"/>
    <cellStyle name="Output 3 2 2 3 3 2" xfId="59830"/>
    <cellStyle name="Output 3 2 2 3 3 3" xfId="59831"/>
    <cellStyle name="Output 3 2 2 3 3 4" xfId="59832"/>
    <cellStyle name="Output 3 2 2 3 3 5" xfId="59833"/>
    <cellStyle name="Output 3 2 2 3 4" xfId="59834"/>
    <cellStyle name="Output 3 2 2 3 4 2" xfId="59835"/>
    <cellStyle name="Output 3 2 2 3 4 3" xfId="59836"/>
    <cellStyle name="Output 3 2 2 3 4 4" xfId="59837"/>
    <cellStyle name="Output 3 2 2 3 4 5" xfId="59838"/>
    <cellStyle name="Output 3 2 2 3 5" xfId="59839"/>
    <cellStyle name="Output 3 2 2 3 6" xfId="59840"/>
    <cellStyle name="Output 3 2 2 3 7" xfId="59841"/>
    <cellStyle name="Output 3 2 2 3 8" xfId="59842"/>
    <cellStyle name="Output 3 2 2 4" xfId="1888"/>
    <cellStyle name="Output 3 2 2 4 2" xfId="1889"/>
    <cellStyle name="Output 3 2 2 4 2 2" xfId="59843"/>
    <cellStyle name="Output 3 2 2 4 2 2 2" xfId="59844"/>
    <cellStyle name="Output 3 2 2 4 2 2 3" xfId="59845"/>
    <cellStyle name="Output 3 2 2 4 2 2 4" xfId="59846"/>
    <cellStyle name="Output 3 2 2 4 2 2 5" xfId="59847"/>
    <cellStyle name="Output 3 2 2 4 2 3" xfId="59848"/>
    <cellStyle name="Output 3 2 2 4 2 3 2" xfId="59849"/>
    <cellStyle name="Output 3 2 2 4 2 3 3" xfId="59850"/>
    <cellStyle name="Output 3 2 2 4 2 3 4" xfId="59851"/>
    <cellStyle name="Output 3 2 2 4 2 3 5" xfId="59852"/>
    <cellStyle name="Output 3 2 2 4 2 4" xfId="59853"/>
    <cellStyle name="Output 3 2 2 4 2 5" xfId="59854"/>
    <cellStyle name="Output 3 2 2 4 2 6" xfId="59855"/>
    <cellStyle name="Output 3 2 2 4 2 7" xfId="59856"/>
    <cellStyle name="Output 3 2 2 4 3" xfId="59857"/>
    <cellStyle name="Output 3 2 2 4 3 2" xfId="59858"/>
    <cellStyle name="Output 3 2 2 4 3 3" xfId="59859"/>
    <cellStyle name="Output 3 2 2 4 3 4" xfId="59860"/>
    <cellStyle name="Output 3 2 2 4 3 5" xfId="59861"/>
    <cellStyle name="Output 3 2 2 4 4" xfId="59862"/>
    <cellStyle name="Output 3 2 2 4 4 2" xfId="59863"/>
    <cellStyle name="Output 3 2 2 4 4 3" xfId="59864"/>
    <cellStyle name="Output 3 2 2 4 4 4" xfId="59865"/>
    <cellStyle name="Output 3 2 2 4 4 5" xfId="59866"/>
    <cellStyle name="Output 3 2 2 4 5" xfId="59867"/>
    <cellStyle name="Output 3 2 2 4 6" xfId="59868"/>
    <cellStyle name="Output 3 2 2 4 7" xfId="59869"/>
    <cellStyle name="Output 3 2 2 4 8" xfId="59870"/>
    <cellStyle name="Output 3 2 2 5" xfId="1890"/>
    <cellStyle name="Output 3 2 2 5 2" xfId="59871"/>
    <cellStyle name="Output 3 2 2 5 2 2" xfId="59872"/>
    <cellStyle name="Output 3 2 2 5 2 2 2" xfId="59873"/>
    <cellStyle name="Output 3 2 2 5 2 2 3" xfId="59874"/>
    <cellStyle name="Output 3 2 2 5 2 2 4" xfId="59875"/>
    <cellStyle name="Output 3 2 2 5 2 2 5" xfId="59876"/>
    <cellStyle name="Output 3 2 2 5 2 3" xfId="59877"/>
    <cellStyle name="Output 3 2 2 5 2 3 2" xfId="59878"/>
    <cellStyle name="Output 3 2 2 5 2 3 3" xfId="59879"/>
    <cellStyle name="Output 3 2 2 5 2 3 4" xfId="59880"/>
    <cellStyle name="Output 3 2 2 5 2 3 5" xfId="59881"/>
    <cellStyle name="Output 3 2 2 5 2 4" xfId="59882"/>
    <cellStyle name="Output 3 2 2 5 2 5" xfId="59883"/>
    <cellStyle name="Output 3 2 2 5 2 6" xfId="59884"/>
    <cellStyle name="Output 3 2 2 5 2 7" xfId="59885"/>
    <cellStyle name="Output 3 2 2 5 3" xfId="59886"/>
    <cellStyle name="Output 3 2 2 5 3 2" xfId="59887"/>
    <cellStyle name="Output 3 2 2 5 3 3" xfId="59888"/>
    <cellStyle name="Output 3 2 2 5 3 4" xfId="59889"/>
    <cellStyle name="Output 3 2 2 5 3 5" xfId="59890"/>
    <cellStyle name="Output 3 2 2 5 4" xfId="59891"/>
    <cellStyle name="Output 3 2 2 5 4 2" xfId="59892"/>
    <cellStyle name="Output 3 2 2 5 4 3" xfId="59893"/>
    <cellStyle name="Output 3 2 2 5 4 4" xfId="59894"/>
    <cellStyle name="Output 3 2 2 5 4 5" xfId="59895"/>
    <cellStyle name="Output 3 2 2 5 5" xfId="59896"/>
    <cellStyle name="Output 3 2 2 5 6" xfId="59897"/>
    <cellStyle name="Output 3 2 2 5 7" xfId="59898"/>
    <cellStyle name="Output 3 2 2 5 8" xfId="59899"/>
    <cellStyle name="Output 3 2 2 6" xfId="59900"/>
    <cellStyle name="Output 3 2 2 6 2" xfId="59901"/>
    <cellStyle name="Output 3 2 2 6 2 2" xfId="59902"/>
    <cellStyle name="Output 3 2 2 6 2 2 2" xfId="59903"/>
    <cellStyle name="Output 3 2 2 6 2 2 3" xfId="59904"/>
    <cellStyle name="Output 3 2 2 6 2 2 4" xfId="59905"/>
    <cellStyle name="Output 3 2 2 6 2 2 5" xfId="59906"/>
    <cellStyle name="Output 3 2 2 6 2 3" xfId="59907"/>
    <cellStyle name="Output 3 2 2 6 2 3 2" xfId="59908"/>
    <cellStyle name="Output 3 2 2 6 2 3 3" xfId="59909"/>
    <cellStyle name="Output 3 2 2 6 2 3 4" xfId="59910"/>
    <cellStyle name="Output 3 2 2 6 2 3 5" xfId="59911"/>
    <cellStyle name="Output 3 2 2 6 2 4" xfId="59912"/>
    <cellStyle name="Output 3 2 2 6 2 5" xfId="59913"/>
    <cellStyle name="Output 3 2 2 6 2 6" xfId="59914"/>
    <cellStyle name="Output 3 2 2 6 2 7" xfId="59915"/>
    <cellStyle name="Output 3 2 2 6 3" xfId="59916"/>
    <cellStyle name="Output 3 2 2 6 3 2" xfId="59917"/>
    <cellStyle name="Output 3 2 2 6 3 3" xfId="59918"/>
    <cellStyle name="Output 3 2 2 6 3 4" xfId="59919"/>
    <cellStyle name="Output 3 2 2 6 3 5" xfId="59920"/>
    <cellStyle name="Output 3 2 2 6 4" xfId="59921"/>
    <cellStyle name="Output 3 2 2 6 4 2" xfId="59922"/>
    <cellStyle name="Output 3 2 2 6 4 3" xfId="59923"/>
    <cellStyle name="Output 3 2 2 6 4 4" xfId="59924"/>
    <cellStyle name="Output 3 2 2 6 4 5" xfId="59925"/>
    <cellStyle name="Output 3 2 2 6 5" xfId="59926"/>
    <cellStyle name="Output 3 2 2 6 6" xfId="59927"/>
    <cellStyle name="Output 3 2 2 6 7" xfId="59928"/>
    <cellStyle name="Output 3 2 2 6 8" xfId="59929"/>
    <cellStyle name="Output 3 2 2 7" xfId="59930"/>
    <cellStyle name="Output 3 2 2 7 2" xfId="59931"/>
    <cellStyle name="Output 3 2 2 7 2 2" xfId="59932"/>
    <cellStyle name="Output 3 2 2 7 2 2 2" xfId="59933"/>
    <cellStyle name="Output 3 2 2 7 2 2 3" xfId="59934"/>
    <cellStyle name="Output 3 2 2 7 2 2 4" xfId="59935"/>
    <cellStyle name="Output 3 2 2 7 2 2 5" xfId="59936"/>
    <cellStyle name="Output 3 2 2 7 2 3" xfId="59937"/>
    <cellStyle name="Output 3 2 2 7 2 3 2" xfId="59938"/>
    <cellStyle name="Output 3 2 2 7 2 3 3" xfId="59939"/>
    <cellStyle name="Output 3 2 2 7 2 3 4" xfId="59940"/>
    <cellStyle name="Output 3 2 2 7 2 3 5" xfId="59941"/>
    <cellStyle name="Output 3 2 2 7 2 4" xfId="59942"/>
    <cellStyle name="Output 3 2 2 7 2 5" xfId="59943"/>
    <cellStyle name="Output 3 2 2 7 2 6" xfId="59944"/>
    <cellStyle name="Output 3 2 2 7 2 7" xfId="59945"/>
    <cellStyle name="Output 3 2 2 7 3" xfId="59946"/>
    <cellStyle name="Output 3 2 2 7 3 2" xfId="59947"/>
    <cellStyle name="Output 3 2 2 7 3 3" xfId="59948"/>
    <cellStyle name="Output 3 2 2 7 3 4" xfId="59949"/>
    <cellStyle name="Output 3 2 2 7 3 5" xfId="59950"/>
    <cellStyle name="Output 3 2 2 7 4" xfId="59951"/>
    <cellStyle name="Output 3 2 2 7 4 2" xfId="59952"/>
    <cellStyle name="Output 3 2 2 7 4 3" xfId="59953"/>
    <cellStyle name="Output 3 2 2 7 4 4" xfId="59954"/>
    <cellStyle name="Output 3 2 2 7 4 5" xfId="59955"/>
    <cellStyle name="Output 3 2 2 7 5" xfId="59956"/>
    <cellStyle name="Output 3 2 2 7 6" xfId="59957"/>
    <cellStyle name="Output 3 2 2 7 7" xfId="59958"/>
    <cellStyle name="Output 3 2 2 7 8" xfId="59959"/>
    <cellStyle name="Output 3 2 2 8" xfId="59960"/>
    <cellStyle name="Output 3 2 2 8 2" xfId="59961"/>
    <cellStyle name="Output 3 2 2 8 2 2" xfId="59962"/>
    <cellStyle name="Output 3 2 2 8 2 2 2" xfId="59963"/>
    <cellStyle name="Output 3 2 2 8 2 2 3" xfId="59964"/>
    <cellStyle name="Output 3 2 2 8 2 2 4" xfId="59965"/>
    <cellStyle name="Output 3 2 2 8 2 2 5" xfId="59966"/>
    <cellStyle name="Output 3 2 2 8 2 3" xfId="59967"/>
    <cellStyle name="Output 3 2 2 8 2 3 2" xfId="59968"/>
    <cellStyle name="Output 3 2 2 8 2 3 3" xfId="59969"/>
    <cellStyle name="Output 3 2 2 8 2 3 4" xfId="59970"/>
    <cellStyle name="Output 3 2 2 8 2 3 5" xfId="59971"/>
    <cellStyle name="Output 3 2 2 8 2 4" xfId="59972"/>
    <cellStyle name="Output 3 2 2 8 2 5" xfId="59973"/>
    <cellStyle name="Output 3 2 2 8 2 6" xfId="59974"/>
    <cellStyle name="Output 3 2 2 8 2 7" xfId="59975"/>
    <cellStyle name="Output 3 2 2 8 3" xfId="59976"/>
    <cellStyle name="Output 3 2 2 8 3 2" xfId="59977"/>
    <cellStyle name="Output 3 2 2 8 3 3" xfId="59978"/>
    <cellStyle name="Output 3 2 2 8 3 4" xfId="59979"/>
    <cellStyle name="Output 3 2 2 8 3 5" xfId="59980"/>
    <cellStyle name="Output 3 2 2 8 4" xfId="59981"/>
    <cellStyle name="Output 3 2 2 8 4 2" xfId="59982"/>
    <cellStyle name="Output 3 2 2 8 4 3" xfId="59983"/>
    <cellStyle name="Output 3 2 2 8 4 4" xfId="59984"/>
    <cellStyle name="Output 3 2 2 8 4 5" xfId="59985"/>
    <cellStyle name="Output 3 2 2 8 5" xfId="59986"/>
    <cellStyle name="Output 3 2 2 8 6" xfId="59987"/>
    <cellStyle name="Output 3 2 2 8 7" xfId="59988"/>
    <cellStyle name="Output 3 2 2 8 8" xfId="59989"/>
    <cellStyle name="Output 3 2 2 9" xfId="59990"/>
    <cellStyle name="Output 3 2 2 9 2" xfId="59991"/>
    <cellStyle name="Output 3 2 2 9 2 2" xfId="59992"/>
    <cellStyle name="Output 3 2 2 9 2 2 2" xfId="59993"/>
    <cellStyle name="Output 3 2 2 9 2 2 3" xfId="59994"/>
    <cellStyle name="Output 3 2 2 9 2 2 4" xfId="59995"/>
    <cellStyle name="Output 3 2 2 9 2 2 5" xfId="59996"/>
    <cellStyle name="Output 3 2 2 9 2 3" xfId="59997"/>
    <cellStyle name="Output 3 2 2 9 2 3 2" xfId="59998"/>
    <cellStyle name="Output 3 2 2 9 2 3 3" xfId="59999"/>
    <cellStyle name="Output 3 2 2 9 2 3 4" xfId="60000"/>
    <cellStyle name="Output 3 2 2 9 2 3 5" xfId="60001"/>
    <cellStyle name="Output 3 2 2 9 2 4" xfId="60002"/>
    <cellStyle name="Output 3 2 2 9 2 5" xfId="60003"/>
    <cellStyle name="Output 3 2 2 9 2 6" xfId="60004"/>
    <cellStyle name="Output 3 2 2 9 2 7" xfId="60005"/>
    <cellStyle name="Output 3 2 2 9 3" xfId="60006"/>
    <cellStyle name="Output 3 2 2 9 3 2" xfId="60007"/>
    <cellStyle name="Output 3 2 2 9 3 3" xfId="60008"/>
    <cellStyle name="Output 3 2 2 9 3 4" xfId="60009"/>
    <cellStyle name="Output 3 2 2 9 3 5" xfId="60010"/>
    <cellStyle name="Output 3 2 2 9 4" xfId="60011"/>
    <cellStyle name="Output 3 2 2 9 4 2" xfId="60012"/>
    <cellStyle name="Output 3 2 2 9 4 3" xfId="60013"/>
    <cellStyle name="Output 3 2 2 9 4 4" xfId="60014"/>
    <cellStyle name="Output 3 2 2 9 4 5" xfId="60015"/>
    <cellStyle name="Output 3 2 2 9 5" xfId="60016"/>
    <cellStyle name="Output 3 2 2 9 6" xfId="60017"/>
    <cellStyle name="Output 3 2 2 9 7" xfId="60018"/>
    <cellStyle name="Output 3 2 2 9 8" xfId="60019"/>
    <cellStyle name="Output 3 2 3" xfId="1891"/>
    <cellStyle name="Output 3 2 3 2" xfId="1892"/>
    <cellStyle name="Output 3 2 3 2 2" xfId="60020"/>
    <cellStyle name="Output 3 2 3 3" xfId="60021"/>
    <cellStyle name="Output 3 2 3 4" xfId="60022"/>
    <cellStyle name="Output 3 2 3 5" xfId="60023"/>
    <cellStyle name="Output 3 2 4" xfId="1893"/>
    <cellStyle name="Output 3 2 4 2" xfId="1894"/>
    <cellStyle name="Output 3 2 4 2 2" xfId="60024"/>
    <cellStyle name="Output 3 2 4 3" xfId="60025"/>
    <cellStyle name="Output 3 2 4 4" xfId="60026"/>
    <cellStyle name="Output 3 2 4 5" xfId="60027"/>
    <cellStyle name="Output 3 2 5" xfId="1895"/>
    <cellStyle name="Output 3 2 5 2" xfId="60028"/>
    <cellStyle name="Output 3 2 6" xfId="60029"/>
    <cellStyle name="Output 3 2 7" xfId="60030"/>
    <cellStyle name="Output 3 2_T-straight with PEDs adjustor" xfId="60031"/>
    <cellStyle name="Output 3 3" xfId="1896"/>
    <cellStyle name="Output 3 3 10" xfId="60032"/>
    <cellStyle name="Output 3 3 10 2" xfId="60033"/>
    <cellStyle name="Output 3 3 10 2 2" xfId="60034"/>
    <cellStyle name="Output 3 3 10 2 2 2" xfId="60035"/>
    <cellStyle name="Output 3 3 10 2 2 3" xfId="60036"/>
    <cellStyle name="Output 3 3 10 2 2 4" xfId="60037"/>
    <cellStyle name="Output 3 3 10 2 2 5" xfId="60038"/>
    <cellStyle name="Output 3 3 10 2 3" xfId="60039"/>
    <cellStyle name="Output 3 3 10 2 3 2" xfId="60040"/>
    <cellStyle name="Output 3 3 10 2 3 3" xfId="60041"/>
    <cellStyle name="Output 3 3 10 2 3 4" xfId="60042"/>
    <cellStyle name="Output 3 3 10 2 3 5" xfId="60043"/>
    <cellStyle name="Output 3 3 10 2 4" xfId="60044"/>
    <cellStyle name="Output 3 3 10 2 5" xfId="60045"/>
    <cellStyle name="Output 3 3 10 2 6" xfId="60046"/>
    <cellStyle name="Output 3 3 10 2 7" xfId="60047"/>
    <cellStyle name="Output 3 3 10 3" xfId="60048"/>
    <cellStyle name="Output 3 3 10 3 2" xfId="60049"/>
    <cellStyle name="Output 3 3 10 3 3" xfId="60050"/>
    <cellStyle name="Output 3 3 10 3 4" xfId="60051"/>
    <cellStyle name="Output 3 3 10 3 5" xfId="60052"/>
    <cellStyle name="Output 3 3 10 4" xfId="60053"/>
    <cellStyle name="Output 3 3 10 4 2" xfId="60054"/>
    <cellStyle name="Output 3 3 10 4 3" xfId="60055"/>
    <cellStyle name="Output 3 3 10 4 4" xfId="60056"/>
    <cellStyle name="Output 3 3 10 4 5" xfId="60057"/>
    <cellStyle name="Output 3 3 10 5" xfId="60058"/>
    <cellStyle name="Output 3 3 10 6" xfId="60059"/>
    <cellStyle name="Output 3 3 10 7" xfId="60060"/>
    <cellStyle name="Output 3 3 10 8" xfId="60061"/>
    <cellStyle name="Output 3 3 11" xfId="60062"/>
    <cellStyle name="Output 3 3 11 2" xfId="60063"/>
    <cellStyle name="Output 3 3 11 2 2" xfId="60064"/>
    <cellStyle name="Output 3 3 11 2 2 2" xfId="60065"/>
    <cellStyle name="Output 3 3 11 2 2 3" xfId="60066"/>
    <cellStyle name="Output 3 3 11 2 2 4" xfId="60067"/>
    <cellStyle name="Output 3 3 11 2 2 5" xfId="60068"/>
    <cellStyle name="Output 3 3 11 2 3" xfId="60069"/>
    <cellStyle name="Output 3 3 11 2 3 2" xfId="60070"/>
    <cellStyle name="Output 3 3 11 2 3 3" xfId="60071"/>
    <cellStyle name="Output 3 3 11 2 3 4" xfId="60072"/>
    <cellStyle name="Output 3 3 11 2 3 5" xfId="60073"/>
    <cellStyle name="Output 3 3 11 2 4" xfId="60074"/>
    <cellStyle name="Output 3 3 11 2 5" xfId="60075"/>
    <cellStyle name="Output 3 3 11 2 6" xfId="60076"/>
    <cellStyle name="Output 3 3 11 2 7" xfId="60077"/>
    <cellStyle name="Output 3 3 11 3" xfId="60078"/>
    <cellStyle name="Output 3 3 11 3 2" xfId="60079"/>
    <cellStyle name="Output 3 3 11 3 3" xfId="60080"/>
    <cellStyle name="Output 3 3 11 3 4" xfId="60081"/>
    <cellStyle name="Output 3 3 11 3 5" xfId="60082"/>
    <cellStyle name="Output 3 3 11 4" xfId="60083"/>
    <cellStyle name="Output 3 3 11 4 2" xfId="60084"/>
    <cellStyle name="Output 3 3 11 4 3" xfId="60085"/>
    <cellStyle name="Output 3 3 11 4 4" xfId="60086"/>
    <cellStyle name="Output 3 3 11 4 5" xfId="60087"/>
    <cellStyle name="Output 3 3 11 5" xfId="60088"/>
    <cellStyle name="Output 3 3 11 6" xfId="60089"/>
    <cellStyle name="Output 3 3 11 7" xfId="60090"/>
    <cellStyle name="Output 3 3 11 8" xfId="60091"/>
    <cellStyle name="Output 3 3 12" xfId="60092"/>
    <cellStyle name="Output 3 3 12 2" xfId="60093"/>
    <cellStyle name="Output 3 3 12 2 2" xfId="60094"/>
    <cellStyle name="Output 3 3 12 2 2 2" xfId="60095"/>
    <cellStyle name="Output 3 3 12 2 2 3" xfId="60096"/>
    <cellStyle name="Output 3 3 12 2 2 4" xfId="60097"/>
    <cellStyle name="Output 3 3 12 2 2 5" xfId="60098"/>
    <cellStyle name="Output 3 3 12 2 3" xfId="60099"/>
    <cellStyle name="Output 3 3 12 2 3 2" xfId="60100"/>
    <cellStyle name="Output 3 3 12 2 3 3" xfId="60101"/>
    <cellStyle name="Output 3 3 12 2 3 4" xfId="60102"/>
    <cellStyle name="Output 3 3 12 2 3 5" xfId="60103"/>
    <cellStyle name="Output 3 3 12 2 4" xfId="60104"/>
    <cellStyle name="Output 3 3 12 2 5" xfId="60105"/>
    <cellStyle name="Output 3 3 12 2 6" xfId="60106"/>
    <cellStyle name="Output 3 3 12 2 7" xfId="60107"/>
    <cellStyle name="Output 3 3 12 3" xfId="60108"/>
    <cellStyle name="Output 3 3 12 3 2" xfId="60109"/>
    <cellStyle name="Output 3 3 12 3 3" xfId="60110"/>
    <cellStyle name="Output 3 3 12 3 4" xfId="60111"/>
    <cellStyle name="Output 3 3 12 3 5" xfId="60112"/>
    <cellStyle name="Output 3 3 12 4" xfId="60113"/>
    <cellStyle name="Output 3 3 12 4 2" xfId="60114"/>
    <cellStyle name="Output 3 3 12 4 3" xfId="60115"/>
    <cellStyle name="Output 3 3 12 4 4" xfId="60116"/>
    <cellStyle name="Output 3 3 12 4 5" xfId="60117"/>
    <cellStyle name="Output 3 3 12 5" xfId="60118"/>
    <cellStyle name="Output 3 3 12 6" xfId="60119"/>
    <cellStyle name="Output 3 3 12 7" xfId="60120"/>
    <cellStyle name="Output 3 3 12 8" xfId="60121"/>
    <cellStyle name="Output 3 3 13" xfId="60122"/>
    <cellStyle name="Output 3 3 13 2" xfId="60123"/>
    <cellStyle name="Output 3 3 13 2 2" xfId="60124"/>
    <cellStyle name="Output 3 3 13 2 2 2" xfId="60125"/>
    <cellStyle name="Output 3 3 13 2 2 3" xfId="60126"/>
    <cellStyle name="Output 3 3 13 2 2 4" xfId="60127"/>
    <cellStyle name="Output 3 3 13 2 2 5" xfId="60128"/>
    <cellStyle name="Output 3 3 13 2 3" xfId="60129"/>
    <cellStyle name="Output 3 3 13 2 3 2" xfId="60130"/>
    <cellStyle name="Output 3 3 13 2 3 3" xfId="60131"/>
    <cellStyle name="Output 3 3 13 2 3 4" xfId="60132"/>
    <cellStyle name="Output 3 3 13 2 3 5" xfId="60133"/>
    <cellStyle name="Output 3 3 13 2 4" xfId="60134"/>
    <cellStyle name="Output 3 3 13 2 5" xfId="60135"/>
    <cellStyle name="Output 3 3 13 2 6" xfId="60136"/>
    <cellStyle name="Output 3 3 13 2 7" xfId="60137"/>
    <cellStyle name="Output 3 3 13 3" xfId="60138"/>
    <cellStyle name="Output 3 3 13 3 2" xfId="60139"/>
    <cellStyle name="Output 3 3 13 3 3" xfId="60140"/>
    <cellStyle name="Output 3 3 13 3 4" xfId="60141"/>
    <cellStyle name="Output 3 3 13 3 5" xfId="60142"/>
    <cellStyle name="Output 3 3 13 4" xfId="60143"/>
    <cellStyle name="Output 3 3 13 4 2" xfId="60144"/>
    <cellStyle name="Output 3 3 13 4 3" xfId="60145"/>
    <cellStyle name="Output 3 3 13 4 4" xfId="60146"/>
    <cellStyle name="Output 3 3 13 4 5" xfId="60147"/>
    <cellStyle name="Output 3 3 13 5" xfId="60148"/>
    <cellStyle name="Output 3 3 13 6" xfId="60149"/>
    <cellStyle name="Output 3 3 13 7" xfId="60150"/>
    <cellStyle name="Output 3 3 13 8" xfId="60151"/>
    <cellStyle name="Output 3 3 14" xfId="60152"/>
    <cellStyle name="Output 3 3 14 2" xfId="60153"/>
    <cellStyle name="Output 3 3 14 2 2" xfId="60154"/>
    <cellStyle name="Output 3 3 14 2 2 2" xfId="60155"/>
    <cellStyle name="Output 3 3 14 2 2 3" xfId="60156"/>
    <cellStyle name="Output 3 3 14 2 2 4" xfId="60157"/>
    <cellStyle name="Output 3 3 14 2 2 5" xfId="60158"/>
    <cellStyle name="Output 3 3 14 2 3" xfId="60159"/>
    <cellStyle name="Output 3 3 14 2 3 2" xfId="60160"/>
    <cellStyle name="Output 3 3 14 2 3 3" xfId="60161"/>
    <cellStyle name="Output 3 3 14 2 3 4" xfId="60162"/>
    <cellStyle name="Output 3 3 14 2 3 5" xfId="60163"/>
    <cellStyle name="Output 3 3 14 2 4" xfId="60164"/>
    <cellStyle name="Output 3 3 14 2 5" xfId="60165"/>
    <cellStyle name="Output 3 3 14 2 6" xfId="60166"/>
    <cellStyle name="Output 3 3 14 2 7" xfId="60167"/>
    <cellStyle name="Output 3 3 14 3" xfId="60168"/>
    <cellStyle name="Output 3 3 14 3 2" xfId="60169"/>
    <cellStyle name="Output 3 3 14 3 3" xfId="60170"/>
    <cellStyle name="Output 3 3 14 3 4" xfId="60171"/>
    <cellStyle name="Output 3 3 14 3 5" xfId="60172"/>
    <cellStyle name="Output 3 3 14 4" xfId="60173"/>
    <cellStyle name="Output 3 3 14 4 2" xfId="60174"/>
    <cellStyle name="Output 3 3 14 4 3" xfId="60175"/>
    <cellStyle name="Output 3 3 14 4 4" xfId="60176"/>
    <cellStyle name="Output 3 3 14 4 5" xfId="60177"/>
    <cellStyle name="Output 3 3 14 5" xfId="60178"/>
    <cellStyle name="Output 3 3 14 6" xfId="60179"/>
    <cellStyle name="Output 3 3 14 7" xfId="60180"/>
    <cellStyle name="Output 3 3 14 8" xfId="60181"/>
    <cellStyle name="Output 3 3 15" xfId="60182"/>
    <cellStyle name="Output 3 3 15 2" xfId="60183"/>
    <cellStyle name="Output 3 3 15 2 2" xfId="60184"/>
    <cellStyle name="Output 3 3 15 2 3" xfId="60185"/>
    <cellStyle name="Output 3 3 15 2 4" xfId="60186"/>
    <cellStyle name="Output 3 3 15 2 5" xfId="60187"/>
    <cellStyle name="Output 3 3 15 3" xfId="60188"/>
    <cellStyle name="Output 3 3 15 3 2" xfId="60189"/>
    <cellStyle name="Output 3 3 15 3 3" xfId="60190"/>
    <cellStyle name="Output 3 3 15 3 4" xfId="60191"/>
    <cellStyle name="Output 3 3 15 3 5" xfId="60192"/>
    <cellStyle name="Output 3 3 15 4" xfId="60193"/>
    <cellStyle name="Output 3 3 15 5" xfId="60194"/>
    <cellStyle name="Output 3 3 15 6" xfId="60195"/>
    <cellStyle name="Output 3 3 15 7" xfId="60196"/>
    <cellStyle name="Output 3 3 16" xfId="60197"/>
    <cellStyle name="Output 3 3 16 2" xfId="60198"/>
    <cellStyle name="Output 3 3 16 3" xfId="60199"/>
    <cellStyle name="Output 3 3 16 4" xfId="60200"/>
    <cellStyle name="Output 3 3 16 5" xfId="60201"/>
    <cellStyle name="Output 3 3 17" xfId="60202"/>
    <cellStyle name="Output 3 3 17 2" xfId="60203"/>
    <cellStyle name="Output 3 3 17 3" xfId="60204"/>
    <cellStyle name="Output 3 3 17 4" xfId="60205"/>
    <cellStyle name="Output 3 3 17 5" xfId="60206"/>
    <cellStyle name="Output 3 3 18" xfId="60207"/>
    <cellStyle name="Output 3 3 18 2" xfId="60208"/>
    <cellStyle name="Output 3 3 19" xfId="60209"/>
    <cellStyle name="Output 3 3 2" xfId="1897"/>
    <cellStyle name="Output 3 3 2 2" xfId="1898"/>
    <cellStyle name="Output 3 3 2 2 2" xfId="60210"/>
    <cellStyle name="Output 3 3 2 2 2 2" xfId="60211"/>
    <cellStyle name="Output 3 3 2 2 2 3" xfId="60212"/>
    <cellStyle name="Output 3 3 2 2 2 4" xfId="60213"/>
    <cellStyle name="Output 3 3 2 2 2 5" xfId="60214"/>
    <cellStyle name="Output 3 3 2 2 3" xfId="60215"/>
    <cellStyle name="Output 3 3 2 2 3 2" xfId="60216"/>
    <cellStyle name="Output 3 3 2 2 3 3" xfId="60217"/>
    <cellStyle name="Output 3 3 2 2 3 4" xfId="60218"/>
    <cellStyle name="Output 3 3 2 2 3 5" xfId="60219"/>
    <cellStyle name="Output 3 3 2 2 4" xfId="60220"/>
    <cellStyle name="Output 3 3 2 2 5" xfId="60221"/>
    <cellStyle name="Output 3 3 2 2 6" xfId="60222"/>
    <cellStyle name="Output 3 3 2 2 7" xfId="60223"/>
    <cellStyle name="Output 3 3 2 3" xfId="60224"/>
    <cellStyle name="Output 3 3 2 3 2" xfId="60225"/>
    <cellStyle name="Output 3 3 2 3 3" xfId="60226"/>
    <cellStyle name="Output 3 3 2 3 4" xfId="60227"/>
    <cellStyle name="Output 3 3 2 3 5" xfId="60228"/>
    <cellStyle name="Output 3 3 2 4" xfId="60229"/>
    <cellStyle name="Output 3 3 2 4 2" xfId="60230"/>
    <cellStyle name="Output 3 3 2 4 3" xfId="60231"/>
    <cellStyle name="Output 3 3 2 4 4" xfId="60232"/>
    <cellStyle name="Output 3 3 2 4 5" xfId="60233"/>
    <cellStyle name="Output 3 3 2 5" xfId="60234"/>
    <cellStyle name="Output 3 3 2 6" xfId="60235"/>
    <cellStyle name="Output 3 3 2 7" xfId="60236"/>
    <cellStyle name="Output 3 3 2 8" xfId="60237"/>
    <cellStyle name="Output 3 3 20" xfId="60238"/>
    <cellStyle name="Output 3 3 3" xfId="1899"/>
    <cellStyle name="Output 3 3 3 2" xfId="1900"/>
    <cellStyle name="Output 3 3 3 2 2" xfId="60239"/>
    <cellStyle name="Output 3 3 3 2 2 2" xfId="60240"/>
    <cellStyle name="Output 3 3 3 2 2 3" xfId="60241"/>
    <cellStyle name="Output 3 3 3 2 2 4" xfId="60242"/>
    <cellStyle name="Output 3 3 3 2 2 5" xfId="60243"/>
    <cellStyle name="Output 3 3 3 2 3" xfId="60244"/>
    <cellStyle name="Output 3 3 3 2 3 2" xfId="60245"/>
    <cellStyle name="Output 3 3 3 2 3 3" xfId="60246"/>
    <cellStyle name="Output 3 3 3 2 3 4" xfId="60247"/>
    <cellStyle name="Output 3 3 3 2 3 5" xfId="60248"/>
    <cellStyle name="Output 3 3 3 2 4" xfId="60249"/>
    <cellStyle name="Output 3 3 3 2 5" xfId="60250"/>
    <cellStyle name="Output 3 3 3 2 6" xfId="60251"/>
    <cellStyle name="Output 3 3 3 2 7" xfId="60252"/>
    <cellStyle name="Output 3 3 3 3" xfId="60253"/>
    <cellStyle name="Output 3 3 3 3 2" xfId="60254"/>
    <cellStyle name="Output 3 3 3 3 3" xfId="60255"/>
    <cellStyle name="Output 3 3 3 3 4" xfId="60256"/>
    <cellStyle name="Output 3 3 3 3 5" xfId="60257"/>
    <cellStyle name="Output 3 3 3 4" xfId="60258"/>
    <cellStyle name="Output 3 3 3 4 2" xfId="60259"/>
    <cellStyle name="Output 3 3 3 4 3" xfId="60260"/>
    <cellStyle name="Output 3 3 3 4 4" xfId="60261"/>
    <cellStyle name="Output 3 3 3 4 5" xfId="60262"/>
    <cellStyle name="Output 3 3 3 5" xfId="60263"/>
    <cellStyle name="Output 3 3 3 6" xfId="60264"/>
    <cellStyle name="Output 3 3 3 7" xfId="60265"/>
    <cellStyle name="Output 3 3 3 8" xfId="60266"/>
    <cellStyle name="Output 3 3 4" xfId="1901"/>
    <cellStyle name="Output 3 3 4 2" xfId="1902"/>
    <cellStyle name="Output 3 3 4 2 2" xfId="60267"/>
    <cellStyle name="Output 3 3 4 2 2 2" xfId="60268"/>
    <cellStyle name="Output 3 3 4 2 2 3" xfId="60269"/>
    <cellStyle name="Output 3 3 4 2 2 4" xfId="60270"/>
    <cellStyle name="Output 3 3 4 2 2 5" xfId="60271"/>
    <cellStyle name="Output 3 3 4 2 3" xfId="60272"/>
    <cellStyle name="Output 3 3 4 2 3 2" xfId="60273"/>
    <cellStyle name="Output 3 3 4 2 3 3" xfId="60274"/>
    <cellStyle name="Output 3 3 4 2 3 4" xfId="60275"/>
    <cellStyle name="Output 3 3 4 2 3 5" xfId="60276"/>
    <cellStyle name="Output 3 3 4 2 4" xfId="60277"/>
    <cellStyle name="Output 3 3 4 2 5" xfId="60278"/>
    <cellStyle name="Output 3 3 4 2 6" xfId="60279"/>
    <cellStyle name="Output 3 3 4 2 7" xfId="60280"/>
    <cellStyle name="Output 3 3 4 3" xfId="60281"/>
    <cellStyle name="Output 3 3 4 3 2" xfId="60282"/>
    <cellStyle name="Output 3 3 4 3 3" xfId="60283"/>
    <cellStyle name="Output 3 3 4 3 4" xfId="60284"/>
    <cellStyle name="Output 3 3 4 3 5" xfId="60285"/>
    <cellStyle name="Output 3 3 4 4" xfId="60286"/>
    <cellStyle name="Output 3 3 4 4 2" xfId="60287"/>
    <cellStyle name="Output 3 3 4 4 3" xfId="60288"/>
    <cellStyle name="Output 3 3 4 4 4" xfId="60289"/>
    <cellStyle name="Output 3 3 4 4 5" xfId="60290"/>
    <cellStyle name="Output 3 3 4 5" xfId="60291"/>
    <cellStyle name="Output 3 3 4 6" xfId="60292"/>
    <cellStyle name="Output 3 3 4 7" xfId="60293"/>
    <cellStyle name="Output 3 3 4 8" xfId="60294"/>
    <cellStyle name="Output 3 3 5" xfId="1903"/>
    <cellStyle name="Output 3 3 5 2" xfId="60295"/>
    <cellStyle name="Output 3 3 5 2 2" xfId="60296"/>
    <cellStyle name="Output 3 3 5 2 2 2" xfId="60297"/>
    <cellStyle name="Output 3 3 5 2 2 3" xfId="60298"/>
    <cellStyle name="Output 3 3 5 2 2 4" xfId="60299"/>
    <cellStyle name="Output 3 3 5 2 2 5" xfId="60300"/>
    <cellStyle name="Output 3 3 5 2 3" xfId="60301"/>
    <cellStyle name="Output 3 3 5 2 3 2" xfId="60302"/>
    <cellStyle name="Output 3 3 5 2 3 3" xfId="60303"/>
    <cellStyle name="Output 3 3 5 2 3 4" xfId="60304"/>
    <cellStyle name="Output 3 3 5 2 3 5" xfId="60305"/>
    <cellStyle name="Output 3 3 5 2 4" xfId="60306"/>
    <cellStyle name="Output 3 3 5 2 5" xfId="60307"/>
    <cellStyle name="Output 3 3 5 2 6" xfId="60308"/>
    <cellStyle name="Output 3 3 5 2 7" xfId="60309"/>
    <cellStyle name="Output 3 3 5 3" xfId="60310"/>
    <cellStyle name="Output 3 3 5 3 2" xfId="60311"/>
    <cellStyle name="Output 3 3 5 3 3" xfId="60312"/>
    <cellStyle name="Output 3 3 5 3 4" xfId="60313"/>
    <cellStyle name="Output 3 3 5 3 5" xfId="60314"/>
    <cellStyle name="Output 3 3 5 4" xfId="60315"/>
    <cellStyle name="Output 3 3 5 4 2" xfId="60316"/>
    <cellStyle name="Output 3 3 5 4 3" xfId="60317"/>
    <cellStyle name="Output 3 3 5 4 4" xfId="60318"/>
    <cellStyle name="Output 3 3 5 4 5" xfId="60319"/>
    <cellStyle name="Output 3 3 5 5" xfId="60320"/>
    <cellStyle name="Output 3 3 5 6" xfId="60321"/>
    <cellStyle name="Output 3 3 5 7" xfId="60322"/>
    <cellStyle name="Output 3 3 5 8" xfId="60323"/>
    <cellStyle name="Output 3 3 6" xfId="60324"/>
    <cellStyle name="Output 3 3 6 2" xfId="60325"/>
    <cellStyle name="Output 3 3 6 2 2" xfId="60326"/>
    <cellStyle name="Output 3 3 6 2 2 2" xfId="60327"/>
    <cellStyle name="Output 3 3 6 2 2 3" xfId="60328"/>
    <cellStyle name="Output 3 3 6 2 2 4" xfId="60329"/>
    <cellStyle name="Output 3 3 6 2 2 5" xfId="60330"/>
    <cellStyle name="Output 3 3 6 2 3" xfId="60331"/>
    <cellStyle name="Output 3 3 6 2 3 2" xfId="60332"/>
    <cellStyle name="Output 3 3 6 2 3 3" xfId="60333"/>
    <cellStyle name="Output 3 3 6 2 3 4" xfId="60334"/>
    <cellStyle name="Output 3 3 6 2 3 5" xfId="60335"/>
    <cellStyle name="Output 3 3 6 2 4" xfId="60336"/>
    <cellStyle name="Output 3 3 6 2 5" xfId="60337"/>
    <cellStyle name="Output 3 3 6 2 6" xfId="60338"/>
    <cellStyle name="Output 3 3 6 2 7" xfId="60339"/>
    <cellStyle name="Output 3 3 6 3" xfId="60340"/>
    <cellStyle name="Output 3 3 6 3 2" xfId="60341"/>
    <cellStyle name="Output 3 3 6 3 3" xfId="60342"/>
    <cellStyle name="Output 3 3 6 3 4" xfId="60343"/>
    <cellStyle name="Output 3 3 6 3 5" xfId="60344"/>
    <cellStyle name="Output 3 3 6 4" xfId="60345"/>
    <cellStyle name="Output 3 3 6 4 2" xfId="60346"/>
    <cellStyle name="Output 3 3 6 4 3" xfId="60347"/>
    <cellStyle name="Output 3 3 6 4 4" xfId="60348"/>
    <cellStyle name="Output 3 3 6 4 5" xfId="60349"/>
    <cellStyle name="Output 3 3 6 5" xfId="60350"/>
    <cellStyle name="Output 3 3 6 6" xfId="60351"/>
    <cellStyle name="Output 3 3 6 7" xfId="60352"/>
    <cellStyle name="Output 3 3 6 8" xfId="60353"/>
    <cellStyle name="Output 3 3 7" xfId="60354"/>
    <cellStyle name="Output 3 3 7 2" xfId="60355"/>
    <cellStyle name="Output 3 3 7 2 2" xfId="60356"/>
    <cellStyle name="Output 3 3 7 2 2 2" xfId="60357"/>
    <cellStyle name="Output 3 3 7 2 2 3" xfId="60358"/>
    <cellStyle name="Output 3 3 7 2 2 4" xfId="60359"/>
    <cellStyle name="Output 3 3 7 2 2 5" xfId="60360"/>
    <cellStyle name="Output 3 3 7 2 3" xfId="60361"/>
    <cellStyle name="Output 3 3 7 2 3 2" xfId="60362"/>
    <cellStyle name="Output 3 3 7 2 3 3" xfId="60363"/>
    <cellStyle name="Output 3 3 7 2 3 4" xfId="60364"/>
    <cellStyle name="Output 3 3 7 2 3 5" xfId="60365"/>
    <cellStyle name="Output 3 3 7 2 4" xfId="60366"/>
    <cellStyle name="Output 3 3 7 2 5" xfId="60367"/>
    <cellStyle name="Output 3 3 7 2 6" xfId="60368"/>
    <cellStyle name="Output 3 3 7 2 7" xfId="60369"/>
    <cellStyle name="Output 3 3 7 3" xfId="60370"/>
    <cellStyle name="Output 3 3 7 3 2" xfId="60371"/>
    <cellStyle name="Output 3 3 7 3 3" xfId="60372"/>
    <cellStyle name="Output 3 3 7 3 4" xfId="60373"/>
    <cellStyle name="Output 3 3 7 3 5" xfId="60374"/>
    <cellStyle name="Output 3 3 7 4" xfId="60375"/>
    <cellStyle name="Output 3 3 7 4 2" xfId="60376"/>
    <cellStyle name="Output 3 3 7 4 3" xfId="60377"/>
    <cellStyle name="Output 3 3 7 4 4" xfId="60378"/>
    <cellStyle name="Output 3 3 7 4 5" xfId="60379"/>
    <cellStyle name="Output 3 3 7 5" xfId="60380"/>
    <cellStyle name="Output 3 3 7 6" xfId="60381"/>
    <cellStyle name="Output 3 3 7 7" xfId="60382"/>
    <cellStyle name="Output 3 3 7 8" xfId="60383"/>
    <cellStyle name="Output 3 3 8" xfId="60384"/>
    <cellStyle name="Output 3 3 8 2" xfId="60385"/>
    <cellStyle name="Output 3 3 8 2 2" xfId="60386"/>
    <cellStyle name="Output 3 3 8 2 2 2" xfId="60387"/>
    <cellStyle name="Output 3 3 8 2 2 3" xfId="60388"/>
    <cellStyle name="Output 3 3 8 2 2 4" xfId="60389"/>
    <cellStyle name="Output 3 3 8 2 2 5" xfId="60390"/>
    <cellStyle name="Output 3 3 8 2 3" xfId="60391"/>
    <cellStyle name="Output 3 3 8 2 3 2" xfId="60392"/>
    <cellStyle name="Output 3 3 8 2 3 3" xfId="60393"/>
    <cellStyle name="Output 3 3 8 2 3 4" xfId="60394"/>
    <cellStyle name="Output 3 3 8 2 3 5" xfId="60395"/>
    <cellStyle name="Output 3 3 8 2 4" xfId="60396"/>
    <cellStyle name="Output 3 3 8 2 5" xfId="60397"/>
    <cellStyle name="Output 3 3 8 2 6" xfId="60398"/>
    <cellStyle name="Output 3 3 8 2 7" xfId="60399"/>
    <cellStyle name="Output 3 3 8 3" xfId="60400"/>
    <cellStyle name="Output 3 3 8 3 2" xfId="60401"/>
    <cellStyle name="Output 3 3 8 3 3" xfId="60402"/>
    <cellStyle name="Output 3 3 8 3 4" xfId="60403"/>
    <cellStyle name="Output 3 3 8 3 5" xfId="60404"/>
    <cellStyle name="Output 3 3 8 4" xfId="60405"/>
    <cellStyle name="Output 3 3 8 4 2" xfId="60406"/>
    <cellStyle name="Output 3 3 8 4 3" xfId="60407"/>
    <cellStyle name="Output 3 3 8 4 4" xfId="60408"/>
    <cellStyle name="Output 3 3 8 4 5" xfId="60409"/>
    <cellStyle name="Output 3 3 8 5" xfId="60410"/>
    <cellStyle name="Output 3 3 8 6" xfId="60411"/>
    <cellStyle name="Output 3 3 8 7" xfId="60412"/>
    <cellStyle name="Output 3 3 8 8" xfId="60413"/>
    <cellStyle name="Output 3 3 9" xfId="60414"/>
    <cellStyle name="Output 3 3 9 2" xfId="60415"/>
    <cellStyle name="Output 3 3 9 2 2" xfId="60416"/>
    <cellStyle name="Output 3 3 9 2 2 2" xfId="60417"/>
    <cellStyle name="Output 3 3 9 2 2 3" xfId="60418"/>
    <cellStyle name="Output 3 3 9 2 2 4" xfId="60419"/>
    <cellStyle name="Output 3 3 9 2 2 5" xfId="60420"/>
    <cellStyle name="Output 3 3 9 2 3" xfId="60421"/>
    <cellStyle name="Output 3 3 9 2 3 2" xfId="60422"/>
    <cellStyle name="Output 3 3 9 2 3 3" xfId="60423"/>
    <cellStyle name="Output 3 3 9 2 3 4" xfId="60424"/>
    <cellStyle name="Output 3 3 9 2 3 5" xfId="60425"/>
    <cellStyle name="Output 3 3 9 2 4" xfId="60426"/>
    <cellStyle name="Output 3 3 9 2 5" xfId="60427"/>
    <cellStyle name="Output 3 3 9 2 6" xfId="60428"/>
    <cellStyle name="Output 3 3 9 2 7" xfId="60429"/>
    <cellStyle name="Output 3 3 9 3" xfId="60430"/>
    <cellStyle name="Output 3 3 9 3 2" xfId="60431"/>
    <cellStyle name="Output 3 3 9 3 3" xfId="60432"/>
    <cellStyle name="Output 3 3 9 3 4" xfId="60433"/>
    <cellStyle name="Output 3 3 9 3 5" xfId="60434"/>
    <cellStyle name="Output 3 3 9 4" xfId="60435"/>
    <cellStyle name="Output 3 3 9 4 2" xfId="60436"/>
    <cellStyle name="Output 3 3 9 4 3" xfId="60437"/>
    <cellStyle name="Output 3 3 9 4 4" xfId="60438"/>
    <cellStyle name="Output 3 3 9 4 5" xfId="60439"/>
    <cellStyle name="Output 3 3 9 5" xfId="60440"/>
    <cellStyle name="Output 3 3 9 6" xfId="60441"/>
    <cellStyle name="Output 3 3 9 7" xfId="60442"/>
    <cellStyle name="Output 3 3 9 8" xfId="60443"/>
    <cellStyle name="Output 3 4" xfId="1904"/>
    <cellStyle name="Output 3 4 2" xfId="1905"/>
    <cellStyle name="Output 3 4 2 2" xfId="60444"/>
    <cellStyle name="Output 3 4 3" xfId="60445"/>
    <cellStyle name="Output 3 4 4" xfId="60446"/>
    <cellStyle name="Output 3 4 5" xfId="60447"/>
    <cellStyle name="Output 3 5" xfId="1906"/>
    <cellStyle name="Output 3 5 2" xfId="1907"/>
    <cellStyle name="Output 3 5 2 2" xfId="60448"/>
    <cellStyle name="Output 3 5 3" xfId="60449"/>
    <cellStyle name="Output 3 5 4" xfId="60450"/>
    <cellStyle name="Output 3 5 5" xfId="60451"/>
    <cellStyle name="Output 3 6" xfId="1908"/>
    <cellStyle name="Output 3 6 2" xfId="60452"/>
    <cellStyle name="Output 3 7" xfId="60453"/>
    <cellStyle name="Output 3 8" xfId="60454"/>
    <cellStyle name="Output 3_T-straight with PEDs adjustor" xfId="60455"/>
    <cellStyle name="Output 4" xfId="1909"/>
    <cellStyle name="Output 4 2" xfId="1910"/>
    <cellStyle name="Output 4 2 10" xfId="60456"/>
    <cellStyle name="Output 4 2 10 2" xfId="60457"/>
    <cellStyle name="Output 4 2 10 2 2" xfId="60458"/>
    <cellStyle name="Output 4 2 10 2 2 2" xfId="60459"/>
    <cellStyle name="Output 4 2 10 2 2 3" xfId="60460"/>
    <cellStyle name="Output 4 2 10 2 2 4" xfId="60461"/>
    <cellStyle name="Output 4 2 10 2 2 5" xfId="60462"/>
    <cellStyle name="Output 4 2 10 2 3" xfId="60463"/>
    <cellStyle name="Output 4 2 10 2 3 2" xfId="60464"/>
    <cellStyle name="Output 4 2 10 2 3 3" xfId="60465"/>
    <cellStyle name="Output 4 2 10 2 3 4" xfId="60466"/>
    <cellStyle name="Output 4 2 10 2 3 5" xfId="60467"/>
    <cellStyle name="Output 4 2 10 2 4" xfId="60468"/>
    <cellStyle name="Output 4 2 10 2 5" xfId="60469"/>
    <cellStyle name="Output 4 2 10 2 6" xfId="60470"/>
    <cellStyle name="Output 4 2 10 2 7" xfId="60471"/>
    <cellStyle name="Output 4 2 10 3" xfId="60472"/>
    <cellStyle name="Output 4 2 10 3 2" xfId="60473"/>
    <cellStyle name="Output 4 2 10 3 3" xfId="60474"/>
    <cellStyle name="Output 4 2 10 3 4" xfId="60475"/>
    <cellStyle name="Output 4 2 10 3 5" xfId="60476"/>
    <cellStyle name="Output 4 2 10 4" xfId="60477"/>
    <cellStyle name="Output 4 2 10 4 2" xfId="60478"/>
    <cellStyle name="Output 4 2 10 4 3" xfId="60479"/>
    <cellStyle name="Output 4 2 10 4 4" xfId="60480"/>
    <cellStyle name="Output 4 2 10 4 5" xfId="60481"/>
    <cellStyle name="Output 4 2 10 5" xfId="60482"/>
    <cellStyle name="Output 4 2 10 6" xfId="60483"/>
    <cellStyle name="Output 4 2 10 7" xfId="60484"/>
    <cellStyle name="Output 4 2 10 8" xfId="60485"/>
    <cellStyle name="Output 4 2 11" xfId="60486"/>
    <cellStyle name="Output 4 2 11 2" xfId="60487"/>
    <cellStyle name="Output 4 2 11 2 2" xfId="60488"/>
    <cellStyle name="Output 4 2 11 2 2 2" xfId="60489"/>
    <cellStyle name="Output 4 2 11 2 2 3" xfId="60490"/>
    <cellStyle name="Output 4 2 11 2 2 4" xfId="60491"/>
    <cellStyle name="Output 4 2 11 2 2 5" xfId="60492"/>
    <cellStyle name="Output 4 2 11 2 3" xfId="60493"/>
    <cellStyle name="Output 4 2 11 2 3 2" xfId="60494"/>
    <cellStyle name="Output 4 2 11 2 3 3" xfId="60495"/>
    <cellStyle name="Output 4 2 11 2 3 4" xfId="60496"/>
    <cellStyle name="Output 4 2 11 2 3 5" xfId="60497"/>
    <cellStyle name="Output 4 2 11 2 4" xfId="60498"/>
    <cellStyle name="Output 4 2 11 2 5" xfId="60499"/>
    <cellStyle name="Output 4 2 11 2 6" xfId="60500"/>
    <cellStyle name="Output 4 2 11 2 7" xfId="60501"/>
    <cellStyle name="Output 4 2 11 3" xfId="60502"/>
    <cellStyle name="Output 4 2 11 3 2" xfId="60503"/>
    <cellStyle name="Output 4 2 11 3 3" xfId="60504"/>
    <cellStyle name="Output 4 2 11 3 4" xfId="60505"/>
    <cellStyle name="Output 4 2 11 3 5" xfId="60506"/>
    <cellStyle name="Output 4 2 11 4" xfId="60507"/>
    <cellStyle name="Output 4 2 11 4 2" xfId="60508"/>
    <cellStyle name="Output 4 2 11 4 3" xfId="60509"/>
    <cellStyle name="Output 4 2 11 4 4" xfId="60510"/>
    <cellStyle name="Output 4 2 11 4 5" xfId="60511"/>
    <cellStyle name="Output 4 2 11 5" xfId="60512"/>
    <cellStyle name="Output 4 2 11 6" xfId="60513"/>
    <cellStyle name="Output 4 2 11 7" xfId="60514"/>
    <cellStyle name="Output 4 2 11 8" xfId="60515"/>
    <cellStyle name="Output 4 2 12" xfId="60516"/>
    <cellStyle name="Output 4 2 12 2" xfId="60517"/>
    <cellStyle name="Output 4 2 12 2 2" xfId="60518"/>
    <cellStyle name="Output 4 2 12 2 2 2" xfId="60519"/>
    <cellStyle name="Output 4 2 12 2 2 3" xfId="60520"/>
    <cellStyle name="Output 4 2 12 2 2 4" xfId="60521"/>
    <cellStyle name="Output 4 2 12 2 2 5" xfId="60522"/>
    <cellStyle name="Output 4 2 12 2 3" xfId="60523"/>
    <cellStyle name="Output 4 2 12 2 3 2" xfId="60524"/>
    <cellStyle name="Output 4 2 12 2 3 3" xfId="60525"/>
    <cellStyle name="Output 4 2 12 2 3 4" xfId="60526"/>
    <cellStyle name="Output 4 2 12 2 3 5" xfId="60527"/>
    <cellStyle name="Output 4 2 12 2 4" xfId="60528"/>
    <cellStyle name="Output 4 2 12 2 5" xfId="60529"/>
    <cellStyle name="Output 4 2 12 2 6" xfId="60530"/>
    <cellStyle name="Output 4 2 12 2 7" xfId="60531"/>
    <cellStyle name="Output 4 2 12 3" xfId="60532"/>
    <cellStyle name="Output 4 2 12 3 2" xfId="60533"/>
    <cellStyle name="Output 4 2 12 3 3" xfId="60534"/>
    <cellStyle name="Output 4 2 12 3 4" xfId="60535"/>
    <cellStyle name="Output 4 2 12 3 5" xfId="60536"/>
    <cellStyle name="Output 4 2 12 4" xfId="60537"/>
    <cellStyle name="Output 4 2 12 4 2" xfId="60538"/>
    <cellStyle name="Output 4 2 12 4 3" xfId="60539"/>
    <cellStyle name="Output 4 2 12 4 4" xfId="60540"/>
    <cellStyle name="Output 4 2 12 4 5" xfId="60541"/>
    <cellStyle name="Output 4 2 12 5" xfId="60542"/>
    <cellStyle name="Output 4 2 12 6" xfId="60543"/>
    <cellStyle name="Output 4 2 12 7" xfId="60544"/>
    <cellStyle name="Output 4 2 12 8" xfId="60545"/>
    <cellStyle name="Output 4 2 13" xfId="60546"/>
    <cellStyle name="Output 4 2 13 2" xfId="60547"/>
    <cellStyle name="Output 4 2 13 2 2" xfId="60548"/>
    <cellStyle name="Output 4 2 13 2 2 2" xfId="60549"/>
    <cellStyle name="Output 4 2 13 2 2 3" xfId="60550"/>
    <cellStyle name="Output 4 2 13 2 2 4" xfId="60551"/>
    <cellStyle name="Output 4 2 13 2 2 5" xfId="60552"/>
    <cellStyle name="Output 4 2 13 2 3" xfId="60553"/>
    <cellStyle name="Output 4 2 13 2 3 2" xfId="60554"/>
    <cellStyle name="Output 4 2 13 2 3 3" xfId="60555"/>
    <cellStyle name="Output 4 2 13 2 3 4" xfId="60556"/>
    <cellStyle name="Output 4 2 13 2 3 5" xfId="60557"/>
    <cellStyle name="Output 4 2 13 2 4" xfId="60558"/>
    <cellStyle name="Output 4 2 13 2 5" xfId="60559"/>
    <cellStyle name="Output 4 2 13 2 6" xfId="60560"/>
    <cellStyle name="Output 4 2 13 2 7" xfId="60561"/>
    <cellStyle name="Output 4 2 13 3" xfId="60562"/>
    <cellStyle name="Output 4 2 13 3 2" xfId="60563"/>
    <cellStyle name="Output 4 2 13 3 3" xfId="60564"/>
    <cellStyle name="Output 4 2 13 3 4" xfId="60565"/>
    <cellStyle name="Output 4 2 13 3 5" xfId="60566"/>
    <cellStyle name="Output 4 2 13 4" xfId="60567"/>
    <cellStyle name="Output 4 2 13 4 2" xfId="60568"/>
    <cellStyle name="Output 4 2 13 4 3" xfId="60569"/>
    <cellStyle name="Output 4 2 13 4 4" xfId="60570"/>
    <cellStyle name="Output 4 2 13 4 5" xfId="60571"/>
    <cellStyle name="Output 4 2 13 5" xfId="60572"/>
    <cellStyle name="Output 4 2 13 6" xfId="60573"/>
    <cellStyle name="Output 4 2 13 7" xfId="60574"/>
    <cellStyle name="Output 4 2 13 8" xfId="60575"/>
    <cellStyle name="Output 4 2 14" xfId="60576"/>
    <cellStyle name="Output 4 2 14 2" xfId="60577"/>
    <cellStyle name="Output 4 2 14 2 2" xfId="60578"/>
    <cellStyle name="Output 4 2 14 2 2 2" xfId="60579"/>
    <cellStyle name="Output 4 2 14 2 2 3" xfId="60580"/>
    <cellStyle name="Output 4 2 14 2 2 4" xfId="60581"/>
    <cellStyle name="Output 4 2 14 2 2 5" xfId="60582"/>
    <cellStyle name="Output 4 2 14 2 3" xfId="60583"/>
    <cellStyle name="Output 4 2 14 2 3 2" xfId="60584"/>
    <cellStyle name="Output 4 2 14 2 3 3" xfId="60585"/>
    <cellStyle name="Output 4 2 14 2 3 4" xfId="60586"/>
    <cellStyle name="Output 4 2 14 2 3 5" xfId="60587"/>
    <cellStyle name="Output 4 2 14 2 4" xfId="60588"/>
    <cellStyle name="Output 4 2 14 2 5" xfId="60589"/>
    <cellStyle name="Output 4 2 14 2 6" xfId="60590"/>
    <cellStyle name="Output 4 2 14 2 7" xfId="60591"/>
    <cellStyle name="Output 4 2 14 3" xfId="60592"/>
    <cellStyle name="Output 4 2 14 3 2" xfId="60593"/>
    <cellStyle name="Output 4 2 14 3 3" xfId="60594"/>
    <cellStyle name="Output 4 2 14 3 4" xfId="60595"/>
    <cellStyle name="Output 4 2 14 3 5" xfId="60596"/>
    <cellStyle name="Output 4 2 14 4" xfId="60597"/>
    <cellStyle name="Output 4 2 14 4 2" xfId="60598"/>
    <cellStyle name="Output 4 2 14 4 3" xfId="60599"/>
    <cellStyle name="Output 4 2 14 4 4" xfId="60600"/>
    <cellStyle name="Output 4 2 14 4 5" xfId="60601"/>
    <cellStyle name="Output 4 2 14 5" xfId="60602"/>
    <cellStyle name="Output 4 2 14 6" xfId="60603"/>
    <cellStyle name="Output 4 2 14 7" xfId="60604"/>
    <cellStyle name="Output 4 2 14 8" xfId="60605"/>
    <cellStyle name="Output 4 2 15" xfId="60606"/>
    <cellStyle name="Output 4 2 15 2" xfId="60607"/>
    <cellStyle name="Output 4 2 15 2 2" xfId="60608"/>
    <cellStyle name="Output 4 2 15 2 3" xfId="60609"/>
    <cellStyle name="Output 4 2 15 2 4" xfId="60610"/>
    <cellStyle name="Output 4 2 15 2 5" xfId="60611"/>
    <cellStyle name="Output 4 2 15 3" xfId="60612"/>
    <cellStyle name="Output 4 2 15 3 2" xfId="60613"/>
    <cellStyle name="Output 4 2 15 3 3" xfId="60614"/>
    <cellStyle name="Output 4 2 15 3 4" xfId="60615"/>
    <cellStyle name="Output 4 2 15 3 5" xfId="60616"/>
    <cellStyle name="Output 4 2 15 4" xfId="60617"/>
    <cellStyle name="Output 4 2 15 5" xfId="60618"/>
    <cellStyle name="Output 4 2 15 6" xfId="60619"/>
    <cellStyle name="Output 4 2 15 7" xfId="60620"/>
    <cellStyle name="Output 4 2 16" xfId="60621"/>
    <cellStyle name="Output 4 2 16 2" xfId="60622"/>
    <cellStyle name="Output 4 2 16 3" xfId="60623"/>
    <cellStyle name="Output 4 2 16 4" xfId="60624"/>
    <cellStyle name="Output 4 2 16 5" xfId="60625"/>
    <cellStyle name="Output 4 2 17" xfId="60626"/>
    <cellStyle name="Output 4 2 17 2" xfId="60627"/>
    <cellStyle name="Output 4 2 17 3" xfId="60628"/>
    <cellStyle name="Output 4 2 17 4" xfId="60629"/>
    <cellStyle name="Output 4 2 17 5" xfId="60630"/>
    <cellStyle name="Output 4 2 18" xfId="60631"/>
    <cellStyle name="Output 4 2 18 2" xfId="60632"/>
    <cellStyle name="Output 4 2 19" xfId="60633"/>
    <cellStyle name="Output 4 2 2" xfId="1911"/>
    <cellStyle name="Output 4 2 2 2" xfId="1912"/>
    <cellStyle name="Output 4 2 2 2 2" xfId="60634"/>
    <cellStyle name="Output 4 2 2 2 2 2" xfId="60635"/>
    <cellStyle name="Output 4 2 2 2 2 3" xfId="60636"/>
    <cellStyle name="Output 4 2 2 2 2 4" xfId="60637"/>
    <cellStyle name="Output 4 2 2 2 2 5" xfId="60638"/>
    <cellStyle name="Output 4 2 2 2 3" xfId="60639"/>
    <cellStyle name="Output 4 2 2 2 3 2" xfId="60640"/>
    <cellStyle name="Output 4 2 2 2 3 3" xfId="60641"/>
    <cellStyle name="Output 4 2 2 2 3 4" xfId="60642"/>
    <cellStyle name="Output 4 2 2 2 3 5" xfId="60643"/>
    <cellStyle name="Output 4 2 2 2 4" xfId="60644"/>
    <cellStyle name="Output 4 2 2 2 5" xfId="60645"/>
    <cellStyle name="Output 4 2 2 2 6" xfId="60646"/>
    <cellStyle name="Output 4 2 2 2 7" xfId="60647"/>
    <cellStyle name="Output 4 2 2 3" xfId="60648"/>
    <cellStyle name="Output 4 2 2 3 2" xfId="60649"/>
    <cellStyle name="Output 4 2 2 3 3" xfId="60650"/>
    <cellStyle name="Output 4 2 2 3 4" xfId="60651"/>
    <cellStyle name="Output 4 2 2 3 5" xfId="60652"/>
    <cellStyle name="Output 4 2 2 4" xfId="60653"/>
    <cellStyle name="Output 4 2 2 4 2" xfId="60654"/>
    <cellStyle name="Output 4 2 2 4 3" xfId="60655"/>
    <cellStyle name="Output 4 2 2 4 4" xfId="60656"/>
    <cellStyle name="Output 4 2 2 4 5" xfId="60657"/>
    <cellStyle name="Output 4 2 2 5" xfId="60658"/>
    <cellStyle name="Output 4 2 2 5 2" xfId="60659"/>
    <cellStyle name="Output 4 2 2 6" xfId="60660"/>
    <cellStyle name="Output 4 2 2 7" xfId="60661"/>
    <cellStyle name="Output 4 2 2 8" xfId="60662"/>
    <cellStyle name="Output 4 2 20" xfId="60663"/>
    <cellStyle name="Output 4 2 21" xfId="60664"/>
    <cellStyle name="Output 4 2 3" xfId="1913"/>
    <cellStyle name="Output 4 2 3 2" xfId="1914"/>
    <cellStyle name="Output 4 2 3 2 2" xfId="60665"/>
    <cellStyle name="Output 4 2 3 2 2 2" xfId="60666"/>
    <cellStyle name="Output 4 2 3 2 2 3" xfId="60667"/>
    <cellStyle name="Output 4 2 3 2 2 4" xfId="60668"/>
    <cellStyle name="Output 4 2 3 2 2 5" xfId="60669"/>
    <cellStyle name="Output 4 2 3 2 3" xfId="60670"/>
    <cellStyle name="Output 4 2 3 2 3 2" xfId="60671"/>
    <cellStyle name="Output 4 2 3 2 3 3" xfId="60672"/>
    <cellStyle name="Output 4 2 3 2 3 4" xfId="60673"/>
    <cellStyle name="Output 4 2 3 2 3 5" xfId="60674"/>
    <cellStyle name="Output 4 2 3 2 4" xfId="60675"/>
    <cellStyle name="Output 4 2 3 2 5" xfId="60676"/>
    <cellStyle name="Output 4 2 3 2 6" xfId="60677"/>
    <cellStyle name="Output 4 2 3 2 7" xfId="60678"/>
    <cellStyle name="Output 4 2 3 3" xfId="60679"/>
    <cellStyle name="Output 4 2 3 3 2" xfId="60680"/>
    <cellStyle name="Output 4 2 3 3 3" xfId="60681"/>
    <cellStyle name="Output 4 2 3 3 4" xfId="60682"/>
    <cellStyle name="Output 4 2 3 3 5" xfId="60683"/>
    <cellStyle name="Output 4 2 3 4" xfId="60684"/>
    <cellStyle name="Output 4 2 3 4 2" xfId="60685"/>
    <cellStyle name="Output 4 2 3 4 3" xfId="60686"/>
    <cellStyle name="Output 4 2 3 4 4" xfId="60687"/>
    <cellStyle name="Output 4 2 3 4 5" xfId="60688"/>
    <cellStyle name="Output 4 2 3 5" xfId="60689"/>
    <cellStyle name="Output 4 2 3 6" xfId="60690"/>
    <cellStyle name="Output 4 2 3 7" xfId="60691"/>
    <cellStyle name="Output 4 2 3 8" xfId="60692"/>
    <cellStyle name="Output 4 2 4" xfId="1915"/>
    <cellStyle name="Output 4 2 4 2" xfId="1916"/>
    <cellStyle name="Output 4 2 4 2 2" xfId="60693"/>
    <cellStyle name="Output 4 2 4 2 2 2" xfId="60694"/>
    <cellStyle name="Output 4 2 4 2 2 3" xfId="60695"/>
    <cellStyle name="Output 4 2 4 2 2 4" xfId="60696"/>
    <cellStyle name="Output 4 2 4 2 2 5" xfId="60697"/>
    <cellStyle name="Output 4 2 4 2 3" xfId="60698"/>
    <cellStyle name="Output 4 2 4 2 3 2" xfId="60699"/>
    <cellStyle name="Output 4 2 4 2 3 3" xfId="60700"/>
    <cellStyle name="Output 4 2 4 2 3 4" xfId="60701"/>
    <cellStyle name="Output 4 2 4 2 3 5" xfId="60702"/>
    <cellStyle name="Output 4 2 4 2 4" xfId="60703"/>
    <cellStyle name="Output 4 2 4 2 5" xfId="60704"/>
    <cellStyle name="Output 4 2 4 2 6" xfId="60705"/>
    <cellStyle name="Output 4 2 4 2 7" xfId="60706"/>
    <cellStyle name="Output 4 2 4 3" xfId="60707"/>
    <cellStyle name="Output 4 2 4 3 2" xfId="60708"/>
    <cellStyle name="Output 4 2 4 3 3" xfId="60709"/>
    <cellStyle name="Output 4 2 4 3 4" xfId="60710"/>
    <cellStyle name="Output 4 2 4 3 5" xfId="60711"/>
    <cellStyle name="Output 4 2 4 4" xfId="60712"/>
    <cellStyle name="Output 4 2 4 4 2" xfId="60713"/>
    <cellStyle name="Output 4 2 4 4 3" xfId="60714"/>
    <cellStyle name="Output 4 2 4 4 4" xfId="60715"/>
    <cellStyle name="Output 4 2 4 4 5" xfId="60716"/>
    <cellStyle name="Output 4 2 4 5" xfId="60717"/>
    <cellStyle name="Output 4 2 4 6" xfId="60718"/>
    <cellStyle name="Output 4 2 4 7" xfId="60719"/>
    <cellStyle name="Output 4 2 4 8" xfId="60720"/>
    <cellStyle name="Output 4 2 5" xfId="1917"/>
    <cellStyle name="Output 4 2 5 2" xfId="60721"/>
    <cellStyle name="Output 4 2 5 2 2" xfId="60722"/>
    <cellStyle name="Output 4 2 5 2 2 2" xfId="60723"/>
    <cellStyle name="Output 4 2 5 2 2 3" xfId="60724"/>
    <cellStyle name="Output 4 2 5 2 2 4" xfId="60725"/>
    <cellStyle name="Output 4 2 5 2 2 5" xfId="60726"/>
    <cellStyle name="Output 4 2 5 2 3" xfId="60727"/>
    <cellStyle name="Output 4 2 5 2 3 2" xfId="60728"/>
    <cellStyle name="Output 4 2 5 2 3 3" xfId="60729"/>
    <cellStyle name="Output 4 2 5 2 3 4" xfId="60730"/>
    <cellStyle name="Output 4 2 5 2 3 5" xfId="60731"/>
    <cellStyle name="Output 4 2 5 2 4" xfId="60732"/>
    <cellStyle name="Output 4 2 5 2 5" xfId="60733"/>
    <cellStyle name="Output 4 2 5 2 6" xfId="60734"/>
    <cellStyle name="Output 4 2 5 2 7" xfId="60735"/>
    <cellStyle name="Output 4 2 5 3" xfId="60736"/>
    <cellStyle name="Output 4 2 5 3 2" xfId="60737"/>
    <cellStyle name="Output 4 2 5 3 3" xfId="60738"/>
    <cellStyle name="Output 4 2 5 3 4" xfId="60739"/>
    <cellStyle name="Output 4 2 5 3 5" xfId="60740"/>
    <cellStyle name="Output 4 2 5 4" xfId="60741"/>
    <cellStyle name="Output 4 2 5 4 2" xfId="60742"/>
    <cellStyle name="Output 4 2 5 4 3" xfId="60743"/>
    <cellStyle name="Output 4 2 5 4 4" xfId="60744"/>
    <cellStyle name="Output 4 2 5 4 5" xfId="60745"/>
    <cellStyle name="Output 4 2 5 5" xfId="60746"/>
    <cellStyle name="Output 4 2 5 6" xfId="60747"/>
    <cellStyle name="Output 4 2 5 7" xfId="60748"/>
    <cellStyle name="Output 4 2 5 8" xfId="60749"/>
    <cellStyle name="Output 4 2 6" xfId="60750"/>
    <cellStyle name="Output 4 2 6 2" xfId="60751"/>
    <cellStyle name="Output 4 2 6 2 2" xfId="60752"/>
    <cellStyle name="Output 4 2 6 2 2 2" xfId="60753"/>
    <cellStyle name="Output 4 2 6 2 2 3" xfId="60754"/>
    <cellStyle name="Output 4 2 6 2 2 4" xfId="60755"/>
    <cellStyle name="Output 4 2 6 2 2 5" xfId="60756"/>
    <cellStyle name="Output 4 2 6 2 3" xfId="60757"/>
    <cellStyle name="Output 4 2 6 2 3 2" xfId="60758"/>
    <cellStyle name="Output 4 2 6 2 3 3" xfId="60759"/>
    <cellStyle name="Output 4 2 6 2 3 4" xfId="60760"/>
    <cellStyle name="Output 4 2 6 2 3 5" xfId="60761"/>
    <cellStyle name="Output 4 2 6 2 4" xfId="60762"/>
    <cellStyle name="Output 4 2 6 2 5" xfId="60763"/>
    <cellStyle name="Output 4 2 6 2 6" xfId="60764"/>
    <cellStyle name="Output 4 2 6 2 7" xfId="60765"/>
    <cellStyle name="Output 4 2 6 3" xfId="60766"/>
    <cellStyle name="Output 4 2 6 3 2" xfId="60767"/>
    <cellStyle name="Output 4 2 6 3 3" xfId="60768"/>
    <cellStyle name="Output 4 2 6 3 4" xfId="60769"/>
    <cellStyle name="Output 4 2 6 3 5" xfId="60770"/>
    <cellStyle name="Output 4 2 6 4" xfId="60771"/>
    <cellStyle name="Output 4 2 6 4 2" xfId="60772"/>
    <cellStyle name="Output 4 2 6 4 3" xfId="60773"/>
    <cellStyle name="Output 4 2 6 4 4" xfId="60774"/>
    <cellStyle name="Output 4 2 6 4 5" xfId="60775"/>
    <cellStyle name="Output 4 2 6 5" xfId="60776"/>
    <cellStyle name="Output 4 2 6 6" xfId="60777"/>
    <cellStyle name="Output 4 2 6 7" xfId="60778"/>
    <cellStyle name="Output 4 2 6 8" xfId="60779"/>
    <cellStyle name="Output 4 2 7" xfId="60780"/>
    <cellStyle name="Output 4 2 7 2" xfId="60781"/>
    <cellStyle name="Output 4 2 7 2 2" xfId="60782"/>
    <cellStyle name="Output 4 2 7 2 2 2" xfId="60783"/>
    <cellStyle name="Output 4 2 7 2 2 3" xfId="60784"/>
    <cellStyle name="Output 4 2 7 2 2 4" xfId="60785"/>
    <cellStyle name="Output 4 2 7 2 2 5" xfId="60786"/>
    <cellStyle name="Output 4 2 7 2 3" xfId="60787"/>
    <cellStyle name="Output 4 2 7 2 3 2" xfId="60788"/>
    <cellStyle name="Output 4 2 7 2 3 3" xfId="60789"/>
    <cellStyle name="Output 4 2 7 2 3 4" xfId="60790"/>
    <cellStyle name="Output 4 2 7 2 3 5" xfId="60791"/>
    <cellStyle name="Output 4 2 7 2 4" xfId="60792"/>
    <cellStyle name="Output 4 2 7 2 5" xfId="60793"/>
    <cellStyle name="Output 4 2 7 2 6" xfId="60794"/>
    <cellStyle name="Output 4 2 7 2 7" xfId="60795"/>
    <cellStyle name="Output 4 2 7 3" xfId="60796"/>
    <cellStyle name="Output 4 2 7 3 2" xfId="60797"/>
    <cellStyle name="Output 4 2 7 3 3" xfId="60798"/>
    <cellStyle name="Output 4 2 7 3 4" xfId="60799"/>
    <cellStyle name="Output 4 2 7 3 5" xfId="60800"/>
    <cellStyle name="Output 4 2 7 4" xfId="60801"/>
    <cellStyle name="Output 4 2 7 4 2" xfId="60802"/>
    <cellStyle name="Output 4 2 7 4 3" xfId="60803"/>
    <cellStyle name="Output 4 2 7 4 4" xfId="60804"/>
    <cellStyle name="Output 4 2 7 4 5" xfId="60805"/>
    <cellStyle name="Output 4 2 7 5" xfId="60806"/>
    <cellStyle name="Output 4 2 7 6" xfId="60807"/>
    <cellStyle name="Output 4 2 7 7" xfId="60808"/>
    <cellStyle name="Output 4 2 7 8" xfId="60809"/>
    <cellStyle name="Output 4 2 8" xfId="60810"/>
    <cellStyle name="Output 4 2 8 2" xfId="60811"/>
    <cellStyle name="Output 4 2 8 2 2" xfId="60812"/>
    <cellStyle name="Output 4 2 8 2 2 2" xfId="60813"/>
    <cellStyle name="Output 4 2 8 2 2 3" xfId="60814"/>
    <cellStyle name="Output 4 2 8 2 2 4" xfId="60815"/>
    <cellStyle name="Output 4 2 8 2 2 5" xfId="60816"/>
    <cellStyle name="Output 4 2 8 2 3" xfId="60817"/>
    <cellStyle name="Output 4 2 8 2 3 2" xfId="60818"/>
    <cellStyle name="Output 4 2 8 2 3 3" xfId="60819"/>
    <cellStyle name="Output 4 2 8 2 3 4" xfId="60820"/>
    <cellStyle name="Output 4 2 8 2 3 5" xfId="60821"/>
    <cellStyle name="Output 4 2 8 2 4" xfId="60822"/>
    <cellStyle name="Output 4 2 8 2 5" xfId="60823"/>
    <cellStyle name="Output 4 2 8 2 6" xfId="60824"/>
    <cellStyle name="Output 4 2 8 2 7" xfId="60825"/>
    <cellStyle name="Output 4 2 8 3" xfId="60826"/>
    <cellStyle name="Output 4 2 8 3 2" xfId="60827"/>
    <cellStyle name="Output 4 2 8 3 3" xfId="60828"/>
    <cellStyle name="Output 4 2 8 3 4" xfId="60829"/>
    <cellStyle name="Output 4 2 8 3 5" xfId="60830"/>
    <cellStyle name="Output 4 2 8 4" xfId="60831"/>
    <cellStyle name="Output 4 2 8 4 2" xfId="60832"/>
    <cellStyle name="Output 4 2 8 4 3" xfId="60833"/>
    <cellStyle name="Output 4 2 8 4 4" xfId="60834"/>
    <cellStyle name="Output 4 2 8 4 5" xfId="60835"/>
    <cellStyle name="Output 4 2 8 5" xfId="60836"/>
    <cellStyle name="Output 4 2 8 6" xfId="60837"/>
    <cellStyle name="Output 4 2 8 7" xfId="60838"/>
    <cellStyle name="Output 4 2 8 8" xfId="60839"/>
    <cellStyle name="Output 4 2 9" xfId="60840"/>
    <cellStyle name="Output 4 2 9 2" xfId="60841"/>
    <cellStyle name="Output 4 2 9 2 2" xfId="60842"/>
    <cellStyle name="Output 4 2 9 2 2 2" xfId="60843"/>
    <cellStyle name="Output 4 2 9 2 2 3" xfId="60844"/>
    <cellStyle name="Output 4 2 9 2 2 4" xfId="60845"/>
    <cellStyle name="Output 4 2 9 2 2 5" xfId="60846"/>
    <cellStyle name="Output 4 2 9 2 3" xfId="60847"/>
    <cellStyle name="Output 4 2 9 2 3 2" xfId="60848"/>
    <cellStyle name="Output 4 2 9 2 3 3" xfId="60849"/>
    <cellStyle name="Output 4 2 9 2 3 4" xfId="60850"/>
    <cellStyle name="Output 4 2 9 2 3 5" xfId="60851"/>
    <cellStyle name="Output 4 2 9 2 4" xfId="60852"/>
    <cellStyle name="Output 4 2 9 2 5" xfId="60853"/>
    <cellStyle name="Output 4 2 9 2 6" xfId="60854"/>
    <cellStyle name="Output 4 2 9 2 7" xfId="60855"/>
    <cellStyle name="Output 4 2 9 3" xfId="60856"/>
    <cellStyle name="Output 4 2 9 3 2" xfId="60857"/>
    <cellStyle name="Output 4 2 9 3 3" xfId="60858"/>
    <cellStyle name="Output 4 2 9 3 4" xfId="60859"/>
    <cellStyle name="Output 4 2 9 3 5" xfId="60860"/>
    <cellStyle name="Output 4 2 9 4" xfId="60861"/>
    <cellStyle name="Output 4 2 9 4 2" xfId="60862"/>
    <cellStyle name="Output 4 2 9 4 3" xfId="60863"/>
    <cellStyle name="Output 4 2 9 4 4" xfId="60864"/>
    <cellStyle name="Output 4 2 9 4 5" xfId="60865"/>
    <cellStyle name="Output 4 2 9 5" xfId="60866"/>
    <cellStyle name="Output 4 2 9 6" xfId="60867"/>
    <cellStyle name="Output 4 2 9 7" xfId="60868"/>
    <cellStyle name="Output 4 2 9 8" xfId="60869"/>
    <cellStyle name="Output 4 3" xfId="1918"/>
    <cellStyle name="Output 4 3 2" xfId="1919"/>
    <cellStyle name="Output 4 3 2 2" xfId="60870"/>
    <cellStyle name="Output 4 3 3" xfId="60871"/>
    <cellStyle name="Output 4 3 4" xfId="60872"/>
    <cellStyle name="Output 4 4" xfId="1920"/>
    <cellStyle name="Output 4 4 2" xfId="1921"/>
    <cellStyle name="Output 4 4 2 2" xfId="60873"/>
    <cellStyle name="Output 4 4 3" xfId="60874"/>
    <cellStyle name="Output 4 4 4" xfId="60875"/>
    <cellStyle name="Output 4 4 5" xfId="60876"/>
    <cellStyle name="Output 4 5" xfId="1922"/>
    <cellStyle name="Output 4 5 2" xfId="60877"/>
    <cellStyle name="Output 4 6" xfId="60878"/>
    <cellStyle name="Output 4 7" xfId="60879"/>
    <cellStyle name="Output 4_T-straight with PEDs adjustor" xfId="60880"/>
    <cellStyle name="Output 5" xfId="1923"/>
    <cellStyle name="Output 5 2" xfId="1924"/>
    <cellStyle name="Output 5 2 2" xfId="60881"/>
    <cellStyle name="Output 5 3" xfId="60882"/>
    <cellStyle name="Output 5 3 2" xfId="60883"/>
    <cellStyle name="Output 5 4" xfId="60884"/>
    <cellStyle name="Output 6" xfId="60885"/>
    <cellStyle name="Output 6 2" xfId="60886"/>
    <cellStyle name="Output 6 2 2" xfId="60887"/>
    <cellStyle name="Output 6 3" xfId="60888"/>
    <cellStyle name="Output 6 3 2" xfId="60889"/>
    <cellStyle name="Output 6 4" xfId="60890"/>
    <cellStyle name="Output 7" xfId="60891"/>
    <cellStyle name="Output 7 2" xfId="60892"/>
    <cellStyle name="Output 7 2 2" xfId="60893"/>
    <cellStyle name="Output 7 3" xfId="60894"/>
    <cellStyle name="Output 7 3 2" xfId="60895"/>
    <cellStyle name="Output 7 4" xfId="60896"/>
    <cellStyle name="Output 8" xfId="60897"/>
    <cellStyle name="Output 8 2" xfId="60898"/>
    <cellStyle name="Output 8 2 2" xfId="60899"/>
    <cellStyle name="Output 8 3" xfId="60900"/>
    <cellStyle name="Output 8 3 2" xfId="60901"/>
    <cellStyle name="Output 8 4" xfId="60902"/>
    <cellStyle name="Output 9" xfId="60903"/>
    <cellStyle name="Output 9 2" xfId="60904"/>
    <cellStyle name="Output 9 2 2" xfId="60905"/>
    <cellStyle name="Output 9 3" xfId="60906"/>
    <cellStyle name="Output 9 3 2" xfId="60907"/>
    <cellStyle name="Output 9 4" xfId="60908"/>
    <cellStyle name="Percent" xfId="1925" builtinId="5"/>
    <cellStyle name="Percent 10" xfId="1926"/>
    <cellStyle name="Percent 10 2" xfId="60909"/>
    <cellStyle name="Percent 10 2 2" xfId="60910"/>
    <cellStyle name="Percent 10 2 3" xfId="60911"/>
    <cellStyle name="Percent 10 2 4" xfId="60912"/>
    <cellStyle name="Percent 10 3" xfId="60913"/>
    <cellStyle name="Percent 10 4" xfId="60914"/>
    <cellStyle name="Percent 10 5" xfId="60915"/>
    <cellStyle name="Percent 11" xfId="1927"/>
    <cellStyle name="Percent 11 2" xfId="2280"/>
    <cellStyle name="Percent 11 2 2" xfId="60916"/>
    <cellStyle name="Percent 11 3" xfId="60917"/>
    <cellStyle name="Percent 11 3 2" xfId="60918"/>
    <cellStyle name="Percent 11 4" xfId="60919"/>
    <cellStyle name="Percent 11 5" xfId="60920"/>
    <cellStyle name="Percent 11 6" xfId="60921"/>
    <cellStyle name="Percent 12" xfId="60922"/>
    <cellStyle name="Percent 12 2" xfId="60923"/>
    <cellStyle name="Percent 12 2 2" xfId="60924"/>
    <cellStyle name="Percent 12 2 2 2" xfId="60925"/>
    <cellStyle name="Percent 12 2 3" xfId="60926"/>
    <cellStyle name="Percent 12 2 3 2" xfId="60927"/>
    <cellStyle name="Percent 12 2 3 2 2" xfId="60928"/>
    <cellStyle name="Percent 12 2 3 3" xfId="60929"/>
    <cellStyle name="Percent 12 2 4" xfId="60930"/>
    <cellStyle name="Percent 12 3" xfId="60931"/>
    <cellStyle name="Percent 12 3 2" xfId="60932"/>
    <cellStyle name="Percent 12 4" xfId="60933"/>
    <cellStyle name="Percent 12 4 2" xfId="60934"/>
    <cellStyle name="Percent 12 4 2 2" xfId="60935"/>
    <cellStyle name="Percent 12 4 3" xfId="60936"/>
    <cellStyle name="Percent 12 5" xfId="60937"/>
    <cellStyle name="Percent 13" xfId="60938"/>
    <cellStyle name="Percent 13 2" xfId="60939"/>
    <cellStyle name="Percent 13 2 2" xfId="60940"/>
    <cellStyle name="Percent 13 3" xfId="60941"/>
    <cellStyle name="Percent 13 3 2" xfId="60942"/>
    <cellStyle name="Percent 13 4" xfId="60943"/>
    <cellStyle name="Percent 14" xfId="60944"/>
    <cellStyle name="Percent 14 2" xfId="60945"/>
    <cellStyle name="Percent 14 2 2" xfId="60946"/>
    <cellStyle name="Percent 14 3" xfId="60947"/>
    <cellStyle name="Percent 15" xfId="60948"/>
    <cellStyle name="Percent 15 2" xfId="60949"/>
    <cellStyle name="Percent 16" xfId="60950"/>
    <cellStyle name="Percent 16 2" xfId="60951"/>
    <cellStyle name="Percent 17" xfId="60952"/>
    <cellStyle name="Percent 17 2" xfId="60953"/>
    <cellStyle name="Percent 18" xfId="60954"/>
    <cellStyle name="Percent 18 2" xfId="60955"/>
    <cellStyle name="Percent 18 2 2" xfId="60956"/>
    <cellStyle name="Percent 19" xfId="60957"/>
    <cellStyle name="Percent 2" xfId="1928"/>
    <cellStyle name="Percent 2 10" xfId="1929"/>
    <cellStyle name="Percent 2 10 2" xfId="1930"/>
    <cellStyle name="Percent 2 10 3" xfId="1931"/>
    <cellStyle name="Percent 2 11" xfId="1932"/>
    <cellStyle name="Percent 2 11 2" xfId="60958"/>
    <cellStyle name="Percent 2 12" xfId="1933"/>
    <cellStyle name="Percent 2 12 2" xfId="60959"/>
    <cellStyle name="Percent 2 13" xfId="60960"/>
    <cellStyle name="Percent 2 2" xfId="1934"/>
    <cellStyle name="Percent 2 2 2" xfId="1935"/>
    <cellStyle name="Percent 2 2 2 2" xfId="60961"/>
    <cellStyle name="Percent 2 2 2 2 2" xfId="60962"/>
    <cellStyle name="Percent 2 2 2 3" xfId="60963"/>
    <cellStyle name="Percent 2 2 2 3 2" xfId="60964"/>
    <cellStyle name="Percent 2 2 2 4" xfId="60965"/>
    <cellStyle name="Percent 2 2 3" xfId="60966"/>
    <cellStyle name="Percent 2 2 3 2" xfId="60967"/>
    <cellStyle name="Percent 2 2 3 2 2" xfId="60968"/>
    <cellStyle name="Percent 2 2 3 3" xfId="60969"/>
    <cellStyle name="Percent 2 2 4" xfId="60970"/>
    <cellStyle name="Percent 2 2 4 2" xfId="60971"/>
    <cellStyle name="Percent 2 2 5" xfId="60972"/>
    <cellStyle name="Percent 2 2 5 2" xfId="60973"/>
    <cellStyle name="Percent 2 2 6" xfId="60974"/>
    <cellStyle name="Percent 2 2 6 2" xfId="60975"/>
    <cellStyle name="Percent 2 2 7" xfId="60976"/>
    <cellStyle name="Percent 2 2 8" xfId="60977"/>
    <cellStyle name="Percent 2 2 9" xfId="60978"/>
    <cellStyle name="Percent 2 2 9 2" xfId="60979"/>
    <cellStyle name="Percent 2 3" xfId="1936"/>
    <cellStyle name="Percent 2 3 2" xfId="1937"/>
    <cellStyle name="Percent 2 3 2 2" xfId="1938"/>
    <cellStyle name="Percent 2 3 2 2 2" xfId="1939"/>
    <cellStyle name="Percent 2 3 2 2 2 2" xfId="1940"/>
    <cellStyle name="Percent 2 3 2 2 2 2 2" xfId="1941"/>
    <cellStyle name="Percent 2 3 2 2 2 3" xfId="1942"/>
    <cellStyle name="Percent 2 3 2 2 3" xfId="1943"/>
    <cellStyle name="Percent 2 3 2 2 3 2" xfId="1944"/>
    <cellStyle name="Percent 2 3 2 2 4" xfId="1945"/>
    <cellStyle name="Percent 2 3 2 3" xfId="1946"/>
    <cellStyle name="Percent 2 3 2 3 2" xfId="1947"/>
    <cellStyle name="Percent 2 3 2 3 2 2" xfId="1948"/>
    <cellStyle name="Percent 2 3 2 3 3" xfId="1949"/>
    <cellStyle name="Percent 2 3 2 4" xfId="1950"/>
    <cellStyle name="Percent 2 3 2 4 2" xfId="1951"/>
    <cellStyle name="Percent 2 3 2 5" xfId="1952"/>
    <cellStyle name="Percent 2 3 3" xfId="1953"/>
    <cellStyle name="Percent 2 3 3 2" xfId="1954"/>
    <cellStyle name="Percent 2 3 3 2 2" xfId="1955"/>
    <cellStyle name="Percent 2 3 3 2 2 2" xfId="1956"/>
    <cellStyle name="Percent 2 3 3 2 3" xfId="1957"/>
    <cellStyle name="Percent 2 3 3 3" xfId="1958"/>
    <cellStyle name="Percent 2 3 3 3 2" xfId="1959"/>
    <cellStyle name="Percent 2 3 3 4" xfId="1960"/>
    <cellStyle name="Percent 2 3 4" xfId="1961"/>
    <cellStyle name="Percent 2 3 4 2" xfId="1962"/>
    <cellStyle name="Percent 2 3 4 2 2" xfId="1963"/>
    <cellStyle name="Percent 2 3 4 3" xfId="1964"/>
    <cellStyle name="Percent 2 3 5" xfId="1965"/>
    <cellStyle name="Percent 2 3 5 2" xfId="1966"/>
    <cellStyle name="Percent 2 3 6" xfId="1967"/>
    <cellStyle name="Percent 2 4" xfId="1968"/>
    <cellStyle name="Percent 2 4 2" xfId="1969"/>
    <cellStyle name="Percent 2 4 2 2" xfId="1970"/>
    <cellStyle name="Percent 2 4 2 2 2" xfId="1971"/>
    <cellStyle name="Percent 2 4 2 2 2 2" xfId="1972"/>
    <cellStyle name="Percent 2 4 2 2 3" xfId="1973"/>
    <cellStyle name="Percent 2 4 2 3" xfId="1974"/>
    <cellStyle name="Percent 2 4 2 3 2" xfId="1975"/>
    <cellStyle name="Percent 2 4 2 4" xfId="1976"/>
    <cellStyle name="Percent 2 4 3" xfId="1977"/>
    <cellStyle name="Percent 2 4 3 2" xfId="1978"/>
    <cellStyle name="Percent 2 4 3 2 2" xfId="1979"/>
    <cellStyle name="Percent 2 4 3 3" xfId="1980"/>
    <cellStyle name="Percent 2 4 4" xfId="1981"/>
    <cellStyle name="Percent 2 4 4 2" xfId="1982"/>
    <cellStyle name="Percent 2 4 5" xfId="1983"/>
    <cellStyle name="Percent 2 5" xfId="1984"/>
    <cellStyle name="Percent 2 5 2" xfId="1985"/>
    <cellStyle name="Percent 2 5 2 2" xfId="1986"/>
    <cellStyle name="Percent 2 5 2 2 2" xfId="1987"/>
    <cellStyle name="Percent 2 5 2 2 2 2" xfId="1988"/>
    <cellStyle name="Percent 2 5 2 2 3" xfId="1989"/>
    <cellStyle name="Percent 2 5 2 3" xfId="1990"/>
    <cellStyle name="Percent 2 5 2 3 2" xfId="1991"/>
    <cellStyle name="Percent 2 5 2 4" xfId="1992"/>
    <cellStyle name="Percent 2 5 3" xfId="1993"/>
    <cellStyle name="Percent 2 5 3 2" xfId="1994"/>
    <cellStyle name="Percent 2 5 3 2 2" xfId="1995"/>
    <cellStyle name="Percent 2 5 3 3" xfId="1996"/>
    <cellStyle name="Percent 2 5 4" xfId="1997"/>
    <cellStyle name="Percent 2 5 4 2" xfId="1998"/>
    <cellStyle name="Percent 2 5 5" xfId="1999"/>
    <cellStyle name="Percent 2 6" xfId="2000"/>
    <cellStyle name="Percent 2 6 2" xfId="2001"/>
    <cellStyle name="Percent 2 6 2 2" xfId="2002"/>
    <cellStyle name="Percent 2 6 2 2 2" xfId="2003"/>
    <cellStyle name="Percent 2 6 2 2 2 2" xfId="2004"/>
    <cellStyle name="Percent 2 6 2 2 3" xfId="2005"/>
    <cellStyle name="Percent 2 6 2 3" xfId="2006"/>
    <cellStyle name="Percent 2 6 2 3 2" xfId="2007"/>
    <cellStyle name="Percent 2 6 2 4" xfId="2008"/>
    <cellStyle name="Percent 2 6 3" xfId="2009"/>
    <cellStyle name="Percent 2 6 3 2" xfId="2010"/>
    <cellStyle name="Percent 2 6 3 2 2" xfId="2011"/>
    <cellStyle name="Percent 2 6 3 3" xfId="2012"/>
    <cellStyle name="Percent 2 6 4" xfId="2013"/>
    <cellStyle name="Percent 2 6 4 2" xfId="2014"/>
    <cellStyle name="Percent 2 6 5" xfId="2015"/>
    <cellStyle name="Percent 2 7" xfId="2016"/>
    <cellStyle name="Percent 2 7 2" xfId="2017"/>
    <cellStyle name="Percent 2 7 2 2" xfId="2018"/>
    <cellStyle name="Percent 2 7 2 2 2" xfId="2019"/>
    <cellStyle name="Percent 2 7 2 3" xfId="2020"/>
    <cellStyle name="Percent 2 7 3" xfId="2021"/>
    <cellStyle name="Percent 2 7 3 2" xfId="2022"/>
    <cellStyle name="Percent 2 7 4" xfId="2023"/>
    <cellStyle name="Percent 2 8" xfId="2024"/>
    <cellStyle name="Percent 2 8 2" xfId="2025"/>
    <cellStyle name="Percent 2 8 2 2" xfId="2026"/>
    <cellStyle name="Percent 2 8 3" xfId="2027"/>
    <cellStyle name="Percent 2 9" xfId="2028"/>
    <cellStyle name="Percent 2 9 2" xfId="2029"/>
    <cellStyle name="Percent 2 9 3" xfId="60980"/>
    <cellStyle name="Percent 20" xfId="60981"/>
    <cellStyle name="Percent 20 2" xfId="60982"/>
    <cellStyle name="Percent 20 3" xfId="60983"/>
    <cellStyle name="Percent 20 4" xfId="2030"/>
    <cellStyle name="Percent 21" xfId="60984"/>
    <cellStyle name="Percent 22" xfId="60985"/>
    <cellStyle name="Percent 22 2" xfId="60986"/>
    <cellStyle name="Percent 23" xfId="60987"/>
    <cellStyle name="Percent 23 2" xfId="60988"/>
    <cellStyle name="Percent 23 3" xfId="60989"/>
    <cellStyle name="Percent 24" xfId="60990"/>
    <cellStyle name="Percent 3" xfId="2031"/>
    <cellStyle name="Percent 3 2" xfId="2032"/>
    <cellStyle name="Percent 3 2 2" xfId="2033"/>
    <cellStyle name="Percent 3 2 2 2" xfId="2034"/>
    <cellStyle name="Percent 3 2 2 2 2" xfId="2035"/>
    <cellStyle name="Percent 3 2 2 3" xfId="2036"/>
    <cellStyle name="Percent 3 2 3" xfId="60991"/>
    <cellStyle name="Percent 3 2 3 2" xfId="60992"/>
    <cellStyle name="Percent 3 2 4" xfId="60993"/>
    <cellStyle name="Percent 3 2 5" xfId="60994"/>
    <cellStyle name="Percent 3 3" xfId="2037"/>
    <cellStyle name="Percent 3 3 2" xfId="2038"/>
    <cellStyle name="Percent 3 3 2 2" xfId="2039"/>
    <cellStyle name="Percent 3 3 3" xfId="2040"/>
    <cellStyle name="Percent 3 3 3 2" xfId="60995"/>
    <cellStyle name="Percent 3 3 3 2 2" xfId="60996"/>
    <cellStyle name="Percent 3 3 3 3" xfId="60997"/>
    <cellStyle name="Percent 3 3 4" xfId="2041"/>
    <cellStyle name="Percent 3 4" xfId="2042"/>
    <cellStyle name="Percent 3 4 2" xfId="2043"/>
    <cellStyle name="Percent 3 4 3" xfId="2044"/>
    <cellStyle name="Percent 3 5" xfId="2045"/>
    <cellStyle name="Percent 3 5 2" xfId="60998"/>
    <cellStyle name="Percent 3 6" xfId="2046"/>
    <cellStyle name="Percent 3 6 2" xfId="60999"/>
    <cellStyle name="Percent 3 7" xfId="61000"/>
    <cellStyle name="Percent 3 8" xfId="61001"/>
    <cellStyle name="Percent 4" xfId="2047"/>
    <cellStyle name="Percent 4 2" xfId="2048"/>
    <cellStyle name="Percent 4 2 2" xfId="2049"/>
    <cellStyle name="Percent 4 2 2 2" xfId="2050"/>
    <cellStyle name="Percent 4 2 2 2 2" xfId="2051"/>
    <cellStyle name="Percent 4 2 2 2 2 2" xfId="2052"/>
    <cellStyle name="Percent 4 2 2 2 2 2 2" xfId="2053"/>
    <cellStyle name="Percent 4 2 2 2 2 3" xfId="2054"/>
    <cellStyle name="Percent 4 2 2 2 3" xfId="2055"/>
    <cellStyle name="Percent 4 2 2 2 3 2" xfId="2056"/>
    <cellStyle name="Percent 4 2 2 2 4" xfId="2057"/>
    <cellStyle name="Percent 4 2 2 3" xfId="2058"/>
    <cellStyle name="Percent 4 2 2 3 2" xfId="2059"/>
    <cellStyle name="Percent 4 2 2 3 2 2" xfId="2060"/>
    <cellStyle name="Percent 4 2 2 3 3" xfId="2061"/>
    <cellStyle name="Percent 4 2 2 4" xfId="2062"/>
    <cellStyle name="Percent 4 2 2 4 2" xfId="2063"/>
    <cellStyle name="Percent 4 2 2 5" xfId="2064"/>
    <cellStyle name="Percent 4 2 3" xfId="2065"/>
    <cellStyle name="Percent 4 2 3 2" xfId="2066"/>
    <cellStyle name="Percent 4 2 3 2 2" xfId="2067"/>
    <cellStyle name="Percent 4 2 3 2 2 2" xfId="2068"/>
    <cellStyle name="Percent 4 2 3 2 3" xfId="2069"/>
    <cellStyle name="Percent 4 2 3 3" xfId="2070"/>
    <cellStyle name="Percent 4 2 3 3 2" xfId="2071"/>
    <cellStyle name="Percent 4 2 3 4" xfId="2072"/>
    <cellStyle name="Percent 4 2 4" xfId="2073"/>
    <cellStyle name="Percent 4 2 4 2" xfId="2074"/>
    <cellStyle name="Percent 4 2 4 2 2" xfId="2075"/>
    <cellStyle name="Percent 4 2 4 3" xfId="2076"/>
    <cellStyle name="Percent 4 2 5" xfId="2077"/>
    <cellStyle name="Percent 4 2 5 2" xfId="2078"/>
    <cellStyle name="Percent 4 2 6" xfId="2079"/>
    <cellStyle name="Percent 4 3" xfId="2080"/>
    <cellStyle name="Percent 4 3 2" xfId="2081"/>
    <cellStyle name="Percent 4 3 2 2" xfId="2082"/>
    <cellStyle name="Percent 4 3 2 2 2" xfId="2083"/>
    <cellStyle name="Percent 4 3 2 2 2 2" xfId="2084"/>
    <cellStyle name="Percent 4 3 2 2 3" xfId="2085"/>
    <cellStyle name="Percent 4 3 2 3" xfId="2086"/>
    <cellStyle name="Percent 4 3 2 3 2" xfId="2087"/>
    <cellStyle name="Percent 4 3 2 4" xfId="2088"/>
    <cellStyle name="Percent 4 3 3" xfId="2089"/>
    <cellStyle name="Percent 4 3 3 2" xfId="2090"/>
    <cellStyle name="Percent 4 3 3 2 2" xfId="2091"/>
    <cellStyle name="Percent 4 3 3 3" xfId="2092"/>
    <cellStyle name="Percent 4 3 4" xfId="2093"/>
    <cellStyle name="Percent 4 3 4 2" xfId="2094"/>
    <cellStyle name="Percent 4 3 5" xfId="2095"/>
    <cellStyle name="Percent 4 4" xfId="2096"/>
    <cellStyle name="Percent 4 4 2" xfId="2097"/>
    <cellStyle name="Percent 4 4 2 2" xfId="2098"/>
    <cellStyle name="Percent 4 4 2 2 2" xfId="2099"/>
    <cellStyle name="Percent 4 4 2 2 2 2" xfId="2100"/>
    <cellStyle name="Percent 4 4 2 2 3" xfId="2101"/>
    <cellStyle name="Percent 4 4 2 3" xfId="2102"/>
    <cellStyle name="Percent 4 4 2 3 2" xfId="2103"/>
    <cellStyle name="Percent 4 4 2 4" xfId="2104"/>
    <cellStyle name="Percent 4 4 3" xfId="2105"/>
    <cellStyle name="Percent 4 4 3 2" xfId="2106"/>
    <cellStyle name="Percent 4 4 3 2 2" xfId="2107"/>
    <cellStyle name="Percent 4 4 3 3" xfId="2108"/>
    <cellStyle name="Percent 4 4 4" xfId="2109"/>
    <cellStyle name="Percent 4 4 4 2" xfId="2110"/>
    <cellStyle name="Percent 4 4 5" xfId="2111"/>
    <cellStyle name="Percent 4 5" xfId="2112"/>
    <cellStyle name="Percent 4 5 2" xfId="2113"/>
    <cellStyle name="Percent 4 5 2 2" xfId="2114"/>
    <cellStyle name="Percent 4 5 2 2 2" xfId="2115"/>
    <cellStyle name="Percent 4 5 2 2 2 2" xfId="2116"/>
    <cellStyle name="Percent 4 5 2 2 3" xfId="2117"/>
    <cellStyle name="Percent 4 5 2 3" xfId="2118"/>
    <cellStyle name="Percent 4 5 2 3 2" xfId="2119"/>
    <cellStyle name="Percent 4 5 2 4" xfId="2120"/>
    <cellStyle name="Percent 4 5 3" xfId="2121"/>
    <cellStyle name="Percent 4 5 3 2" xfId="2122"/>
    <cellStyle name="Percent 4 5 3 2 2" xfId="2123"/>
    <cellStyle name="Percent 4 5 3 3" xfId="2124"/>
    <cellStyle name="Percent 4 5 4" xfId="2125"/>
    <cellStyle name="Percent 4 5 4 2" xfId="2126"/>
    <cellStyle name="Percent 4 5 5" xfId="2127"/>
    <cellStyle name="Percent 4 6" xfId="2128"/>
    <cellStyle name="Percent 4 6 2" xfId="2129"/>
    <cellStyle name="Percent 4 6 2 2" xfId="2130"/>
    <cellStyle name="Percent 4 6 2 2 2" xfId="2131"/>
    <cellStyle name="Percent 4 6 2 3" xfId="2132"/>
    <cellStyle name="Percent 4 6 3" xfId="2133"/>
    <cellStyle name="Percent 4 6 3 2" xfId="2134"/>
    <cellStyle name="Percent 4 6 4" xfId="2135"/>
    <cellStyle name="Percent 4 7" xfId="2136"/>
    <cellStyle name="Percent 4 7 2" xfId="2137"/>
    <cellStyle name="Percent 4 7 2 2" xfId="2138"/>
    <cellStyle name="Percent 4 7 3" xfId="2139"/>
    <cellStyle name="Percent 4 8" xfId="2140"/>
    <cellStyle name="Percent 4 8 2" xfId="2141"/>
    <cellStyle name="Percent 4 9" xfId="61002"/>
    <cellStyle name="Percent 5" xfId="2142"/>
    <cellStyle name="Percent 5 10" xfId="61003"/>
    <cellStyle name="Percent 5 10 2" xfId="61004"/>
    <cellStyle name="Percent 5 11" xfId="61005"/>
    <cellStyle name="Percent 5 2" xfId="2143"/>
    <cellStyle name="Percent 5 2 10" xfId="61006"/>
    <cellStyle name="Percent 5 2 2" xfId="2144"/>
    <cellStyle name="Percent 5 2 2 2" xfId="2145"/>
    <cellStyle name="Percent 5 2 2 2 2" xfId="61007"/>
    <cellStyle name="Percent 5 2 2 2 2 2" xfId="61008"/>
    <cellStyle name="Percent 5 2 2 2 2 2 2" xfId="61009"/>
    <cellStyle name="Percent 5 2 2 2 2 2 2 2" xfId="61010"/>
    <cellStyle name="Percent 5 2 2 2 2 2 3" xfId="61011"/>
    <cellStyle name="Percent 5 2 2 2 2 2 3 2" xfId="61012"/>
    <cellStyle name="Percent 5 2 2 2 2 2 3 2 2" xfId="61013"/>
    <cellStyle name="Percent 5 2 2 2 2 2 3 3" xfId="61014"/>
    <cellStyle name="Percent 5 2 2 2 2 2 4" xfId="61015"/>
    <cellStyle name="Percent 5 2 2 2 2 3" xfId="61016"/>
    <cellStyle name="Percent 5 2 2 2 2 3 2" xfId="61017"/>
    <cellStyle name="Percent 5 2 2 2 2 4" xfId="61018"/>
    <cellStyle name="Percent 5 2 2 2 2 4 2" xfId="61019"/>
    <cellStyle name="Percent 5 2 2 2 2 4 2 2" xfId="61020"/>
    <cellStyle name="Percent 5 2 2 2 2 4 3" xfId="61021"/>
    <cellStyle name="Percent 5 2 2 2 2 5" xfId="61022"/>
    <cellStyle name="Percent 5 2 2 2 3" xfId="61023"/>
    <cellStyle name="Percent 5 2 2 2 3 2" xfId="61024"/>
    <cellStyle name="Percent 5 2 2 2 3 2 2" xfId="61025"/>
    <cellStyle name="Percent 5 2 2 2 3 3" xfId="61026"/>
    <cellStyle name="Percent 5 2 2 2 3 3 2" xfId="61027"/>
    <cellStyle name="Percent 5 2 2 2 3 3 2 2" xfId="61028"/>
    <cellStyle name="Percent 5 2 2 2 3 3 3" xfId="61029"/>
    <cellStyle name="Percent 5 2 2 2 3 4" xfId="61030"/>
    <cellStyle name="Percent 5 2 2 2 4" xfId="61031"/>
    <cellStyle name="Percent 5 2 2 2 4 2" xfId="61032"/>
    <cellStyle name="Percent 5 2 2 2 4 2 2" xfId="61033"/>
    <cellStyle name="Percent 5 2 2 2 4 3" xfId="61034"/>
    <cellStyle name="Percent 5 2 2 2 4 3 2" xfId="61035"/>
    <cellStyle name="Percent 5 2 2 2 4 3 2 2" xfId="61036"/>
    <cellStyle name="Percent 5 2 2 2 4 3 3" xfId="61037"/>
    <cellStyle name="Percent 5 2 2 2 4 4" xfId="61038"/>
    <cellStyle name="Percent 5 2 2 2 5" xfId="61039"/>
    <cellStyle name="Percent 5 2 2 2 5 2" xfId="61040"/>
    <cellStyle name="Percent 5 2 2 2 6" xfId="61041"/>
    <cellStyle name="Percent 5 2 2 2 6 2" xfId="61042"/>
    <cellStyle name="Percent 5 2 2 2 6 2 2" xfId="61043"/>
    <cellStyle name="Percent 5 2 2 2 6 3" xfId="61044"/>
    <cellStyle name="Percent 5 2 2 2 7" xfId="61045"/>
    <cellStyle name="Percent 5 2 2 2 7 2" xfId="61046"/>
    <cellStyle name="Percent 5 2 2 2 8" xfId="61047"/>
    <cellStyle name="Percent 5 2 2 3" xfId="61048"/>
    <cellStyle name="Percent 5 2 2 3 2" xfId="61049"/>
    <cellStyle name="Percent 5 2 2 3 2 2" xfId="61050"/>
    <cellStyle name="Percent 5 2 2 3 2 2 2" xfId="61051"/>
    <cellStyle name="Percent 5 2 2 3 2 3" xfId="61052"/>
    <cellStyle name="Percent 5 2 2 3 2 3 2" xfId="61053"/>
    <cellStyle name="Percent 5 2 2 3 2 3 2 2" xfId="61054"/>
    <cellStyle name="Percent 5 2 2 3 2 3 3" xfId="61055"/>
    <cellStyle name="Percent 5 2 2 3 2 4" xfId="61056"/>
    <cellStyle name="Percent 5 2 2 3 3" xfId="61057"/>
    <cellStyle name="Percent 5 2 2 3 3 2" xfId="61058"/>
    <cellStyle name="Percent 5 2 2 3 4" xfId="61059"/>
    <cellStyle name="Percent 5 2 2 3 4 2" xfId="61060"/>
    <cellStyle name="Percent 5 2 2 3 4 2 2" xfId="61061"/>
    <cellStyle name="Percent 5 2 2 3 4 3" xfId="61062"/>
    <cellStyle name="Percent 5 2 2 3 5" xfId="61063"/>
    <cellStyle name="Percent 5 2 2 4" xfId="61064"/>
    <cellStyle name="Percent 5 2 2 4 2" xfId="61065"/>
    <cellStyle name="Percent 5 2 2 4 2 2" xfId="61066"/>
    <cellStyle name="Percent 5 2 2 4 3" xfId="61067"/>
    <cellStyle name="Percent 5 2 2 4 3 2" xfId="61068"/>
    <cellStyle name="Percent 5 2 2 4 3 2 2" xfId="61069"/>
    <cellStyle name="Percent 5 2 2 4 3 3" xfId="61070"/>
    <cellStyle name="Percent 5 2 2 4 4" xfId="61071"/>
    <cellStyle name="Percent 5 2 2 5" xfId="61072"/>
    <cellStyle name="Percent 5 2 2 5 2" xfId="61073"/>
    <cellStyle name="Percent 5 2 2 5 2 2" xfId="61074"/>
    <cellStyle name="Percent 5 2 2 5 3" xfId="61075"/>
    <cellStyle name="Percent 5 2 2 5 3 2" xfId="61076"/>
    <cellStyle name="Percent 5 2 2 5 3 2 2" xfId="61077"/>
    <cellStyle name="Percent 5 2 2 5 3 3" xfId="61078"/>
    <cellStyle name="Percent 5 2 2 5 4" xfId="61079"/>
    <cellStyle name="Percent 5 2 2 6" xfId="61080"/>
    <cellStyle name="Percent 5 2 2 6 2" xfId="61081"/>
    <cellStyle name="Percent 5 2 2 7" xfId="61082"/>
    <cellStyle name="Percent 5 2 2 7 2" xfId="61083"/>
    <cellStyle name="Percent 5 2 2 7 2 2" xfId="61084"/>
    <cellStyle name="Percent 5 2 2 7 3" xfId="61085"/>
    <cellStyle name="Percent 5 2 2 8" xfId="61086"/>
    <cellStyle name="Percent 5 2 2 8 2" xfId="61087"/>
    <cellStyle name="Percent 5 2 2 9" xfId="61088"/>
    <cellStyle name="Percent 5 2 3" xfId="2146"/>
    <cellStyle name="Percent 5 2 3 2" xfId="61089"/>
    <cellStyle name="Percent 5 2 3 2 2" xfId="61090"/>
    <cellStyle name="Percent 5 2 3 2 2 2" xfId="61091"/>
    <cellStyle name="Percent 5 2 3 2 2 2 2" xfId="61092"/>
    <cellStyle name="Percent 5 2 3 2 2 3" xfId="61093"/>
    <cellStyle name="Percent 5 2 3 2 2 3 2" xfId="61094"/>
    <cellStyle name="Percent 5 2 3 2 2 3 2 2" xfId="61095"/>
    <cellStyle name="Percent 5 2 3 2 2 3 3" xfId="61096"/>
    <cellStyle name="Percent 5 2 3 2 2 4" xfId="61097"/>
    <cellStyle name="Percent 5 2 3 2 3" xfId="61098"/>
    <cellStyle name="Percent 5 2 3 2 3 2" xfId="61099"/>
    <cellStyle name="Percent 5 2 3 2 4" xfId="61100"/>
    <cellStyle name="Percent 5 2 3 2 4 2" xfId="61101"/>
    <cellStyle name="Percent 5 2 3 2 4 2 2" xfId="61102"/>
    <cellStyle name="Percent 5 2 3 2 4 3" xfId="61103"/>
    <cellStyle name="Percent 5 2 3 2 5" xfId="61104"/>
    <cellStyle name="Percent 5 2 3 3" xfId="61105"/>
    <cellStyle name="Percent 5 2 3 3 2" xfId="61106"/>
    <cellStyle name="Percent 5 2 3 3 2 2" xfId="61107"/>
    <cellStyle name="Percent 5 2 3 3 3" xfId="61108"/>
    <cellStyle name="Percent 5 2 3 3 3 2" xfId="61109"/>
    <cellStyle name="Percent 5 2 3 3 3 2 2" xfId="61110"/>
    <cellStyle name="Percent 5 2 3 3 3 3" xfId="61111"/>
    <cellStyle name="Percent 5 2 3 3 4" xfId="61112"/>
    <cellStyle name="Percent 5 2 3 4" xfId="61113"/>
    <cellStyle name="Percent 5 2 3 4 2" xfId="61114"/>
    <cellStyle name="Percent 5 2 3 4 2 2" xfId="61115"/>
    <cellStyle name="Percent 5 2 3 4 3" xfId="61116"/>
    <cellStyle name="Percent 5 2 3 4 3 2" xfId="61117"/>
    <cellStyle name="Percent 5 2 3 4 3 2 2" xfId="61118"/>
    <cellStyle name="Percent 5 2 3 4 3 3" xfId="61119"/>
    <cellStyle name="Percent 5 2 3 4 4" xfId="61120"/>
    <cellStyle name="Percent 5 2 3 5" xfId="61121"/>
    <cellStyle name="Percent 5 2 3 5 2" xfId="61122"/>
    <cellStyle name="Percent 5 2 3 6" xfId="61123"/>
    <cellStyle name="Percent 5 2 3 6 2" xfId="61124"/>
    <cellStyle name="Percent 5 2 3 6 2 2" xfId="61125"/>
    <cellStyle name="Percent 5 2 3 6 3" xfId="61126"/>
    <cellStyle name="Percent 5 2 3 7" xfId="61127"/>
    <cellStyle name="Percent 5 2 3 7 2" xfId="61128"/>
    <cellStyle name="Percent 5 2 3 8" xfId="61129"/>
    <cellStyle name="Percent 5 2 4" xfId="61130"/>
    <cellStyle name="Percent 5 2 4 2" xfId="61131"/>
    <cellStyle name="Percent 5 2 4 2 2" xfId="61132"/>
    <cellStyle name="Percent 5 2 4 2 2 2" xfId="61133"/>
    <cellStyle name="Percent 5 2 4 2 3" xfId="61134"/>
    <cellStyle name="Percent 5 2 4 2 3 2" xfId="61135"/>
    <cellStyle name="Percent 5 2 4 2 3 2 2" xfId="61136"/>
    <cellStyle name="Percent 5 2 4 2 3 3" xfId="61137"/>
    <cellStyle name="Percent 5 2 4 2 4" xfId="61138"/>
    <cellStyle name="Percent 5 2 4 3" xfId="61139"/>
    <cellStyle name="Percent 5 2 4 3 2" xfId="61140"/>
    <cellStyle name="Percent 5 2 4 4" xfId="61141"/>
    <cellStyle name="Percent 5 2 4 4 2" xfId="61142"/>
    <cellStyle name="Percent 5 2 4 4 2 2" xfId="61143"/>
    <cellStyle name="Percent 5 2 4 4 3" xfId="61144"/>
    <cellStyle name="Percent 5 2 4 5" xfId="61145"/>
    <cellStyle name="Percent 5 2 5" xfId="61146"/>
    <cellStyle name="Percent 5 2 5 2" xfId="61147"/>
    <cellStyle name="Percent 5 2 5 2 2" xfId="61148"/>
    <cellStyle name="Percent 5 2 5 3" xfId="61149"/>
    <cellStyle name="Percent 5 2 5 3 2" xfId="61150"/>
    <cellStyle name="Percent 5 2 5 3 2 2" xfId="61151"/>
    <cellStyle name="Percent 5 2 5 3 3" xfId="61152"/>
    <cellStyle name="Percent 5 2 5 4" xfId="61153"/>
    <cellStyle name="Percent 5 2 6" xfId="61154"/>
    <cellStyle name="Percent 5 2 6 2" xfId="61155"/>
    <cellStyle name="Percent 5 2 6 2 2" xfId="61156"/>
    <cellStyle name="Percent 5 2 6 3" xfId="61157"/>
    <cellStyle name="Percent 5 2 6 3 2" xfId="61158"/>
    <cellStyle name="Percent 5 2 6 3 2 2" xfId="61159"/>
    <cellStyle name="Percent 5 2 6 3 3" xfId="61160"/>
    <cellStyle name="Percent 5 2 6 4" xfId="61161"/>
    <cellStyle name="Percent 5 2 7" xfId="61162"/>
    <cellStyle name="Percent 5 2 7 2" xfId="61163"/>
    <cellStyle name="Percent 5 2 8" xfId="61164"/>
    <cellStyle name="Percent 5 2 8 2" xfId="61165"/>
    <cellStyle name="Percent 5 2 8 2 2" xfId="61166"/>
    <cellStyle name="Percent 5 2 8 3" xfId="61167"/>
    <cellStyle name="Percent 5 2 9" xfId="61168"/>
    <cellStyle name="Percent 5 2 9 2" xfId="61169"/>
    <cellStyle name="Percent 5 3" xfId="2147"/>
    <cellStyle name="Percent 5 3 2" xfId="2148"/>
    <cellStyle name="Percent 5 3 2 2" xfId="61170"/>
    <cellStyle name="Percent 5 3 2 2 2" xfId="61171"/>
    <cellStyle name="Percent 5 3 2 2 2 2" xfId="61172"/>
    <cellStyle name="Percent 5 3 2 2 2 2 2" xfId="61173"/>
    <cellStyle name="Percent 5 3 2 2 2 3" xfId="61174"/>
    <cellStyle name="Percent 5 3 2 2 2 3 2" xfId="61175"/>
    <cellStyle name="Percent 5 3 2 2 2 3 2 2" xfId="61176"/>
    <cellStyle name="Percent 5 3 2 2 2 3 3" xfId="61177"/>
    <cellStyle name="Percent 5 3 2 2 2 4" xfId="61178"/>
    <cellStyle name="Percent 5 3 2 2 3" xfId="61179"/>
    <cellStyle name="Percent 5 3 2 2 3 2" xfId="61180"/>
    <cellStyle name="Percent 5 3 2 2 4" xfId="61181"/>
    <cellStyle name="Percent 5 3 2 2 4 2" xfId="61182"/>
    <cellStyle name="Percent 5 3 2 2 4 2 2" xfId="61183"/>
    <cellStyle name="Percent 5 3 2 2 4 3" xfId="61184"/>
    <cellStyle name="Percent 5 3 2 2 5" xfId="61185"/>
    <cellStyle name="Percent 5 3 2 3" xfId="61186"/>
    <cellStyle name="Percent 5 3 2 3 2" xfId="61187"/>
    <cellStyle name="Percent 5 3 2 3 2 2" xfId="61188"/>
    <cellStyle name="Percent 5 3 2 3 3" xfId="61189"/>
    <cellStyle name="Percent 5 3 2 3 3 2" xfId="61190"/>
    <cellStyle name="Percent 5 3 2 3 3 2 2" xfId="61191"/>
    <cellStyle name="Percent 5 3 2 3 3 3" xfId="61192"/>
    <cellStyle name="Percent 5 3 2 3 4" xfId="61193"/>
    <cellStyle name="Percent 5 3 2 4" xfId="61194"/>
    <cellStyle name="Percent 5 3 2 4 2" xfId="61195"/>
    <cellStyle name="Percent 5 3 2 4 2 2" xfId="61196"/>
    <cellStyle name="Percent 5 3 2 4 3" xfId="61197"/>
    <cellStyle name="Percent 5 3 2 4 3 2" xfId="61198"/>
    <cellStyle name="Percent 5 3 2 4 3 2 2" xfId="61199"/>
    <cellStyle name="Percent 5 3 2 4 3 3" xfId="61200"/>
    <cellStyle name="Percent 5 3 2 4 4" xfId="61201"/>
    <cellStyle name="Percent 5 3 2 5" xfId="61202"/>
    <cellStyle name="Percent 5 3 2 5 2" xfId="61203"/>
    <cellStyle name="Percent 5 3 2 6" xfId="61204"/>
    <cellStyle name="Percent 5 3 2 6 2" xfId="61205"/>
    <cellStyle name="Percent 5 3 2 6 2 2" xfId="61206"/>
    <cellStyle name="Percent 5 3 2 6 3" xfId="61207"/>
    <cellStyle name="Percent 5 3 2 7" xfId="61208"/>
    <cellStyle name="Percent 5 3 2 7 2" xfId="61209"/>
    <cellStyle name="Percent 5 3 2 8" xfId="61210"/>
    <cellStyle name="Percent 5 3 3" xfId="61211"/>
    <cellStyle name="Percent 5 3 3 2" xfId="61212"/>
    <cellStyle name="Percent 5 3 3 2 2" xfId="61213"/>
    <cellStyle name="Percent 5 3 3 2 2 2" xfId="61214"/>
    <cellStyle name="Percent 5 3 3 2 3" xfId="61215"/>
    <cellStyle name="Percent 5 3 3 2 3 2" xfId="61216"/>
    <cellStyle name="Percent 5 3 3 2 3 2 2" xfId="61217"/>
    <cellStyle name="Percent 5 3 3 2 3 3" xfId="61218"/>
    <cellStyle name="Percent 5 3 3 2 4" xfId="61219"/>
    <cellStyle name="Percent 5 3 3 3" xfId="61220"/>
    <cellStyle name="Percent 5 3 3 3 2" xfId="61221"/>
    <cellStyle name="Percent 5 3 3 4" xfId="61222"/>
    <cellStyle name="Percent 5 3 3 4 2" xfId="61223"/>
    <cellStyle name="Percent 5 3 3 4 2 2" xfId="61224"/>
    <cellStyle name="Percent 5 3 3 4 3" xfId="61225"/>
    <cellStyle name="Percent 5 3 3 5" xfId="61226"/>
    <cellStyle name="Percent 5 3 4" xfId="61227"/>
    <cellStyle name="Percent 5 3 4 2" xfId="61228"/>
    <cellStyle name="Percent 5 3 4 2 2" xfId="61229"/>
    <cellStyle name="Percent 5 3 4 3" xfId="61230"/>
    <cellStyle name="Percent 5 3 4 3 2" xfId="61231"/>
    <cellStyle name="Percent 5 3 4 3 2 2" xfId="61232"/>
    <cellStyle name="Percent 5 3 4 3 3" xfId="61233"/>
    <cellStyle name="Percent 5 3 4 4" xfId="61234"/>
    <cellStyle name="Percent 5 3 5" xfId="61235"/>
    <cellStyle name="Percent 5 3 5 2" xfId="61236"/>
    <cellStyle name="Percent 5 3 5 2 2" xfId="61237"/>
    <cellStyle name="Percent 5 3 5 3" xfId="61238"/>
    <cellStyle name="Percent 5 3 5 3 2" xfId="61239"/>
    <cellStyle name="Percent 5 3 5 3 2 2" xfId="61240"/>
    <cellStyle name="Percent 5 3 5 3 3" xfId="61241"/>
    <cellStyle name="Percent 5 3 5 4" xfId="61242"/>
    <cellStyle name="Percent 5 3 6" xfId="61243"/>
    <cellStyle name="Percent 5 3 6 2" xfId="61244"/>
    <cellStyle name="Percent 5 3 7" xfId="61245"/>
    <cellStyle name="Percent 5 3 7 2" xfId="61246"/>
    <cellStyle name="Percent 5 3 7 2 2" xfId="61247"/>
    <cellStyle name="Percent 5 3 7 3" xfId="61248"/>
    <cellStyle name="Percent 5 3 8" xfId="61249"/>
    <cellStyle name="Percent 5 3 8 2" xfId="61250"/>
    <cellStyle name="Percent 5 3 9" xfId="61251"/>
    <cellStyle name="Percent 5 4" xfId="61252"/>
    <cellStyle name="Percent 5 4 2" xfId="61253"/>
    <cellStyle name="Percent 5 4 2 2" xfId="61254"/>
    <cellStyle name="Percent 5 4 2 2 2" xfId="61255"/>
    <cellStyle name="Percent 5 4 2 2 2 2" xfId="61256"/>
    <cellStyle name="Percent 5 4 2 2 3" xfId="61257"/>
    <cellStyle name="Percent 5 4 2 2 3 2" xfId="61258"/>
    <cellStyle name="Percent 5 4 2 2 3 2 2" xfId="61259"/>
    <cellStyle name="Percent 5 4 2 2 3 3" xfId="61260"/>
    <cellStyle name="Percent 5 4 2 2 4" xfId="61261"/>
    <cellStyle name="Percent 5 4 2 3" xfId="61262"/>
    <cellStyle name="Percent 5 4 2 3 2" xfId="61263"/>
    <cellStyle name="Percent 5 4 2 4" xfId="61264"/>
    <cellStyle name="Percent 5 4 2 4 2" xfId="61265"/>
    <cellStyle name="Percent 5 4 2 4 2 2" xfId="61266"/>
    <cellStyle name="Percent 5 4 2 4 3" xfId="61267"/>
    <cellStyle name="Percent 5 4 2 5" xfId="61268"/>
    <cellStyle name="Percent 5 4 3" xfId="61269"/>
    <cellStyle name="Percent 5 4 3 2" xfId="61270"/>
    <cellStyle name="Percent 5 4 3 2 2" xfId="61271"/>
    <cellStyle name="Percent 5 4 3 3" xfId="61272"/>
    <cellStyle name="Percent 5 4 3 3 2" xfId="61273"/>
    <cellStyle name="Percent 5 4 3 3 2 2" xfId="61274"/>
    <cellStyle name="Percent 5 4 3 3 3" xfId="61275"/>
    <cellStyle name="Percent 5 4 3 4" xfId="61276"/>
    <cellStyle name="Percent 5 4 4" xfId="61277"/>
    <cellStyle name="Percent 5 4 4 2" xfId="61278"/>
    <cellStyle name="Percent 5 4 4 2 2" xfId="61279"/>
    <cellStyle name="Percent 5 4 4 3" xfId="61280"/>
    <cellStyle name="Percent 5 4 4 3 2" xfId="61281"/>
    <cellStyle name="Percent 5 4 4 3 2 2" xfId="61282"/>
    <cellStyle name="Percent 5 4 4 3 3" xfId="61283"/>
    <cellStyle name="Percent 5 4 4 4" xfId="61284"/>
    <cellStyle name="Percent 5 4 5" xfId="61285"/>
    <cellStyle name="Percent 5 4 5 2" xfId="61286"/>
    <cellStyle name="Percent 5 4 6" xfId="61287"/>
    <cellStyle name="Percent 5 4 6 2" xfId="61288"/>
    <cellStyle name="Percent 5 4 6 2 2" xfId="61289"/>
    <cellStyle name="Percent 5 4 6 3" xfId="61290"/>
    <cellStyle name="Percent 5 4 7" xfId="61291"/>
    <cellStyle name="Percent 5 4 7 2" xfId="61292"/>
    <cellStyle name="Percent 5 4 8" xfId="61293"/>
    <cellStyle name="Percent 5 5" xfId="61294"/>
    <cellStyle name="Percent 5 5 2" xfId="61295"/>
    <cellStyle name="Percent 5 5 2 2" xfId="61296"/>
    <cellStyle name="Percent 5 5 2 2 2" xfId="61297"/>
    <cellStyle name="Percent 5 5 2 3" xfId="61298"/>
    <cellStyle name="Percent 5 5 2 3 2" xfId="61299"/>
    <cellStyle name="Percent 5 5 2 3 2 2" xfId="61300"/>
    <cellStyle name="Percent 5 5 2 3 3" xfId="61301"/>
    <cellStyle name="Percent 5 5 2 4" xfId="61302"/>
    <cellStyle name="Percent 5 5 3" xfId="61303"/>
    <cellStyle name="Percent 5 5 3 2" xfId="61304"/>
    <cellStyle name="Percent 5 5 4" xfId="61305"/>
    <cellStyle name="Percent 5 5 4 2" xfId="61306"/>
    <cellStyle name="Percent 5 5 4 2 2" xfId="61307"/>
    <cellStyle name="Percent 5 5 4 3" xfId="61308"/>
    <cellStyle name="Percent 5 5 5" xfId="61309"/>
    <cellStyle name="Percent 5 6" xfId="61310"/>
    <cellStyle name="Percent 5 6 2" xfId="61311"/>
    <cellStyle name="Percent 5 6 2 2" xfId="61312"/>
    <cellStyle name="Percent 5 6 3" xfId="61313"/>
    <cellStyle name="Percent 5 6 3 2" xfId="61314"/>
    <cellStyle name="Percent 5 6 3 2 2" xfId="61315"/>
    <cellStyle name="Percent 5 6 3 3" xfId="61316"/>
    <cellStyle name="Percent 5 6 4" xfId="61317"/>
    <cellStyle name="Percent 5 7" xfId="61318"/>
    <cellStyle name="Percent 5 7 2" xfId="61319"/>
    <cellStyle name="Percent 5 7 2 2" xfId="61320"/>
    <cellStyle name="Percent 5 7 3" xfId="61321"/>
    <cellStyle name="Percent 5 7 3 2" xfId="61322"/>
    <cellStyle name="Percent 5 7 3 2 2" xfId="61323"/>
    <cellStyle name="Percent 5 7 3 3" xfId="61324"/>
    <cellStyle name="Percent 5 7 4" xfId="61325"/>
    <cellStyle name="Percent 5 8" xfId="61326"/>
    <cellStyle name="Percent 5 8 2" xfId="61327"/>
    <cellStyle name="Percent 5 9" xfId="61328"/>
    <cellStyle name="Percent 5 9 2" xfId="61329"/>
    <cellStyle name="Percent 5 9 2 2" xfId="61330"/>
    <cellStyle name="Percent 5 9 3" xfId="61331"/>
    <cellStyle name="Percent 6" xfId="2149"/>
    <cellStyle name="Percent 6 2" xfId="2150"/>
    <cellStyle name="Percent 6 2 2" xfId="2151"/>
    <cellStyle name="Percent 6 2 2 2" xfId="2152"/>
    <cellStyle name="Percent 6 2 3" xfId="2153"/>
    <cellStyle name="Percent 6 3" xfId="2154"/>
    <cellStyle name="Percent 6 3 2" xfId="61332"/>
    <cellStyle name="Percent 6 4" xfId="61333"/>
    <cellStyle name="Percent 6 5" xfId="61334"/>
    <cellStyle name="Percent 7" xfId="2155"/>
    <cellStyle name="Percent 7 2" xfId="61335"/>
    <cellStyle name="Percent 7 2 2" xfId="61336"/>
    <cellStyle name="Percent 7 3" xfId="61337"/>
    <cellStyle name="Percent 7 3 2" xfId="61338"/>
    <cellStyle name="Percent 7 4" xfId="61339"/>
    <cellStyle name="Percent 7 5" xfId="61340"/>
    <cellStyle name="Percent 8" xfId="2156"/>
    <cellStyle name="Percent 8 2" xfId="2157"/>
    <cellStyle name="Percent 8 2 2" xfId="2158"/>
    <cellStyle name="Percent 8 2 2 2" xfId="2159"/>
    <cellStyle name="Percent 8 2 3" xfId="61341"/>
    <cellStyle name="Percent 8 3" xfId="2160"/>
    <cellStyle name="Percent 8 3 2" xfId="2161"/>
    <cellStyle name="Percent 8 4" xfId="61342"/>
    <cellStyle name="Percent 8 5" xfId="61343"/>
    <cellStyle name="Percent 9" xfId="2162"/>
    <cellStyle name="Percent 9 2" xfId="2163"/>
    <cellStyle name="Percent 9 2 2" xfId="61344"/>
    <cellStyle name="Percent 9 2 3" xfId="61345"/>
    <cellStyle name="Percent 9 2 4" xfId="61346"/>
    <cellStyle name="Percent 9 3" xfId="2164"/>
    <cellStyle name="Percent 9 3 2" xfId="61347"/>
    <cellStyle name="Percent 9 4" xfId="61348"/>
    <cellStyle name="Percent 9 5" xfId="61349"/>
    <cellStyle name="Percent 9 6" xfId="61350"/>
    <cellStyle name="rowhead_tbls1_13_a" xfId="61351"/>
    <cellStyle name="Style 1" xfId="2165"/>
    <cellStyle name="Style 1 2" xfId="2166"/>
    <cellStyle name="Title 10" xfId="61352"/>
    <cellStyle name="Title 10 2" xfId="61353"/>
    <cellStyle name="Title 10 2 2" xfId="61354"/>
    <cellStyle name="Title 10 3" xfId="61355"/>
    <cellStyle name="Title 11" xfId="61356"/>
    <cellStyle name="Title 11 2" xfId="61357"/>
    <cellStyle name="Title 12" xfId="61358"/>
    <cellStyle name="Title 2" xfId="2167"/>
    <cellStyle name="Title 2 2" xfId="2168"/>
    <cellStyle name="Title 2 2 2" xfId="61359"/>
    <cellStyle name="Title 2 2_T-straight with PEDs adjustor" xfId="61360"/>
    <cellStyle name="Title 2 3" xfId="61361"/>
    <cellStyle name="Title 3" xfId="2169"/>
    <cellStyle name="Title 3 2" xfId="61362"/>
    <cellStyle name="Title 3 2 2" xfId="61363"/>
    <cellStyle name="Title 3 3" xfId="61364"/>
    <cellStyle name="Title 4" xfId="61365"/>
    <cellStyle name="Title 4 2" xfId="61366"/>
    <cellStyle name="Title 4 2 2" xfId="61367"/>
    <cellStyle name="Title 4 3" xfId="61368"/>
    <cellStyle name="Title 5" xfId="61369"/>
    <cellStyle name="Title 5 2" xfId="61370"/>
    <cellStyle name="Title 5 2 2" xfId="61371"/>
    <cellStyle name="Title 5 3" xfId="61372"/>
    <cellStyle name="Title 6" xfId="61373"/>
    <cellStyle name="Title 6 2" xfId="61374"/>
    <cellStyle name="Title 6 2 2" xfId="61375"/>
    <cellStyle name="Title 6 3" xfId="61376"/>
    <cellStyle name="Title 7" xfId="61377"/>
    <cellStyle name="Title 7 2" xfId="61378"/>
    <cellStyle name="Title 7 2 2" xfId="61379"/>
    <cellStyle name="Title 7 3" xfId="61380"/>
    <cellStyle name="Title 8" xfId="61381"/>
    <cellStyle name="Title 8 2" xfId="61382"/>
    <cellStyle name="Title 8 2 2" xfId="61383"/>
    <cellStyle name="Title 8 3" xfId="61384"/>
    <cellStyle name="Title 9" xfId="61385"/>
    <cellStyle name="Title 9 2" xfId="61386"/>
    <cellStyle name="Title 9 2 2" xfId="61387"/>
    <cellStyle name="Title 9 3" xfId="61388"/>
    <cellStyle name="Total 10" xfId="61389"/>
    <cellStyle name="Total 10 2" xfId="61390"/>
    <cellStyle name="Total 10 2 2" xfId="61391"/>
    <cellStyle name="Total 10 3" xfId="61392"/>
    <cellStyle name="Total 10 3 2" xfId="61393"/>
    <cellStyle name="Total 10 4" xfId="61394"/>
    <cellStyle name="Total 11" xfId="61395"/>
    <cellStyle name="Total 11 2" xfId="61396"/>
    <cellStyle name="Total 12" xfId="61397"/>
    <cellStyle name="Total 12 2" xfId="61398"/>
    <cellStyle name="Total 2" xfId="2170"/>
    <cellStyle name="Total 2 10" xfId="61399"/>
    <cellStyle name="Total 2 10 2" xfId="61400"/>
    <cellStyle name="Total 2 2" xfId="2171"/>
    <cellStyle name="Total 2 2 2" xfId="2172"/>
    <cellStyle name="Total 2 2 2 2" xfId="2173"/>
    <cellStyle name="Total 2 2 2 2 10" xfId="61401"/>
    <cellStyle name="Total 2 2 2 2 10 2" xfId="61402"/>
    <cellStyle name="Total 2 2 2 2 10 2 2" xfId="61403"/>
    <cellStyle name="Total 2 2 2 2 10 2 2 2" xfId="61404"/>
    <cellStyle name="Total 2 2 2 2 10 2 2 3" xfId="61405"/>
    <cellStyle name="Total 2 2 2 2 10 2 2 4" xfId="61406"/>
    <cellStyle name="Total 2 2 2 2 10 2 2 5" xfId="61407"/>
    <cellStyle name="Total 2 2 2 2 10 2 3" xfId="61408"/>
    <cellStyle name="Total 2 2 2 2 10 2 3 2" xfId="61409"/>
    <cellStyle name="Total 2 2 2 2 10 2 3 3" xfId="61410"/>
    <cellStyle name="Total 2 2 2 2 10 2 3 4" xfId="61411"/>
    <cellStyle name="Total 2 2 2 2 10 2 3 5" xfId="61412"/>
    <cellStyle name="Total 2 2 2 2 10 2 4" xfId="61413"/>
    <cellStyle name="Total 2 2 2 2 10 2 5" xfId="61414"/>
    <cellStyle name="Total 2 2 2 2 10 2 6" xfId="61415"/>
    <cellStyle name="Total 2 2 2 2 10 2 7" xfId="61416"/>
    <cellStyle name="Total 2 2 2 2 10 3" xfId="61417"/>
    <cellStyle name="Total 2 2 2 2 10 3 2" xfId="61418"/>
    <cellStyle name="Total 2 2 2 2 10 3 3" xfId="61419"/>
    <cellStyle name="Total 2 2 2 2 10 3 4" xfId="61420"/>
    <cellStyle name="Total 2 2 2 2 10 3 5" xfId="61421"/>
    <cellStyle name="Total 2 2 2 2 10 4" xfId="61422"/>
    <cellStyle name="Total 2 2 2 2 10 4 2" xfId="61423"/>
    <cellStyle name="Total 2 2 2 2 10 4 3" xfId="61424"/>
    <cellStyle name="Total 2 2 2 2 10 4 4" xfId="61425"/>
    <cellStyle name="Total 2 2 2 2 10 4 5" xfId="61426"/>
    <cellStyle name="Total 2 2 2 2 10 5" xfId="61427"/>
    <cellStyle name="Total 2 2 2 2 10 6" xfId="61428"/>
    <cellStyle name="Total 2 2 2 2 10 7" xfId="61429"/>
    <cellStyle name="Total 2 2 2 2 10 8" xfId="61430"/>
    <cellStyle name="Total 2 2 2 2 11" xfId="61431"/>
    <cellStyle name="Total 2 2 2 2 11 2" xfId="61432"/>
    <cellStyle name="Total 2 2 2 2 11 2 2" xfId="61433"/>
    <cellStyle name="Total 2 2 2 2 11 2 2 2" xfId="61434"/>
    <cellStyle name="Total 2 2 2 2 11 2 2 3" xfId="61435"/>
    <cellStyle name="Total 2 2 2 2 11 2 2 4" xfId="61436"/>
    <cellStyle name="Total 2 2 2 2 11 2 2 5" xfId="61437"/>
    <cellStyle name="Total 2 2 2 2 11 2 3" xfId="61438"/>
    <cellStyle name="Total 2 2 2 2 11 2 3 2" xfId="61439"/>
    <cellStyle name="Total 2 2 2 2 11 2 3 3" xfId="61440"/>
    <cellStyle name="Total 2 2 2 2 11 2 3 4" xfId="61441"/>
    <cellStyle name="Total 2 2 2 2 11 2 3 5" xfId="61442"/>
    <cellStyle name="Total 2 2 2 2 11 2 4" xfId="61443"/>
    <cellStyle name="Total 2 2 2 2 11 2 5" xfId="61444"/>
    <cellStyle name="Total 2 2 2 2 11 2 6" xfId="61445"/>
    <cellStyle name="Total 2 2 2 2 11 2 7" xfId="61446"/>
    <cellStyle name="Total 2 2 2 2 11 3" xfId="61447"/>
    <cellStyle name="Total 2 2 2 2 11 3 2" xfId="61448"/>
    <cellStyle name="Total 2 2 2 2 11 3 3" xfId="61449"/>
    <cellStyle name="Total 2 2 2 2 11 3 4" xfId="61450"/>
    <cellStyle name="Total 2 2 2 2 11 3 5" xfId="61451"/>
    <cellStyle name="Total 2 2 2 2 11 4" xfId="61452"/>
    <cellStyle name="Total 2 2 2 2 11 4 2" xfId="61453"/>
    <cellStyle name="Total 2 2 2 2 11 4 3" xfId="61454"/>
    <cellStyle name="Total 2 2 2 2 11 4 4" xfId="61455"/>
    <cellStyle name="Total 2 2 2 2 11 4 5" xfId="61456"/>
    <cellStyle name="Total 2 2 2 2 11 5" xfId="61457"/>
    <cellStyle name="Total 2 2 2 2 11 6" xfId="61458"/>
    <cellStyle name="Total 2 2 2 2 11 7" xfId="61459"/>
    <cellStyle name="Total 2 2 2 2 11 8" xfId="61460"/>
    <cellStyle name="Total 2 2 2 2 12" xfId="61461"/>
    <cellStyle name="Total 2 2 2 2 12 2" xfId="61462"/>
    <cellStyle name="Total 2 2 2 2 12 2 2" xfId="61463"/>
    <cellStyle name="Total 2 2 2 2 12 2 2 2" xfId="61464"/>
    <cellStyle name="Total 2 2 2 2 12 2 2 3" xfId="61465"/>
    <cellStyle name="Total 2 2 2 2 12 2 2 4" xfId="61466"/>
    <cellStyle name="Total 2 2 2 2 12 2 2 5" xfId="61467"/>
    <cellStyle name="Total 2 2 2 2 12 2 3" xfId="61468"/>
    <cellStyle name="Total 2 2 2 2 12 2 3 2" xfId="61469"/>
    <cellStyle name="Total 2 2 2 2 12 2 3 3" xfId="61470"/>
    <cellStyle name="Total 2 2 2 2 12 2 3 4" xfId="61471"/>
    <cellStyle name="Total 2 2 2 2 12 2 3 5" xfId="61472"/>
    <cellStyle name="Total 2 2 2 2 12 2 4" xfId="61473"/>
    <cellStyle name="Total 2 2 2 2 12 2 5" xfId="61474"/>
    <cellStyle name="Total 2 2 2 2 12 2 6" xfId="61475"/>
    <cellStyle name="Total 2 2 2 2 12 2 7" xfId="61476"/>
    <cellStyle name="Total 2 2 2 2 12 3" xfId="61477"/>
    <cellStyle name="Total 2 2 2 2 12 3 2" xfId="61478"/>
    <cellStyle name="Total 2 2 2 2 12 3 3" xfId="61479"/>
    <cellStyle name="Total 2 2 2 2 12 3 4" xfId="61480"/>
    <cellStyle name="Total 2 2 2 2 12 3 5" xfId="61481"/>
    <cellStyle name="Total 2 2 2 2 12 4" xfId="61482"/>
    <cellStyle name="Total 2 2 2 2 12 4 2" xfId="61483"/>
    <cellStyle name="Total 2 2 2 2 12 4 3" xfId="61484"/>
    <cellStyle name="Total 2 2 2 2 12 4 4" xfId="61485"/>
    <cellStyle name="Total 2 2 2 2 12 4 5" xfId="61486"/>
    <cellStyle name="Total 2 2 2 2 12 5" xfId="61487"/>
    <cellStyle name="Total 2 2 2 2 12 6" xfId="61488"/>
    <cellStyle name="Total 2 2 2 2 12 7" xfId="61489"/>
    <cellStyle name="Total 2 2 2 2 12 8" xfId="61490"/>
    <cellStyle name="Total 2 2 2 2 13" xfId="61491"/>
    <cellStyle name="Total 2 2 2 2 13 2" xfId="61492"/>
    <cellStyle name="Total 2 2 2 2 13 2 2" xfId="61493"/>
    <cellStyle name="Total 2 2 2 2 13 2 2 2" xfId="61494"/>
    <cellStyle name="Total 2 2 2 2 13 2 2 3" xfId="61495"/>
    <cellStyle name="Total 2 2 2 2 13 2 2 4" xfId="61496"/>
    <cellStyle name="Total 2 2 2 2 13 2 2 5" xfId="61497"/>
    <cellStyle name="Total 2 2 2 2 13 2 3" xfId="61498"/>
    <cellStyle name="Total 2 2 2 2 13 2 3 2" xfId="61499"/>
    <cellStyle name="Total 2 2 2 2 13 2 3 3" xfId="61500"/>
    <cellStyle name="Total 2 2 2 2 13 2 3 4" xfId="61501"/>
    <cellStyle name="Total 2 2 2 2 13 2 3 5" xfId="61502"/>
    <cellStyle name="Total 2 2 2 2 13 2 4" xfId="61503"/>
    <cellStyle name="Total 2 2 2 2 13 2 5" xfId="61504"/>
    <cellStyle name="Total 2 2 2 2 13 2 6" xfId="61505"/>
    <cellStyle name="Total 2 2 2 2 13 2 7" xfId="61506"/>
    <cellStyle name="Total 2 2 2 2 13 3" xfId="61507"/>
    <cellStyle name="Total 2 2 2 2 13 3 2" xfId="61508"/>
    <cellStyle name="Total 2 2 2 2 13 3 3" xfId="61509"/>
    <cellStyle name="Total 2 2 2 2 13 3 4" xfId="61510"/>
    <cellStyle name="Total 2 2 2 2 13 3 5" xfId="61511"/>
    <cellStyle name="Total 2 2 2 2 13 4" xfId="61512"/>
    <cellStyle name="Total 2 2 2 2 13 4 2" xfId="61513"/>
    <cellStyle name="Total 2 2 2 2 13 4 3" xfId="61514"/>
    <cellStyle name="Total 2 2 2 2 13 4 4" xfId="61515"/>
    <cellStyle name="Total 2 2 2 2 13 4 5" xfId="61516"/>
    <cellStyle name="Total 2 2 2 2 13 5" xfId="61517"/>
    <cellStyle name="Total 2 2 2 2 13 6" xfId="61518"/>
    <cellStyle name="Total 2 2 2 2 13 7" xfId="61519"/>
    <cellStyle name="Total 2 2 2 2 13 8" xfId="61520"/>
    <cellStyle name="Total 2 2 2 2 14" xfId="61521"/>
    <cellStyle name="Total 2 2 2 2 14 2" xfId="61522"/>
    <cellStyle name="Total 2 2 2 2 14 2 2" xfId="61523"/>
    <cellStyle name="Total 2 2 2 2 14 2 2 2" xfId="61524"/>
    <cellStyle name="Total 2 2 2 2 14 2 2 3" xfId="61525"/>
    <cellStyle name="Total 2 2 2 2 14 2 2 4" xfId="61526"/>
    <cellStyle name="Total 2 2 2 2 14 2 2 5" xfId="61527"/>
    <cellStyle name="Total 2 2 2 2 14 2 3" xfId="61528"/>
    <cellStyle name="Total 2 2 2 2 14 2 3 2" xfId="61529"/>
    <cellStyle name="Total 2 2 2 2 14 2 3 3" xfId="61530"/>
    <cellStyle name="Total 2 2 2 2 14 2 3 4" xfId="61531"/>
    <cellStyle name="Total 2 2 2 2 14 2 3 5" xfId="61532"/>
    <cellStyle name="Total 2 2 2 2 14 2 4" xfId="61533"/>
    <cellStyle name="Total 2 2 2 2 14 2 5" xfId="61534"/>
    <cellStyle name="Total 2 2 2 2 14 2 6" xfId="61535"/>
    <cellStyle name="Total 2 2 2 2 14 2 7" xfId="61536"/>
    <cellStyle name="Total 2 2 2 2 14 3" xfId="61537"/>
    <cellStyle name="Total 2 2 2 2 14 3 2" xfId="61538"/>
    <cellStyle name="Total 2 2 2 2 14 3 3" xfId="61539"/>
    <cellStyle name="Total 2 2 2 2 14 3 4" xfId="61540"/>
    <cellStyle name="Total 2 2 2 2 14 3 5" xfId="61541"/>
    <cellStyle name="Total 2 2 2 2 14 4" xfId="61542"/>
    <cellStyle name="Total 2 2 2 2 14 4 2" xfId="61543"/>
    <cellStyle name="Total 2 2 2 2 14 4 3" xfId="61544"/>
    <cellStyle name="Total 2 2 2 2 14 4 4" xfId="61545"/>
    <cellStyle name="Total 2 2 2 2 14 4 5" xfId="61546"/>
    <cellStyle name="Total 2 2 2 2 14 5" xfId="61547"/>
    <cellStyle name="Total 2 2 2 2 14 6" xfId="61548"/>
    <cellStyle name="Total 2 2 2 2 14 7" xfId="61549"/>
    <cellStyle name="Total 2 2 2 2 14 8" xfId="61550"/>
    <cellStyle name="Total 2 2 2 2 15" xfId="61551"/>
    <cellStyle name="Total 2 2 2 2 15 2" xfId="61552"/>
    <cellStyle name="Total 2 2 2 2 15 2 2" xfId="61553"/>
    <cellStyle name="Total 2 2 2 2 15 2 3" xfId="61554"/>
    <cellStyle name="Total 2 2 2 2 15 2 4" xfId="61555"/>
    <cellStyle name="Total 2 2 2 2 15 2 5" xfId="61556"/>
    <cellStyle name="Total 2 2 2 2 15 3" xfId="61557"/>
    <cellStyle name="Total 2 2 2 2 15 3 2" xfId="61558"/>
    <cellStyle name="Total 2 2 2 2 15 3 3" xfId="61559"/>
    <cellStyle name="Total 2 2 2 2 15 3 4" xfId="61560"/>
    <cellStyle name="Total 2 2 2 2 15 3 5" xfId="61561"/>
    <cellStyle name="Total 2 2 2 2 15 4" xfId="61562"/>
    <cellStyle name="Total 2 2 2 2 15 5" xfId="61563"/>
    <cellStyle name="Total 2 2 2 2 15 6" xfId="61564"/>
    <cellStyle name="Total 2 2 2 2 15 7" xfId="61565"/>
    <cellStyle name="Total 2 2 2 2 16" xfId="61566"/>
    <cellStyle name="Total 2 2 2 2 16 2" xfId="61567"/>
    <cellStyle name="Total 2 2 2 2 16 3" xfId="61568"/>
    <cellStyle name="Total 2 2 2 2 16 4" xfId="61569"/>
    <cellStyle name="Total 2 2 2 2 16 5" xfId="61570"/>
    <cellStyle name="Total 2 2 2 2 17" xfId="61571"/>
    <cellStyle name="Total 2 2 2 2 17 2" xfId="61572"/>
    <cellStyle name="Total 2 2 2 2 17 3" xfId="61573"/>
    <cellStyle name="Total 2 2 2 2 17 4" xfId="61574"/>
    <cellStyle name="Total 2 2 2 2 17 5" xfId="61575"/>
    <cellStyle name="Total 2 2 2 2 18" xfId="61576"/>
    <cellStyle name="Total 2 2 2 2 19" xfId="61577"/>
    <cellStyle name="Total 2 2 2 2 2" xfId="2174"/>
    <cellStyle name="Total 2 2 2 2 2 2" xfId="2175"/>
    <cellStyle name="Total 2 2 2 2 2 2 2" xfId="61578"/>
    <cellStyle name="Total 2 2 2 2 2 2 2 2" xfId="61579"/>
    <cellStyle name="Total 2 2 2 2 2 2 2 3" xfId="61580"/>
    <cellStyle name="Total 2 2 2 2 2 2 2 4" xfId="61581"/>
    <cellStyle name="Total 2 2 2 2 2 2 2 5" xfId="61582"/>
    <cellStyle name="Total 2 2 2 2 2 2 3" xfId="61583"/>
    <cellStyle name="Total 2 2 2 2 2 2 3 2" xfId="61584"/>
    <cellStyle name="Total 2 2 2 2 2 2 3 3" xfId="61585"/>
    <cellStyle name="Total 2 2 2 2 2 2 3 4" xfId="61586"/>
    <cellStyle name="Total 2 2 2 2 2 2 3 5" xfId="61587"/>
    <cellStyle name="Total 2 2 2 2 2 2 4" xfId="61588"/>
    <cellStyle name="Total 2 2 2 2 2 2 5" xfId="61589"/>
    <cellStyle name="Total 2 2 2 2 2 2 6" xfId="61590"/>
    <cellStyle name="Total 2 2 2 2 2 2 7" xfId="61591"/>
    <cellStyle name="Total 2 2 2 2 2 3" xfId="61592"/>
    <cellStyle name="Total 2 2 2 2 2 3 2" xfId="61593"/>
    <cellStyle name="Total 2 2 2 2 2 3 3" xfId="61594"/>
    <cellStyle name="Total 2 2 2 2 2 3 4" xfId="61595"/>
    <cellStyle name="Total 2 2 2 2 2 3 5" xfId="61596"/>
    <cellStyle name="Total 2 2 2 2 2 4" xfId="61597"/>
    <cellStyle name="Total 2 2 2 2 2 4 2" xfId="61598"/>
    <cellStyle name="Total 2 2 2 2 2 4 3" xfId="61599"/>
    <cellStyle name="Total 2 2 2 2 2 4 4" xfId="61600"/>
    <cellStyle name="Total 2 2 2 2 2 4 5" xfId="61601"/>
    <cellStyle name="Total 2 2 2 2 2 5" xfId="61602"/>
    <cellStyle name="Total 2 2 2 2 2 6" xfId="61603"/>
    <cellStyle name="Total 2 2 2 2 2 7" xfId="61604"/>
    <cellStyle name="Total 2 2 2 2 2 8" xfId="61605"/>
    <cellStyle name="Total 2 2 2 2 20" xfId="61606"/>
    <cellStyle name="Total 2 2 2 2 21" xfId="61607"/>
    <cellStyle name="Total 2 2 2 2 3" xfId="2176"/>
    <cellStyle name="Total 2 2 2 2 3 2" xfId="2177"/>
    <cellStyle name="Total 2 2 2 2 3 2 2" xfId="61608"/>
    <cellStyle name="Total 2 2 2 2 3 2 2 2" xfId="61609"/>
    <cellStyle name="Total 2 2 2 2 3 2 2 3" xfId="61610"/>
    <cellStyle name="Total 2 2 2 2 3 2 2 4" xfId="61611"/>
    <cellStyle name="Total 2 2 2 2 3 2 2 5" xfId="61612"/>
    <cellStyle name="Total 2 2 2 2 3 2 3" xfId="61613"/>
    <cellStyle name="Total 2 2 2 2 3 2 3 2" xfId="61614"/>
    <cellStyle name="Total 2 2 2 2 3 2 3 3" xfId="61615"/>
    <cellStyle name="Total 2 2 2 2 3 2 3 4" xfId="61616"/>
    <cellStyle name="Total 2 2 2 2 3 2 3 5" xfId="61617"/>
    <cellStyle name="Total 2 2 2 2 3 2 4" xfId="61618"/>
    <cellStyle name="Total 2 2 2 2 3 2 5" xfId="61619"/>
    <cellStyle name="Total 2 2 2 2 3 2 6" xfId="61620"/>
    <cellStyle name="Total 2 2 2 2 3 2 7" xfId="61621"/>
    <cellStyle name="Total 2 2 2 2 3 3" xfId="61622"/>
    <cellStyle name="Total 2 2 2 2 3 3 2" xfId="61623"/>
    <cellStyle name="Total 2 2 2 2 3 3 3" xfId="61624"/>
    <cellStyle name="Total 2 2 2 2 3 3 4" xfId="61625"/>
    <cellStyle name="Total 2 2 2 2 3 3 5" xfId="61626"/>
    <cellStyle name="Total 2 2 2 2 3 4" xfId="61627"/>
    <cellStyle name="Total 2 2 2 2 3 4 2" xfId="61628"/>
    <cellStyle name="Total 2 2 2 2 3 4 3" xfId="61629"/>
    <cellStyle name="Total 2 2 2 2 3 4 4" xfId="61630"/>
    <cellStyle name="Total 2 2 2 2 3 4 5" xfId="61631"/>
    <cellStyle name="Total 2 2 2 2 3 5" xfId="61632"/>
    <cellStyle name="Total 2 2 2 2 3 6" xfId="61633"/>
    <cellStyle name="Total 2 2 2 2 3 7" xfId="61634"/>
    <cellStyle name="Total 2 2 2 2 3 8" xfId="61635"/>
    <cellStyle name="Total 2 2 2 2 4" xfId="2178"/>
    <cellStyle name="Total 2 2 2 2 4 2" xfId="2179"/>
    <cellStyle name="Total 2 2 2 2 4 2 2" xfId="61636"/>
    <cellStyle name="Total 2 2 2 2 4 2 2 2" xfId="61637"/>
    <cellStyle name="Total 2 2 2 2 4 2 2 3" xfId="61638"/>
    <cellStyle name="Total 2 2 2 2 4 2 2 4" xfId="61639"/>
    <cellStyle name="Total 2 2 2 2 4 2 2 5" xfId="61640"/>
    <cellStyle name="Total 2 2 2 2 4 2 3" xfId="61641"/>
    <cellStyle name="Total 2 2 2 2 4 2 3 2" xfId="61642"/>
    <cellStyle name="Total 2 2 2 2 4 2 3 3" xfId="61643"/>
    <cellStyle name="Total 2 2 2 2 4 2 3 4" xfId="61644"/>
    <cellStyle name="Total 2 2 2 2 4 2 3 5" xfId="61645"/>
    <cellStyle name="Total 2 2 2 2 4 2 4" xfId="61646"/>
    <cellStyle name="Total 2 2 2 2 4 2 5" xfId="61647"/>
    <cellStyle name="Total 2 2 2 2 4 2 6" xfId="61648"/>
    <cellStyle name="Total 2 2 2 2 4 2 7" xfId="61649"/>
    <cellStyle name="Total 2 2 2 2 4 3" xfId="61650"/>
    <cellStyle name="Total 2 2 2 2 4 3 2" xfId="61651"/>
    <cellStyle name="Total 2 2 2 2 4 3 3" xfId="61652"/>
    <cellStyle name="Total 2 2 2 2 4 3 4" xfId="61653"/>
    <cellStyle name="Total 2 2 2 2 4 3 5" xfId="61654"/>
    <cellStyle name="Total 2 2 2 2 4 4" xfId="61655"/>
    <cellStyle name="Total 2 2 2 2 4 4 2" xfId="61656"/>
    <cellStyle name="Total 2 2 2 2 4 4 3" xfId="61657"/>
    <cellStyle name="Total 2 2 2 2 4 4 4" xfId="61658"/>
    <cellStyle name="Total 2 2 2 2 4 4 5" xfId="61659"/>
    <cellStyle name="Total 2 2 2 2 4 5" xfId="61660"/>
    <cellStyle name="Total 2 2 2 2 4 6" xfId="61661"/>
    <cellStyle name="Total 2 2 2 2 4 7" xfId="61662"/>
    <cellStyle name="Total 2 2 2 2 4 8" xfId="61663"/>
    <cellStyle name="Total 2 2 2 2 5" xfId="2180"/>
    <cellStyle name="Total 2 2 2 2 5 2" xfId="61664"/>
    <cellStyle name="Total 2 2 2 2 5 2 2" xfId="61665"/>
    <cellStyle name="Total 2 2 2 2 5 2 2 2" xfId="61666"/>
    <cellStyle name="Total 2 2 2 2 5 2 2 3" xfId="61667"/>
    <cellStyle name="Total 2 2 2 2 5 2 2 4" xfId="61668"/>
    <cellStyle name="Total 2 2 2 2 5 2 2 5" xfId="61669"/>
    <cellStyle name="Total 2 2 2 2 5 2 3" xfId="61670"/>
    <cellStyle name="Total 2 2 2 2 5 2 3 2" xfId="61671"/>
    <cellStyle name="Total 2 2 2 2 5 2 3 3" xfId="61672"/>
    <cellStyle name="Total 2 2 2 2 5 2 3 4" xfId="61673"/>
    <cellStyle name="Total 2 2 2 2 5 2 3 5" xfId="61674"/>
    <cellStyle name="Total 2 2 2 2 5 2 4" xfId="61675"/>
    <cellStyle name="Total 2 2 2 2 5 2 5" xfId="61676"/>
    <cellStyle name="Total 2 2 2 2 5 2 6" xfId="61677"/>
    <cellStyle name="Total 2 2 2 2 5 2 7" xfId="61678"/>
    <cellStyle name="Total 2 2 2 2 5 3" xfId="61679"/>
    <cellStyle name="Total 2 2 2 2 5 3 2" xfId="61680"/>
    <cellStyle name="Total 2 2 2 2 5 3 3" xfId="61681"/>
    <cellStyle name="Total 2 2 2 2 5 3 4" xfId="61682"/>
    <cellStyle name="Total 2 2 2 2 5 3 5" xfId="61683"/>
    <cellStyle name="Total 2 2 2 2 5 4" xfId="61684"/>
    <cellStyle name="Total 2 2 2 2 5 4 2" xfId="61685"/>
    <cellStyle name="Total 2 2 2 2 5 4 3" xfId="61686"/>
    <cellStyle name="Total 2 2 2 2 5 4 4" xfId="61687"/>
    <cellStyle name="Total 2 2 2 2 5 4 5" xfId="61688"/>
    <cellStyle name="Total 2 2 2 2 5 5" xfId="61689"/>
    <cellStyle name="Total 2 2 2 2 5 6" xfId="61690"/>
    <cellStyle name="Total 2 2 2 2 5 7" xfId="61691"/>
    <cellStyle name="Total 2 2 2 2 5 8" xfId="61692"/>
    <cellStyle name="Total 2 2 2 2 6" xfId="61693"/>
    <cellStyle name="Total 2 2 2 2 6 2" xfId="61694"/>
    <cellStyle name="Total 2 2 2 2 6 2 2" xfId="61695"/>
    <cellStyle name="Total 2 2 2 2 6 2 2 2" xfId="61696"/>
    <cellStyle name="Total 2 2 2 2 6 2 2 3" xfId="61697"/>
    <cellStyle name="Total 2 2 2 2 6 2 2 4" xfId="61698"/>
    <cellStyle name="Total 2 2 2 2 6 2 2 5" xfId="61699"/>
    <cellStyle name="Total 2 2 2 2 6 2 3" xfId="61700"/>
    <cellStyle name="Total 2 2 2 2 6 2 3 2" xfId="61701"/>
    <cellStyle name="Total 2 2 2 2 6 2 3 3" xfId="61702"/>
    <cellStyle name="Total 2 2 2 2 6 2 3 4" xfId="61703"/>
    <cellStyle name="Total 2 2 2 2 6 2 3 5" xfId="61704"/>
    <cellStyle name="Total 2 2 2 2 6 2 4" xfId="61705"/>
    <cellStyle name="Total 2 2 2 2 6 2 5" xfId="61706"/>
    <cellStyle name="Total 2 2 2 2 6 2 6" xfId="61707"/>
    <cellStyle name="Total 2 2 2 2 6 2 7" xfId="61708"/>
    <cellStyle name="Total 2 2 2 2 6 3" xfId="61709"/>
    <cellStyle name="Total 2 2 2 2 6 3 2" xfId="61710"/>
    <cellStyle name="Total 2 2 2 2 6 3 3" xfId="61711"/>
    <cellStyle name="Total 2 2 2 2 6 3 4" xfId="61712"/>
    <cellStyle name="Total 2 2 2 2 6 3 5" xfId="61713"/>
    <cellStyle name="Total 2 2 2 2 6 4" xfId="61714"/>
    <cellStyle name="Total 2 2 2 2 6 4 2" xfId="61715"/>
    <cellStyle name="Total 2 2 2 2 6 4 3" xfId="61716"/>
    <cellStyle name="Total 2 2 2 2 6 4 4" xfId="61717"/>
    <cellStyle name="Total 2 2 2 2 6 4 5" xfId="61718"/>
    <cellStyle name="Total 2 2 2 2 6 5" xfId="61719"/>
    <cellStyle name="Total 2 2 2 2 6 6" xfId="61720"/>
    <cellStyle name="Total 2 2 2 2 6 7" xfId="61721"/>
    <cellStyle name="Total 2 2 2 2 6 8" xfId="61722"/>
    <cellStyle name="Total 2 2 2 2 7" xfId="61723"/>
    <cellStyle name="Total 2 2 2 2 7 2" xfId="61724"/>
    <cellStyle name="Total 2 2 2 2 7 2 2" xfId="61725"/>
    <cellStyle name="Total 2 2 2 2 7 2 2 2" xfId="61726"/>
    <cellStyle name="Total 2 2 2 2 7 2 2 3" xfId="61727"/>
    <cellStyle name="Total 2 2 2 2 7 2 2 4" xfId="61728"/>
    <cellStyle name="Total 2 2 2 2 7 2 2 5" xfId="61729"/>
    <cellStyle name="Total 2 2 2 2 7 2 3" xfId="61730"/>
    <cellStyle name="Total 2 2 2 2 7 2 3 2" xfId="61731"/>
    <cellStyle name="Total 2 2 2 2 7 2 3 3" xfId="61732"/>
    <cellStyle name="Total 2 2 2 2 7 2 3 4" xfId="61733"/>
    <cellStyle name="Total 2 2 2 2 7 2 3 5" xfId="61734"/>
    <cellStyle name="Total 2 2 2 2 7 2 4" xfId="61735"/>
    <cellStyle name="Total 2 2 2 2 7 2 5" xfId="61736"/>
    <cellStyle name="Total 2 2 2 2 7 2 6" xfId="61737"/>
    <cellStyle name="Total 2 2 2 2 7 2 7" xfId="61738"/>
    <cellStyle name="Total 2 2 2 2 7 3" xfId="61739"/>
    <cellStyle name="Total 2 2 2 2 7 3 2" xfId="61740"/>
    <cellStyle name="Total 2 2 2 2 7 3 3" xfId="61741"/>
    <cellStyle name="Total 2 2 2 2 7 3 4" xfId="61742"/>
    <cellStyle name="Total 2 2 2 2 7 3 5" xfId="61743"/>
    <cellStyle name="Total 2 2 2 2 7 4" xfId="61744"/>
    <cellStyle name="Total 2 2 2 2 7 4 2" xfId="61745"/>
    <cellStyle name="Total 2 2 2 2 7 4 3" xfId="61746"/>
    <cellStyle name="Total 2 2 2 2 7 4 4" xfId="61747"/>
    <cellStyle name="Total 2 2 2 2 7 4 5" xfId="61748"/>
    <cellStyle name="Total 2 2 2 2 7 5" xfId="61749"/>
    <cellStyle name="Total 2 2 2 2 7 6" xfId="61750"/>
    <cellStyle name="Total 2 2 2 2 7 7" xfId="61751"/>
    <cellStyle name="Total 2 2 2 2 7 8" xfId="61752"/>
    <cellStyle name="Total 2 2 2 2 8" xfId="61753"/>
    <cellStyle name="Total 2 2 2 2 8 2" xfId="61754"/>
    <cellStyle name="Total 2 2 2 2 8 2 2" xfId="61755"/>
    <cellStyle name="Total 2 2 2 2 8 2 2 2" xfId="61756"/>
    <cellStyle name="Total 2 2 2 2 8 2 2 3" xfId="61757"/>
    <cellStyle name="Total 2 2 2 2 8 2 2 4" xfId="61758"/>
    <cellStyle name="Total 2 2 2 2 8 2 2 5" xfId="61759"/>
    <cellStyle name="Total 2 2 2 2 8 2 3" xfId="61760"/>
    <cellStyle name="Total 2 2 2 2 8 2 3 2" xfId="61761"/>
    <cellStyle name="Total 2 2 2 2 8 2 3 3" xfId="61762"/>
    <cellStyle name="Total 2 2 2 2 8 2 3 4" xfId="61763"/>
    <cellStyle name="Total 2 2 2 2 8 2 3 5" xfId="61764"/>
    <cellStyle name="Total 2 2 2 2 8 2 4" xfId="61765"/>
    <cellStyle name="Total 2 2 2 2 8 2 5" xfId="61766"/>
    <cellStyle name="Total 2 2 2 2 8 2 6" xfId="61767"/>
    <cellStyle name="Total 2 2 2 2 8 2 7" xfId="61768"/>
    <cellStyle name="Total 2 2 2 2 8 3" xfId="61769"/>
    <cellStyle name="Total 2 2 2 2 8 3 2" xfId="61770"/>
    <cellStyle name="Total 2 2 2 2 8 3 3" xfId="61771"/>
    <cellStyle name="Total 2 2 2 2 8 3 4" xfId="61772"/>
    <cellStyle name="Total 2 2 2 2 8 3 5" xfId="61773"/>
    <cellStyle name="Total 2 2 2 2 8 4" xfId="61774"/>
    <cellStyle name="Total 2 2 2 2 8 4 2" xfId="61775"/>
    <cellStyle name="Total 2 2 2 2 8 4 3" xfId="61776"/>
    <cellStyle name="Total 2 2 2 2 8 4 4" xfId="61777"/>
    <cellStyle name="Total 2 2 2 2 8 4 5" xfId="61778"/>
    <cellStyle name="Total 2 2 2 2 8 5" xfId="61779"/>
    <cellStyle name="Total 2 2 2 2 8 6" xfId="61780"/>
    <cellStyle name="Total 2 2 2 2 8 7" xfId="61781"/>
    <cellStyle name="Total 2 2 2 2 8 8" xfId="61782"/>
    <cellStyle name="Total 2 2 2 2 9" xfId="61783"/>
    <cellStyle name="Total 2 2 2 2 9 2" xfId="61784"/>
    <cellStyle name="Total 2 2 2 2 9 2 2" xfId="61785"/>
    <cellStyle name="Total 2 2 2 2 9 2 2 2" xfId="61786"/>
    <cellStyle name="Total 2 2 2 2 9 2 2 3" xfId="61787"/>
    <cellStyle name="Total 2 2 2 2 9 2 2 4" xfId="61788"/>
    <cellStyle name="Total 2 2 2 2 9 2 2 5" xfId="61789"/>
    <cellStyle name="Total 2 2 2 2 9 2 3" xfId="61790"/>
    <cellStyle name="Total 2 2 2 2 9 2 3 2" xfId="61791"/>
    <cellStyle name="Total 2 2 2 2 9 2 3 3" xfId="61792"/>
    <cellStyle name="Total 2 2 2 2 9 2 3 4" xfId="61793"/>
    <cellStyle name="Total 2 2 2 2 9 2 3 5" xfId="61794"/>
    <cellStyle name="Total 2 2 2 2 9 2 4" xfId="61795"/>
    <cellStyle name="Total 2 2 2 2 9 2 5" xfId="61796"/>
    <cellStyle name="Total 2 2 2 2 9 2 6" xfId="61797"/>
    <cellStyle name="Total 2 2 2 2 9 2 7" xfId="61798"/>
    <cellStyle name="Total 2 2 2 2 9 3" xfId="61799"/>
    <cellStyle name="Total 2 2 2 2 9 3 2" xfId="61800"/>
    <cellStyle name="Total 2 2 2 2 9 3 3" xfId="61801"/>
    <cellStyle name="Total 2 2 2 2 9 3 4" xfId="61802"/>
    <cellStyle name="Total 2 2 2 2 9 3 5" xfId="61803"/>
    <cellStyle name="Total 2 2 2 2 9 4" xfId="61804"/>
    <cellStyle name="Total 2 2 2 2 9 4 2" xfId="61805"/>
    <cellStyle name="Total 2 2 2 2 9 4 3" xfId="61806"/>
    <cellStyle name="Total 2 2 2 2 9 4 4" xfId="61807"/>
    <cellStyle name="Total 2 2 2 2 9 4 5" xfId="61808"/>
    <cellStyle name="Total 2 2 2 2 9 5" xfId="61809"/>
    <cellStyle name="Total 2 2 2 2 9 6" xfId="61810"/>
    <cellStyle name="Total 2 2 2 2 9 7" xfId="61811"/>
    <cellStyle name="Total 2 2 2 2 9 8" xfId="61812"/>
    <cellStyle name="Total 2 2 2 3" xfId="2181"/>
    <cellStyle name="Total 2 2 2 3 2" xfId="2182"/>
    <cellStyle name="Total 2 2 2 3 2 2" xfId="61813"/>
    <cellStyle name="Total 2 2 2 3 3" xfId="61814"/>
    <cellStyle name="Total 2 2 2 3 4" xfId="61815"/>
    <cellStyle name="Total 2 2 2 3 5" xfId="61816"/>
    <cellStyle name="Total 2 2 2 4" xfId="2183"/>
    <cellStyle name="Total 2 2 2 4 2" xfId="2184"/>
    <cellStyle name="Total 2 2 2 4 2 2" xfId="61817"/>
    <cellStyle name="Total 2 2 2 4 3" xfId="61818"/>
    <cellStyle name="Total 2 2 2 4 4" xfId="61819"/>
    <cellStyle name="Total 2 2 2 4 5" xfId="61820"/>
    <cellStyle name="Total 2 2 2 5" xfId="2185"/>
    <cellStyle name="Total 2 2 2 5 2" xfId="61821"/>
    <cellStyle name="Total 2 2 2 6" xfId="61822"/>
    <cellStyle name="Total 2 2 2 7" xfId="61823"/>
    <cellStyle name="Total 2 2 2_T-straight with PEDs adjustor" xfId="61824"/>
    <cellStyle name="Total 2 2 3" xfId="2186"/>
    <cellStyle name="Total 2 2 3 10" xfId="61825"/>
    <cellStyle name="Total 2 2 3 10 2" xfId="61826"/>
    <cellStyle name="Total 2 2 3 10 2 2" xfId="61827"/>
    <cellStyle name="Total 2 2 3 10 2 2 2" xfId="61828"/>
    <cellStyle name="Total 2 2 3 10 2 2 3" xfId="61829"/>
    <cellStyle name="Total 2 2 3 10 2 2 4" xfId="61830"/>
    <cellStyle name="Total 2 2 3 10 2 2 5" xfId="61831"/>
    <cellStyle name="Total 2 2 3 10 2 3" xfId="61832"/>
    <cellStyle name="Total 2 2 3 10 2 3 2" xfId="61833"/>
    <cellStyle name="Total 2 2 3 10 2 3 3" xfId="61834"/>
    <cellStyle name="Total 2 2 3 10 2 3 4" xfId="61835"/>
    <cellStyle name="Total 2 2 3 10 2 3 5" xfId="61836"/>
    <cellStyle name="Total 2 2 3 10 2 4" xfId="61837"/>
    <cellStyle name="Total 2 2 3 10 2 5" xfId="61838"/>
    <cellStyle name="Total 2 2 3 10 2 6" xfId="61839"/>
    <cellStyle name="Total 2 2 3 10 2 7" xfId="61840"/>
    <cellStyle name="Total 2 2 3 10 3" xfId="61841"/>
    <cellStyle name="Total 2 2 3 10 3 2" xfId="61842"/>
    <cellStyle name="Total 2 2 3 10 3 3" xfId="61843"/>
    <cellStyle name="Total 2 2 3 10 3 4" xfId="61844"/>
    <cellStyle name="Total 2 2 3 10 3 5" xfId="61845"/>
    <cellStyle name="Total 2 2 3 10 4" xfId="61846"/>
    <cellStyle name="Total 2 2 3 10 4 2" xfId="61847"/>
    <cellStyle name="Total 2 2 3 10 4 3" xfId="61848"/>
    <cellStyle name="Total 2 2 3 10 4 4" xfId="61849"/>
    <cellStyle name="Total 2 2 3 10 4 5" xfId="61850"/>
    <cellStyle name="Total 2 2 3 10 5" xfId="61851"/>
    <cellStyle name="Total 2 2 3 10 6" xfId="61852"/>
    <cellStyle name="Total 2 2 3 10 7" xfId="61853"/>
    <cellStyle name="Total 2 2 3 10 8" xfId="61854"/>
    <cellStyle name="Total 2 2 3 11" xfId="61855"/>
    <cellStyle name="Total 2 2 3 11 2" xfId="61856"/>
    <cellStyle name="Total 2 2 3 11 2 2" xfId="61857"/>
    <cellStyle name="Total 2 2 3 11 2 2 2" xfId="61858"/>
    <cellStyle name="Total 2 2 3 11 2 2 3" xfId="61859"/>
    <cellStyle name="Total 2 2 3 11 2 2 4" xfId="61860"/>
    <cellStyle name="Total 2 2 3 11 2 2 5" xfId="61861"/>
    <cellStyle name="Total 2 2 3 11 2 3" xfId="61862"/>
    <cellStyle name="Total 2 2 3 11 2 3 2" xfId="61863"/>
    <cellStyle name="Total 2 2 3 11 2 3 3" xfId="61864"/>
    <cellStyle name="Total 2 2 3 11 2 3 4" xfId="61865"/>
    <cellStyle name="Total 2 2 3 11 2 3 5" xfId="61866"/>
    <cellStyle name="Total 2 2 3 11 2 4" xfId="61867"/>
    <cellStyle name="Total 2 2 3 11 2 5" xfId="61868"/>
    <cellStyle name="Total 2 2 3 11 2 6" xfId="61869"/>
    <cellStyle name="Total 2 2 3 11 2 7" xfId="61870"/>
    <cellStyle name="Total 2 2 3 11 3" xfId="61871"/>
    <cellStyle name="Total 2 2 3 11 3 2" xfId="61872"/>
    <cellStyle name="Total 2 2 3 11 3 3" xfId="61873"/>
    <cellStyle name="Total 2 2 3 11 3 4" xfId="61874"/>
    <cellStyle name="Total 2 2 3 11 3 5" xfId="61875"/>
    <cellStyle name="Total 2 2 3 11 4" xfId="61876"/>
    <cellStyle name="Total 2 2 3 11 4 2" xfId="61877"/>
    <cellStyle name="Total 2 2 3 11 4 3" xfId="61878"/>
    <cellStyle name="Total 2 2 3 11 4 4" xfId="61879"/>
    <cellStyle name="Total 2 2 3 11 4 5" xfId="61880"/>
    <cellStyle name="Total 2 2 3 11 5" xfId="61881"/>
    <cellStyle name="Total 2 2 3 11 6" xfId="61882"/>
    <cellStyle name="Total 2 2 3 11 7" xfId="61883"/>
    <cellStyle name="Total 2 2 3 11 8" xfId="61884"/>
    <cellStyle name="Total 2 2 3 12" xfId="61885"/>
    <cellStyle name="Total 2 2 3 12 2" xfId="61886"/>
    <cellStyle name="Total 2 2 3 12 2 2" xfId="61887"/>
    <cellStyle name="Total 2 2 3 12 2 2 2" xfId="61888"/>
    <cellStyle name="Total 2 2 3 12 2 2 3" xfId="61889"/>
    <cellStyle name="Total 2 2 3 12 2 2 4" xfId="61890"/>
    <cellStyle name="Total 2 2 3 12 2 2 5" xfId="61891"/>
    <cellStyle name="Total 2 2 3 12 2 3" xfId="61892"/>
    <cellStyle name="Total 2 2 3 12 2 3 2" xfId="61893"/>
    <cellStyle name="Total 2 2 3 12 2 3 3" xfId="61894"/>
    <cellStyle name="Total 2 2 3 12 2 3 4" xfId="61895"/>
    <cellStyle name="Total 2 2 3 12 2 3 5" xfId="61896"/>
    <cellStyle name="Total 2 2 3 12 2 4" xfId="61897"/>
    <cellStyle name="Total 2 2 3 12 2 5" xfId="61898"/>
    <cellStyle name="Total 2 2 3 12 2 6" xfId="61899"/>
    <cellStyle name="Total 2 2 3 12 2 7" xfId="61900"/>
    <cellStyle name="Total 2 2 3 12 3" xfId="61901"/>
    <cellStyle name="Total 2 2 3 12 3 2" xfId="61902"/>
    <cellStyle name="Total 2 2 3 12 3 3" xfId="61903"/>
    <cellStyle name="Total 2 2 3 12 3 4" xfId="61904"/>
    <cellStyle name="Total 2 2 3 12 3 5" xfId="61905"/>
    <cellStyle name="Total 2 2 3 12 4" xfId="61906"/>
    <cellStyle name="Total 2 2 3 12 4 2" xfId="61907"/>
    <cellStyle name="Total 2 2 3 12 4 3" xfId="61908"/>
    <cellStyle name="Total 2 2 3 12 4 4" xfId="61909"/>
    <cellStyle name="Total 2 2 3 12 4 5" xfId="61910"/>
    <cellStyle name="Total 2 2 3 12 5" xfId="61911"/>
    <cellStyle name="Total 2 2 3 12 6" xfId="61912"/>
    <cellStyle name="Total 2 2 3 12 7" xfId="61913"/>
    <cellStyle name="Total 2 2 3 12 8" xfId="61914"/>
    <cellStyle name="Total 2 2 3 13" xfId="61915"/>
    <cellStyle name="Total 2 2 3 13 2" xfId="61916"/>
    <cellStyle name="Total 2 2 3 13 2 2" xfId="61917"/>
    <cellStyle name="Total 2 2 3 13 2 2 2" xfId="61918"/>
    <cellStyle name="Total 2 2 3 13 2 2 3" xfId="61919"/>
    <cellStyle name="Total 2 2 3 13 2 2 4" xfId="61920"/>
    <cellStyle name="Total 2 2 3 13 2 2 5" xfId="61921"/>
    <cellStyle name="Total 2 2 3 13 2 3" xfId="61922"/>
    <cellStyle name="Total 2 2 3 13 2 3 2" xfId="61923"/>
    <cellStyle name="Total 2 2 3 13 2 3 3" xfId="61924"/>
    <cellStyle name="Total 2 2 3 13 2 3 4" xfId="61925"/>
    <cellStyle name="Total 2 2 3 13 2 3 5" xfId="61926"/>
    <cellStyle name="Total 2 2 3 13 2 4" xfId="61927"/>
    <cellStyle name="Total 2 2 3 13 2 5" xfId="61928"/>
    <cellStyle name="Total 2 2 3 13 2 6" xfId="61929"/>
    <cellStyle name="Total 2 2 3 13 2 7" xfId="61930"/>
    <cellStyle name="Total 2 2 3 13 3" xfId="61931"/>
    <cellStyle name="Total 2 2 3 13 3 2" xfId="61932"/>
    <cellStyle name="Total 2 2 3 13 3 3" xfId="61933"/>
    <cellStyle name="Total 2 2 3 13 3 4" xfId="61934"/>
    <cellStyle name="Total 2 2 3 13 3 5" xfId="61935"/>
    <cellStyle name="Total 2 2 3 13 4" xfId="61936"/>
    <cellStyle name="Total 2 2 3 13 4 2" xfId="61937"/>
    <cellStyle name="Total 2 2 3 13 4 3" xfId="61938"/>
    <cellStyle name="Total 2 2 3 13 4 4" xfId="61939"/>
    <cellStyle name="Total 2 2 3 13 4 5" xfId="61940"/>
    <cellStyle name="Total 2 2 3 13 5" xfId="61941"/>
    <cellStyle name="Total 2 2 3 13 6" xfId="61942"/>
    <cellStyle name="Total 2 2 3 13 7" xfId="61943"/>
    <cellStyle name="Total 2 2 3 13 8" xfId="61944"/>
    <cellStyle name="Total 2 2 3 14" xfId="61945"/>
    <cellStyle name="Total 2 2 3 14 2" xfId="61946"/>
    <cellStyle name="Total 2 2 3 14 2 2" xfId="61947"/>
    <cellStyle name="Total 2 2 3 14 2 2 2" xfId="61948"/>
    <cellStyle name="Total 2 2 3 14 2 2 3" xfId="61949"/>
    <cellStyle name="Total 2 2 3 14 2 2 4" xfId="61950"/>
    <cellStyle name="Total 2 2 3 14 2 2 5" xfId="61951"/>
    <cellStyle name="Total 2 2 3 14 2 3" xfId="61952"/>
    <cellStyle name="Total 2 2 3 14 2 3 2" xfId="61953"/>
    <cellStyle name="Total 2 2 3 14 2 3 3" xfId="61954"/>
    <cellStyle name="Total 2 2 3 14 2 3 4" xfId="61955"/>
    <cellStyle name="Total 2 2 3 14 2 3 5" xfId="61956"/>
    <cellStyle name="Total 2 2 3 14 2 4" xfId="61957"/>
    <cellStyle name="Total 2 2 3 14 2 5" xfId="61958"/>
    <cellStyle name="Total 2 2 3 14 2 6" xfId="61959"/>
    <cellStyle name="Total 2 2 3 14 2 7" xfId="61960"/>
    <cellStyle name="Total 2 2 3 14 3" xfId="61961"/>
    <cellStyle name="Total 2 2 3 14 3 2" xfId="61962"/>
    <cellStyle name="Total 2 2 3 14 3 3" xfId="61963"/>
    <cellStyle name="Total 2 2 3 14 3 4" xfId="61964"/>
    <cellStyle name="Total 2 2 3 14 3 5" xfId="61965"/>
    <cellStyle name="Total 2 2 3 14 4" xfId="61966"/>
    <cellStyle name="Total 2 2 3 14 4 2" xfId="61967"/>
    <cellStyle name="Total 2 2 3 14 4 3" xfId="61968"/>
    <cellStyle name="Total 2 2 3 14 4 4" xfId="61969"/>
    <cellStyle name="Total 2 2 3 14 4 5" xfId="61970"/>
    <cellStyle name="Total 2 2 3 14 5" xfId="61971"/>
    <cellStyle name="Total 2 2 3 14 6" xfId="61972"/>
    <cellStyle name="Total 2 2 3 14 7" xfId="61973"/>
    <cellStyle name="Total 2 2 3 14 8" xfId="61974"/>
    <cellStyle name="Total 2 2 3 15" xfId="61975"/>
    <cellStyle name="Total 2 2 3 15 2" xfId="61976"/>
    <cellStyle name="Total 2 2 3 15 2 2" xfId="61977"/>
    <cellStyle name="Total 2 2 3 15 2 3" xfId="61978"/>
    <cellStyle name="Total 2 2 3 15 2 4" xfId="61979"/>
    <cellStyle name="Total 2 2 3 15 2 5" xfId="61980"/>
    <cellStyle name="Total 2 2 3 15 3" xfId="61981"/>
    <cellStyle name="Total 2 2 3 15 3 2" xfId="61982"/>
    <cellStyle name="Total 2 2 3 15 3 3" xfId="61983"/>
    <cellStyle name="Total 2 2 3 15 3 4" xfId="61984"/>
    <cellStyle name="Total 2 2 3 15 3 5" xfId="61985"/>
    <cellStyle name="Total 2 2 3 15 4" xfId="61986"/>
    <cellStyle name="Total 2 2 3 15 5" xfId="61987"/>
    <cellStyle name="Total 2 2 3 15 6" xfId="61988"/>
    <cellStyle name="Total 2 2 3 15 7" xfId="61989"/>
    <cellStyle name="Total 2 2 3 16" xfId="61990"/>
    <cellStyle name="Total 2 2 3 16 2" xfId="61991"/>
    <cellStyle name="Total 2 2 3 16 3" xfId="61992"/>
    <cellStyle name="Total 2 2 3 16 4" xfId="61993"/>
    <cellStyle name="Total 2 2 3 16 5" xfId="61994"/>
    <cellStyle name="Total 2 2 3 17" xfId="61995"/>
    <cellStyle name="Total 2 2 3 17 2" xfId="61996"/>
    <cellStyle name="Total 2 2 3 17 3" xfId="61997"/>
    <cellStyle name="Total 2 2 3 17 4" xfId="61998"/>
    <cellStyle name="Total 2 2 3 17 5" xfId="61999"/>
    <cellStyle name="Total 2 2 3 18" xfId="62000"/>
    <cellStyle name="Total 2 2 3 19" xfId="62001"/>
    <cellStyle name="Total 2 2 3 2" xfId="2187"/>
    <cellStyle name="Total 2 2 3 2 2" xfId="2188"/>
    <cellStyle name="Total 2 2 3 2 2 2" xfId="62002"/>
    <cellStyle name="Total 2 2 3 2 2 2 2" xfId="62003"/>
    <cellStyle name="Total 2 2 3 2 2 2 3" xfId="62004"/>
    <cellStyle name="Total 2 2 3 2 2 2 4" xfId="62005"/>
    <cellStyle name="Total 2 2 3 2 2 2 5" xfId="62006"/>
    <cellStyle name="Total 2 2 3 2 2 3" xfId="62007"/>
    <cellStyle name="Total 2 2 3 2 2 3 2" xfId="62008"/>
    <cellStyle name="Total 2 2 3 2 2 3 3" xfId="62009"/>
    <cellStyle name="Total 2 2 3 2 2 3 4" xfId="62010"/>
    <cellStyle name="Total 2 2 3 2 2 3 5" xfId="62011"/>
    <cellStyle name="Total 2 2 3 2 2 4" xfId="62012"/>
    <cellStyle name="Total 2 2 3 2 2 5" xfId="62013"/>
    <cellStyle name="Total 2 2 3 2 2 6" xfId="62014"/>
    <cellStyle name="Total 2 2 3 2 2 7" xfId="62015"/>
    <cellStyle name="Total 2 2 3 2 3" xfId="62016"/>
    <cellStyle name="Total 2 2 3 2 3 2" xfId="62017"/>
    <cellStyle name="Total 2 2 3 2 3 3" xfId="62018"/>
    <cellStyle name="Total 2 2 3 2 3 4" xfId="62019"/>
    <cellStyle name="Total 2 2 3 2 3 5" xfId="62020"/>
    <cellStyle name="Total 2 2 3 2 4" xfId="62021"/>
    <cellStyle name="Total 2 2 3 2 4 2" xfId="62022"/>
    <cellStyle name="Total 2 2 3 2 4 3" xfId="62023"/>
    <cellStyle name="Total 2 2 3 2 4 4" xfId="62024"/>
    <cellStyle name="Total 2 2 3 2 4 5" xfId="62025"/>
    <cellStyle name="Total 2 2 3 2 5" xfId="62026"/>
    <cellStyle name="Total 2 2 3 2 6" xfId="62027"/>
    <cellStyle name="Total 2 2 3 2 7" xfId="62028"/>
    <cellStyle name="Total 2 2 3 2 8" xfId="62029"/>
    <cellStyle name="Total 2 2 3 20" xfId="62030"/>
    <cellStyle name="Total 2 2 3 21" xfId="62031"/>
    <cellStyle name="Total 2 2 3 3" xfId="2189"/>
    <cellStyle name="Total 2 2 3 3 2" xfId="2190"/>
    <cellStyle name="Total 2 2 3 3 2 2" xfId="62032"/>
    <cellStyle name="Total 2 2 3 3 2 2 2" xfId="62033"/>
    <cellStyle name="Total 2 2 3 3 2 2 3" xfId="62034"/>
    <cellStyle name="Total 2 2 3 3 2 2 4" xfId="62035"/>
    <cellStyle name="Total 2 2 3 3 2 2 5" xfId="62036"/>
    <cellStyle name="Total 2 2 3 3 2 3" xfId="62037"/>
    <cellStyle name="Total 2 2 3 3 2 3 2" xfId="62038"/>
    <cellStyle name="Total 2 2 3 3 2 3 3" xfId="62039"/>
    <cellStyle name="Total 2 2 3 3 2 3 4" xfId="62040"/>
    <cellStyle name="Total 2 2 3 3 2 3 5" xfId="62041"/>
    <cellStyle name="Total 2 2 3 3 2 4" xfId="62042"/>
    <cellStyle name="Total 2 2 3 3 2 5" xfId="62043"/>
    <cellStyle name="Total 2 2 3 3 2 6" xfId="62044"/>
    <cellStyle name="Total 2 2 3 3 2 7" xfId="62045"/>
    <cellStyle name="Total 2 2 3 3 3" xfId="62046"/>
    <cellStyle name="Total 2 2 3 3 3 2" xfId="62047"/>
    <cellStyle name="Total 2 2 3 3 3 3" xfId="62048"/>
    <cellStyle name="Total 2 2 3 3 3 4" xfId="62049"/>
    <cellStyle name="Total 2 2 3 3 3 5" xfId="62050"/>
    <cellStyle name="Total 2 2 3 3 4" xfId="62051"/>
    <cellStyle name="Total 2 2 3 3 4 2" xfId="62052"/>
    <cellStyle name="Total 2 2 3 3 4 3" xfId="62053"/>
    <cellStyle name="Total 2 2 3 3 4 4" xfId="62054"/>
    <cellStyle name="Total 2 2 3 3 4 5" xfId="62055"/>
    <cellStyle name="Total 2 2 3 3 5" xfId="62056"/>
    <cellStyle name="Total 2 2 3 3 6" xfId="62057"/>
    <cellStyle name="Total 2 2 3 3 7" xfId="62058"/>
    <cellStyle name="Total 2 2 3 3 8" xfId="62059"/>
    <cellStyle name="Total 2 2 3 4" xfId="2191"/>
    <cellStyle name="Total 2 2 3 4 2" xfId="2192"/>
    <cellStyle name="Total 2 2 3 4 2 2" xfId="62060"/>
    <cellStyle name="Total 2 2 3 4 2 2 2" xfId="62061"/>
    <cellStyle name="Total 2 2 3 4 2 2 3" xfId="62062"/>
    <cellStyle name="Total 2 2 3 4 2 2 4" xfId="62063"/>
    <cellStyle name="Total 2 2 3 4 2 2 5" xfId="62064"/>
    <cellStyle name="Total 2 2 3 4 2 3" xfId="62065"/>
    <cellStyle name="Total 2 2 3 4 2 3 2" xfId="62066"/>
    <cellStyle name="Total 2 2 3 4 2 3 3" xfId="62067"/>
    <cellStyle name="Total 2 2 3 4 2 3 4" xfId="62068"/>
    <cellStyle name="Total 2 2 3 4 2 3 5" xfId="62069"/>
    <cellStyle name="Total 2 2 3 4 2 4" xfId="62070"/>
    <cellStyle name="Total 2 2 3 4 2 5" xfId="62071"/>
    <cellStyle name="Total 2 2 3 4 2 6" xfId="62072"/>
    <cellStyle name="Total 2 2 3 4 2 7" xfId="62073"/>
    <cellStyle name="Total 2 2 3 4 3" xfId="62074"/>
    <cellStyle name="Total 2 2 3 4 3 2" xfId="62075"/>
    <cellStyle name="Total 2 2 3 4 3 3" xfId="62076"/>
    <cellStyle name="Total 2 2 3 4 3 4" xfId="62077"/>
    <cellStyle name="Total 2 2 3 4 3 5" xfId="62078"/>
    <cellStyle name="Total 2 2 3 4 4" xfId="62079"/>
    <cellStyle name="Total 2 2 3 4 4 2" xfId="62080"/>
    <cellStyle name="Total 2 2 3 4 4 3" xfId="62081"/>
    <cellStyle name="Total 2 2 3 4 4 4" xfId="62082"/>
    <cellStyle name="Total 2 2 3 4 4 5" xfId="62083"/>
    <cellStyle name="Total 2 2 3 4 5" xfId="62084"/>
    <cellStyle name="Total 2 2 3 4 6" xfId="62085"/>
    <cellStyle name="Total 2 2 3 4 7" xfId="62086"/>
    <cellStyle name="Total 2 2 3 4 8" xfId="62087"/>
    <cellStyle name="Total 2 2 3 5" xfId="2193"/>
    <cellStyle name="Total 2 2 3 5 2" xfId="62088"/>
    <cellStyle name="Total 2 2 3 5 2 2" xfId="62089"/>
    <cellStyle name="Total 2 2 3 5 2 2 2" xfId="62090"/>
    <cellStyle name="Total 2 2 3 5 2 2 3" xfId="62091"/>
    <cellStyle name="Total 2 2 3 5 2 2 4" xfId="62092"/>
    <cellStyle name="Total 2 2 3 5 2 2 5" xfId="62093"/>
    <cellStyle name="Total 2 2 3 5 2 3" xfId="62094"/>
    <cellStyle name="Total 2 2 3 5 2 3 2" xfId="62095"/>
    <cellStyle name="Total 2 2 3 5 2 3 3" xfId="62096"/>
    <cellStyle name="Total 2 2 3 5 2 3 4" xfId="62097"/>
    <cellStyle name="Total 2 2 3 5 2 3 5" xfId="62098"/>
    <cellStyle name="Total 2 2 3 5 2 4" xfId="62099"/>
    <cellStyle name="Total 2 2 3 5 2 5" xfId="62100"/>
    <cellStyle name="Total 2 2 3 5 2 6" xfId="62101"/>
    <cellStyle name="Total 2 2 3 5 2 7" xfId="62102"/>
    <cellStyle name="Total 2 2 3 5 3" xfId="62103"/>
    <cellStyle name="Total 2 2 3 5 3 2" xfId="62104"/>
    <cellStyle name="Total 2 2 3 5 3 3" xfId="62105"/>
    <cellStyle name="Total 2 2 3 5 3 4" xfId="62106"/>
    <cellStyle name="Total 2 2 3 5 3 5" xfId="62107"/>
    <cellStyle name="Total 2 2 3 5 4" xfId="62108"/>
    <cellStyle name="Total 2 2 3 5 4 2" xfId="62109"/>
    <cellStyle name="Total 2 2 3 5 4 3" xfId="62110"/>
    <cellStyle name="Total 2 2 3 5 4 4" xfId="62111"/>
    <cellStyle name="Total 2 2 3 5 4 5" xfId="62112"/>
    <cellStyle name="Total 2 2 3 5 5" xfId="62113"/>
    <cellStyle name="Total 2 2 3 5 6" xfId="62114"/>
    <cellStyle name="Total 2 2 3 5 7" xfId="62115"/>
    <cellStyle name="Total 2 2 3 5 8" xfId="62116"/>
    <cellStyle name="Total 2 2 3 6" xfId="62117"/>
    <cellStyle name="Total 2 2 3 6 2" xfId="62118"/>
    <cellStyle name="Total 2 2 3 6 2 2" xfId="62119"/>
    <cellStyle name="Total 2 2 3 6 2 2 2" xfId="62120"/>
    <cellStyle name="Total 2 2 3 6 2 2 3" xfId="62121"/>
    <cellStyle name="Total 2 2 3 6 2 2 4" xfId="62122"/>
    <cellStyle name="Total 2 2 3 6 2 2 5" xfId="62123"/>
    <cellStyle name="Total 2 2 3 6 2 3" xfId="62124"/>
    <cellStyle name="Total 2 2 3 6 2 3 2" xfId="62125"/>
    <cellStyle name="Total 2 2 3 6 2 3 3" xfId="62126"/>
    <cellStyle name="Total 2 2 3 6 2 3 4" xfId="62127"/>
    <cellStyle name="Total 2 2 3 6 2 3 5" xfId="62128"/>
    <cellStyle name="Total 2 2 3 6 2 4" xfId="62129"/>
    <cellStyle name="Total 2 2 3 6 2 5" xfId="62130"/>
    <cellStyle name="Total 2 2 3 6 2 6" xfId="62131"/>
    <cellStyle name="Total 2 2 3 6 2 7" xfId="62132"/>
    <cellStyle name="Total 2 2 3 6 3" xfId="62133"/>
    <cellStyle name="Total 2 2 3 6 3 2" xfId="62134"/>
    <cellStyle name="Total 2 2 3 6 3 3" xfId="62135"/>
    <cellStyle name="Total 2 2 3 6 3 4" xfId="62136"/>
    <cellStyle name="Total 2 2 3 6 3 5" xfId="62137"/>
    <cellStyle name="Total 2 2 3 6 4" xfId="62138"/>
    <cellStyle name="Total 2 2 3 6 4 2" xfId="62139"/>
    <cellStyle name="Total 2 2 3 6 4 3" xfId="62140"/>
    <cellStyle name="Total 2 2 3 6 4 4" xfId="62141"/>
    <cellStyle name="Total 2 2 3 6 4 5" xfId="62142"/>
    <cellStyle name="Total 2 2 3 6 5" xfId="62143"/>
    <cellStyle name="Total 2 2 3 6 6" xfId="62144"/>
    <cellStyle name="Total 2 2 3 6 7" xfId="62145"/>
    <cellStyle name="Total 2 2 3 6 8" xfId="62146"/>
    <cellStyle name="Total 2 2 3 7" xfId="62147"/>
    <cellStyle name="Total 2 2 3 7 2" xfId="62148"/>
    <cellStyle name="Total 2 2 3 7 2 2" xfId="62149"/>
    <cellStyle name="Total 2 2 3 7 2 2 2" xfId="62150"/>
    <cellStyle name="Total 2 2 3 7 2 2 3" xfId="62151"/>
    <cellStyle name="Total 2 2 3 7 2 2 4" xfId="62152"/>
    <cellStyle name="Total 2 2 3 7 2 2 5" xfId="62153"/>
    <cellStyle name="Total 2 2 3 7 2 3" xfId="62154"/>
    <cellStyle name="Total 2 2 3 7 2 3 2" xfId="62155"/>
    <cellStyle name="Total 2 2 3 7 2 3 3" xfId="62156"/>
    <cellStyle name="Total 2 2 3 7 2 3 4" xfId="62157"/>
    <cellStyle name="Total 2 2 3 7 2 3 5" xfId="62158"/>
    <cellStyle name="Total 2 2 3 7 2 4" xfId="62159"/>
    <cellStyle name="Total 2 2 3 7 2 5" xfId="62160"/>
    <cellStyle name="Total 2 2 3 7 2 6" xfId="62161"/>
    <cellStyle name="Total 2 2 3 7 2 7" xfId="62162"/>
    <cellStyle name="Total 2 2 3 7 3" xfId="62163"/>
    <cellStyle name="Total 2 2 3 7 3 2" xfId="62164"/>
    <cellStyle name="Total 2 2 3 7 3 3" xfId="62165"/>
    <cellStyle name="Total 2 2 3 7 3 4" xfId="62166"/>
    <cellStyle name="Total 2 2 3 7 3 5" xfId="62167"/>
    <cellStyle name="Total 2 2 3 7 4" xfId="62168"/>
    <cellStyle name="Total 2 2 3 7 4 2" xfId="62169"/>
    <cellStyle name="Total 2 2 3 7 4 3" xfId="62170"/>
    <cellStyle name="Total 2 2 3 7 4 4" xfId="62171"/>
    <cellStyle name="Total 2 2 3 7 4 5" xfId="62172"/>
    <cellStyle name="Total 2 2 3 7 5" xfId="62173"/>
    <cellStyle name="Total 2 2 3 7 6" xfId="62174"/>
    <cellStyle name="Total 2 2 3 7 7" xfId="62175"/>
    <cellStyle name="Total 2 2 3 7 8" xfId="62176"/>
    <cellStyle name="Total 2 2 3 8" xfId="62177"/>
    <cellStyle name="Total 2 2 3 8 2" xfId="62178"/>
    <cellStyle name="Total 2 2 3 8 2 2" xfId="62179"/>
    <cellStyle name="Total 2 2 3 8 2 2 2" xfId="62180"/>
    <cellStyle name="Total 2 2 3 8 2 2 3" xfId="62181"/>
    <cellStyle name="Total 2 2 3 8 2 2 4" xfId="62182"/>
    <cellStyle name="Total 2 2 3 8 2 2 5" xfId="62183"/>
    <cellStyle name="Total 2 2 3 8 2 3" xfId="62184"/>
    <cellStyle name="Total 2 2 3 8 2 3 2" xfId="62185"/>
    <cellStyle name="Total 2 2 3 8 2 3 3" xfId="62186"/>
    <cellStyle name="Total 2 2 3 8 2 3 4" xfId="62187"/>
    <cellStyle name="Total 2 2 3 8 2 3 5" xfId="62188"/>
    <cellStyle name="Total 2 2 3 8 2 4" xfId="62189"/>
    <cellStyle name="Total 2 2 3 8 2 5" xfId="62190"/>
    <cellStyle name="Total 2 2 3 8 2 6" xfId="62191"/>
    <cellStyle name="Total 2 2 3 8 2 7" xfId="62192"/>
    <cellStyle name="Total 2 2 3 8 3" xfId="62193"/>
    <cellStyle name="Total 2 2 3 8 3 2" xfId="62194"/>
    <cellStyle name="Total 2 2 3 8 3 3" xfId="62195"/>
    <cellStyle name="Total 2 2 3 8 3 4" xfId="62196"/>
    <cellStyle name="Total 2 2 3 8 3 5" xfId="62197"/>
    <cellStyle name="Total 2 2 3 8 4" xfId="62198"/>
    <cellStyle name="Total 2 2 3 8 4 2" xfId="62199"/>
    <cellStyle name="Total 2 2 3 8 4 3" xfId="62200"/>
    <cellStyle name="Total 2 2 3 8 4 4" xfId="62201"/>
    <cellStyle name="Total 2 2 3 8 4 5" xfId="62202"/>
    <cellStyle name="Total 2 2 3 8 5" xfId="62203"/>
    <cellStyle name="Total 2 2 3 8 6" xfId="62204"/>
    <cellStyle name="Total 2 2 3 8 7" xfId="62205"/>
    <cellStyle name="Total 2 2 3 8 8" xfId="62206"/>
    <cellStyle name="Total 2 2 3 9" xfId="62207"/>
    <cellStyle name="Total 2 2 3 9 2" xfId="62208"/>
    <cellStyle name="Total 2 2 3 9 2 2" xfId="62209"/>
    <cellStyle name="Total 2 2 3 9 2 2 2" xfId="62210"/>
    <cellStyle name="Total 2 2 3 9 2 2 3" xfId="62211"/>
    <cellStyle name="Total 2 2 3 9 2 2 4" xfId="62212"/>
    <cellStyle name="Total 2 2 3 9 2 2 5" xfId="62213"/>
    <cellStyle name="Total 2 2 3 9 2 3" xfId="62214"/>
    <cellStyle name="Total 2 2 3 9 2 3 2" xfId="62215"/>
    <cellStyle name="Total 2 2 3 9 2 3 3" xfId="62216"/>
    <cellStyle name="Total 2 2 3 9 2 3 4" xfId="62217"/>
    <cellStyle name="Total 2 2 3 9 2 3 5" xfId="62218"/>
    <cellStyle name="Total 2 2 3 9 2 4" xfId="62219"/>
    <cellStyle name="Total 2 2 3 9 2 5" xfId="62220"/>
    <cellStyle name="Total 2 2 3 9 2 6" xfId="62221"/>
    <cellStyle name="Total 2 2 3 9 2 7" xfId="62222"/>
    <cellStyle name="Total 2 2 3 9 3" xfId="62223"/>
    <cellStyle name="Total 2 2 3 9 3 2" xfId="62224"/>
    <cellStyle name="Total 2 2 3 9 3 3" xfId="62225"/>
    <cellStyle name="Total 2 2 3 9 3 4" xfId="62226"/>
    <cellStyle name="Total 2 2 3 9 3 5" xfId="62227"/>
    <cellStyle name="Total 2 2 3 9 4" xfId="62228"/>
    <cellStyle name="Total 2 2 3 9 4 2" xfId="62229"/>
    <cellStyle name="Total 2 2 3 9 4 3" xfId="62230"/>
    <cellStyle name="Total 2 2 3 9 4 4" xfId="62231"/>
    <cellStyle name="Total 2 2 3 9 4 5" xfId="62232"/>
    <cellStyle name="Total 2 2 3 9 5" xfId="62233"/>
    <cellStyle name="Total 2 2 3 9 6" xfId="62234"/>
    <cellStyle name="Total 2 2 3 9 7" xfId="62235"/>
    <cellStyle name="Total 2 2 3 9 8" xfId="62236"/>
    <cellStyle name="Total 2 2 4" xfId="2194"/>
    <cellStyle name="Total 2 2 4 2" xfId="2195"/>
    <cellStyle name="Total 2 2 4 2 2" xfId="62237"/>
    <cellStyle name="Total 2 2 4 3" xfId="62238"/>
    <cellStyle name="Total 2 2 4 4" xfId="62239"/>
    <cellStyle name="Total 2 2 4 5" xfId="62240"/>
    <cellStyle name="Total 2 2 5" xfId="2196"/>
    <cellStyle name="Total 2 2 5 2" xfId="2197"/>
    <cellStyle name="Total 2 2 5 2 2" xfId="62241"/>
    <cellStyle name="Total 2 2 5 3" xfId="62242"/>
    <cellStyle name="Total 2 2 5 4" xfId="62243"/>
    <cellStyle name="Total 2 2 5 5" xfId="62244"/>
    <cellStyle name="Total 2 2 6" xfId="2198"/>
    <cellStyle name="Total 2 2 6 2" xfId="62245"/>
    <cellStyle name="Total 2 2 7" xfId="62246"/>
    <cellStyle name="Total 2 2 8" xfId="62247"/>
    <cellStyle name="Total 2 2_T-straight with PEDs adjustor" xfId="62248"/>
    <cellStyle name="Total 2 3" xfId="2199"/>
    <cellStyle name="Total 2 3 2" xfId="2200"/>
    <cellStyle name="Total 2 3 2 10" xfId="62249"/>
    <cellStyle name="Total 2 3 2 10 2" xfId="62250"/>
    <cellStyle name="Total 2 3 2 10 2 2" xfId="62251"/>
    <cellStyle name="Total 2 3 2 10 2 2 2" xfId="62252"/>
    <cellStyle name="Total 2 3 2 10 2 2 3" xfId="62253"/>
    <cellStyle name="Total 2 3 2 10 2 2 4" xfId="62254"/>
    <cellStyle name="Total 2 3 2 10 2 2 5" xfId="62255"/>
    <cellStyle name="Total 2 3 2 10 2 3" xfId="62256"/>
    <cellStyle name="Total 2 3 2 10 2 3 2" xfId="62257"/>
    <cellStyle name="Total 2 3 2 10 2 3 3" xfId="62258"/>
    <cellStyle name="Total 2 3 2 10 2 3 4" xfId="62259"/>
    <cellStyle name="Total 2 3 2 10 2 3 5" xfId="62260"/>
    <cellStyle name="Total 2 3 2 10 2 4" xfId="62261"/>
    <cellStyle name="Total 2 3 2 10 2 5" xfId="62262"/>
    <cellStyle name="Total 2 3 2 10 2 6" xfId="62263"/>
    <cellStyle name="Total 2 3 2 10 2 7" xfId="62264"/>
    <cellStyle name="Total 2 3 2 10 3" xfId="62265"/>
    <cellStyle name="Total 2 3 2 10 3 2" xfId="62266"/>
    <cellStyle name="Total 2 3 2 10 3 3" xfId="62267"/>
    <cellStyle name="Total 2 3 2 10 3 4" xfId="62268"/>
    <cellStyle name="Total 2 3 2 10 3 5" xfId="62269"/>
    <cellStyle name="Total 2 3 2 10 4" xfId="62270"/>
    <cellStyle name="Total 2 3 2 10 4 2" xfId="62271"/>
    <cellStyle name="Total 2 3 2 10 4 3" xfId="62272"/>
    <cellStyle name="Total 2 3 2 10 4 4" xfId="62273"/>
    <cellStyle name="Total 2 3 2 10 4 5" xfId="62274"/>
    <cellStyle name="Total 2 3 2 10 5" xfId="62275"/>
    <cellStyle name="Total 2 3 2 10 6" xfId="62276"/>
    <cellStyle name="Total 2 3 2 10 7" xfId="62277"/>
    <cellStyle name="Total 2 3 2 10 8" xfId="62278"/>
    <cellStyle name="Total 2 3 2 11" xfId="62279"/>
    <cellStyle name="Total 2 3 2 11 2" xfId="62280"/>
    <cellStyle name="Total 2 3 2 11 2 2" xfId="62281"/>
    <cellStyle name="Total 2 3 2 11 2 2 2" xfId="62282"/>
    <cellStyle name="Total 2 3 2 11 2 2 3" xfId="62283"/>
    <cellStyle name="Total 2 3 2 11 2 2 4" xfId="62284"/>
    <cellStyle name="Total 2 3 2 11 2 2 5" xfId="62285"/>
    <cellStyle name="Total 2 3 2 11 2 3" xfId="62286"/>
    <cellStyle name="Total 2 3 2 11 2 3 2" xfId="62287"/>
    <cellStyle name="Total 2 3 2 11 2 3 3" xfId="62288"/>
    <cellStyle name="Total 2 3 2 11 2 3 4" xfId="62289"/>
    <cellStyle name="Total 2 3 2 11 2 3 5" xfId="62290"/>
    <cellStyle name="Total 2 3 2 11 2 4" xfId="62291"/>
    <cellStyle name="Total 2 3 2 11 2 5" xfId="62292"/>
    <cellStyle name="Total 2 3 2 11 2 6" xfId="62293"/>
    <cellStyle name="Total 2 3 2 11 2 7" xfId="62294"/>
    <cellStyle name="Total 2 3 2 11 3" xfId="62295"/>
    <cellStyle name="Total 2 3 2 11 3 2" xfId="62296"/>
    <cellStyle name="Total 2 3 2 11 3 3" xfId="62297"/>
    <cellStyle name="Total 2 3 2 11 3 4" xfId="62298"/>
    <cellStyle name="Total 2 3 2 11 3 5" xfId="62299"/>
    <cellStyle name="Total 2 3 2 11 4" xfId="62300"/>
    <cellStyle name="Total 2 3 2 11 4 2" xfId="62301"/>
    <cellStyle name="Total 2 3 2 11 4 3" xfId="62302"/>
    <cellStyle name="Total 2 3 2 11 4 4" xfId="62303"/>
    <cellStyle name="Total 2 3 2 11 4 5" xfId="62304"/>
    <cellStyle name="Total 2 3 2 11 5" xfId="62305"/>
    <cellStyle name="Total 2 3 2 11 6" xfId="62306"/>
    <cellStyle name="Total 2 3 2 11 7" xfId="62307"/>
    <cellStyle name="Total 2 3 2 11 8" xfId="62308"/>
    <cellStyle name="Total 2 3 2 12" xfId="62309"/>
    <cellStyle name="Total 2 3 2 12 2" xfId="62310"/>
    <cellStyle name="Total 2 3 2 12 2 2" xfId="62311"/>
    <cellStyle name="Total 2 3 2 12 2 2 2" xfId="62312"/>
    <cellStyle name="Total 2 3 2 12 2 2 3" xfId="62313"/>
    <cellStyle name="Total 2 3 2 12 2 2 4" xfId="62314"/>
    <cellStyle name="Total 2 3 2 12 2 2 5" xfId="62315"/>
    <cellStyle name="Total 2 3 2 12 2 3" xfId="62316"/>
    <cellStyle name="Total 2 3 2 12 2 3 2" xfId="62317"/>
    <cellStyle name="Total 2 3 2 12 2 3 3" xfId="62318"/>
    <cellStyle name="Total 2 3 2 12 2 3 4" xfId="62319"/>
    <cellStyle name="Total 2 3 2 12 2 3 5" xfId="62320"/>
    <cellStyle name="Total 2 3 2 12 2 4" xfId="62321"/>
    <cellStyle name="Total 2 3 2 12 2 5" xfId="62322"/>
    <cellStyle name="Total 2 3 2 12 2 6" xfId="62323"/>
    <cellStyle name="Total 2 3 2 12 2 7" xfId="62324"/>
    <cellStyle name="Total 2 3 2 12 3" xfId="62325"/>
    <cellStyle name="Total 2 3 2 12 3 2" xfId="62326"/>
    <cellStyle name="Total 2 3 2 12 3 3" xfId="62327"/>
    <cellStyle name="Total 2 3 2 12 3 4" xfId="62328"/>
    <cellStyle name="Total 2 3 2 12 3 5" xfId="62329"/>
    <cellStyle name="Total 2 3 2 12 4" xfId="62330"/>
    <cellStyle name="Total 2 3 2 12 4 2" xfId="62331"/>
    <cellStyle name="Total 2 3 2 12 4 3" xfId="62332"/>
    <cellStyle name="Total 2 3 2 12 4 4" xfId="62333"/>
    <cellStyle name="Total 2 3 2 12 4 5" xfId="62334"/>
    <cellStyle name="Total 2 3 2 12 5" xfId="62335"/>
    <cellStyle name="Total 2 3 2 12 6" xfId="62336"/>
    <cellStyle name="Total 2 3 2 12 7" xfId="62337"/>
    <cellStyle name="Total 2 3 2 12 8" xfId="62338"/>
    <cellStyle name="Total 2 3 2 13" xfId="62339"/>
    <cellStyle name="Total 2 3 2 13 2" xfId="62340"/>
    <cellStyle name="Total 2 3 2 13 2 2" xfId="62341"/>
    <cellStyle name="Total 2 3 2 13 2 2 2" xfId="62342"/>
    <cellStyle name="Total 2 3 2 13 2 2 3" xfId="62343"/>
    <cellStyle name="Total 2 3 2 13 2 2 4" xfId="62344"/>
    <cellStyle name="Total 2 3 2 13 2 2 5" xfId="62345"/>
    <cellStyle name="Total 2 3 2 13 2 3" xfId="62346"/>
    <cellStyle name="Total 2 3 2 13 2 3 2" xfId="62347"/>
    <cellStyle name="Total 2 3 2 13 2 3 3" xfId="62348"/>
    <cellStyle name="Total 2 3 2 13 2 3 4" xfId="62349"/>
    <cellStyle name="Total 2 3 2 13 2 3 5" xfId="62350"/>
    <cellStyle name="Total 2 3 2 13 2 4" xfId="62351"/>
    <cellStyle name="Total 2 3 2 13 2 5" xfId="62352"/>
    <cellStyle name="Total 2 3 2 13 2 6" xfId="62353"/>
    <cellStyle name="Total 2 3 2 13 2 7" xfId="62354"/>
    <cellStyle name="Total 2 3 2 13 3" xfId="62355"/>
    <cellStyle name="Total 2 3 2 13 3 2" xfId="62356"/>
    <cellStyle name="Total 2 3 2 13 3 3" xfId="62357"/>
    <cellStyle name="Total 2 3 2 13 3 4" xfId="62358"/>
    <cellStyle name="Total 2 3 2 13 3 5" xfId="62359"/>
    <cellStyle name="Total 2 3 2 13 4" xfId="62360"/>
    <cellStyle name="Total 2 3 2 13 4 2" xfId="62361"/>
    <cellStyle name="Total 2 3 2 13 4 3" xfId="62362"/>
    <cellStyle name="Total 2 3 2 13 4 4" xfId="62363"/>
    <cellStyle name="Total 2 3 2 13 4 5" xfId="62364"/>
    <cellStyle name="Total 2 3 2 13 5" xfId="62365"/>
    <cellStyle name="Total 2 3 2 13 6" xfId="62366"/>
    <cellStyle name="Total 2 3 2 13 7" xfId="62367"/>
    <cellStyle name="Total 2 3 2 13 8" xfId="62368"/>
    <cellStyle name="Total 2 3 2 14" xfId="62369"/>
    <cellStyle name="Total 2 3 2 14 2" xfId="62370"/>
    <cellStyle name="Total 2 3 2 14 2 2" xfId="62371"/>
    <cellStyle name="Total 2 3 2 14 2 2 2" xfId="62372"/>
    <cellStyle name="Total 2 3 2 14 2 2 3" xfId="62373"/>
    <cellStyle name="Total 2 3 2 14 2 2 4" xfId="62374"/>
    <cellStyle name="Total 2 3 2 14 2 2 5" xfId="62375"/>
    <cellStyle name="Total 2 3 2 14 2 3" xfId="62376"/>
    <cellStyle name="Total 2 3 2 14 2 3 2" xfId="62377"/>
    <cellStyle name="Total 2 3 2 14 2 3 3" xfId="62378"/>
    <cellStyle name="Total 2 3 2 14 2 3 4" xfId="62379"/>
    <cellStyle name="Total 2 3 2 14 2 3 5" xfId="62380"/>
    <cellStyle name="Total 2 3 2 14 2 4" xfId="62381"/>
    <cellStyle name="Total 2 3 2 14 2 5" xfId="62382"/>
    <cellStyle name="Total 2 3 2 14 2 6" xfId="62383"/>
    <cellStyle name="Total 2 3 2 14 2 7" xfId="62384"/>
    <cellStyle name="Total 2 3 2 14 3" xfId="62385"/>
    <cellStyle name="Total 2 3 2 14 3 2" xfId="62386"/>
    <cellStyle name="Total 2 3 2 14 3 3" xfId="62387"/>
    <cellStyle name="Total 2 3 2 14 3 4" xfId="62388"/>
    <cellStyle name="Total 2 3 2 14 3 5" xfId="62389"/>
    <cellStyle name="Total 2 3 2 14 4" xfId="62390"/>
    <cellStyle name="Total 2 3 2 14 4 2" xfId="62391"/>
    <cellStyle name="Total 2 3 2 14 4 3" xfId="62392"/>
    <cellStyle name="Total 2 3 2 14 4 4" xfId="62393"/>
    <cellStyle name="Total 2 3 2 14 4 5" xfId="62394"/>
    <cellStyle name="Total 2 3 2 14 5" xfId="62395"/>
    <cellStyle name="Total 2 3 2 14 6" xfId="62396"/>
    <cellStyle name="Total 2 3 2 14 7" xfId="62397"/>
    <cellStyle name="Total 2 3 2 14 8" xfId="62398"/>
    <cellStyle name="Total 2 3 2 15" xfId="62399"/>
    <cellStyle name="Total 2 3 2 15 2" xfId="62400"/>
    <cellStyle name="Total 2 3 2 15 2 2" xfId="62401"/>
    <cellStyle name="Total 2 3 2 15 2 3" xfId="62402"/>
    <cellStyle name="Total 2 3 2 15 2 4" xfId="62403"/>
    <cellStyle name="Total 2 3 2 15 2 5" xfId="62404"/>
    <cellStyle name="Total 2 3 2 15 3" xfId="62405"/>
    <cellStyle name="Total 2 3 2 15 3 2" xfId="62406"/>
    <cellStyle name="Total 2 3 2 15 3 3" xfId="62407"/>
    <cellStyle name="Total 2 3 2 15 3 4" xfId="62408"/>
    <cellStyle name="Total 2 3 2 15 3 5" xfId="62409"/>
    <cellStyle name="Total 2 3 2 15 4" xfId="62410"/>
    <cellStyle name="Total 2 3 2 15 5" xfId="62411"/>
    <cellStyle name="Total 2 3 2 15 6" xfId="62412"/>
    <cellStyle name="Total 2 3 2 15 7" xfId="62413"/>
    <cellStyle name="Total 2 3 2 16" xfId="62414"/>
    <cellStyle name="Total 2 3 2 16 2" xfId="62415"/>
    <cellStyle name="Total 2 3 2 16 3" xfId="62416"/>
    <cellStyle name="Total 2 3 2 16 4" xfId="62417"/>
    <cellStyle name="Total 2 3 2 16 5" xfId="62418"/>
    <cellStyle name="Total 2 3 2 17" xfId="62419"/>
    <cellStyle name="Total 2 3 2 17 2" xfId="62420"/>
    <cellStyle name="Total 2 3 2 17 3" xfId="62421"/>
    <cellStyle name="Total 2 3 2 17 4" xfId="62422"/>
    <cellStyle name="Total 2 3 2 17 5" xfId="62423"/>
    <cellStyle name="Total 2 3 2 18" xfId="62424"/>
    <cellStyle name="Total 2 3 2 19" xfId="62425"/>
    <cellStyle name="Total 2 3 2 2" xfId="2201"/>
    <cellStyle name="Total 2 3 2 2 2" xfId="2202"/>
    <cellStyle name="Total 2 3 2 2 2 2" xfId="62426"/>
    <cellStyle name="Total 2 3 2 2 2 2 2" xfId="62427"/>
    <cellStyle name="Total 2 3 2 2 2 2 3" xfId="62428"/>
    <cellStyle name="Total 2 3 2 2 2 2 4" xfId="62429"/>
    <cellStyle name="Total 2 3 2 2 2 2 5" xfId="62430"/>
    <cellStyle name="Total 2 3 2 2 2 3" xfId="62431"/>
    <cellStyle name="Total 2 3 2 2 2 3 2" xfId="62432"/>
    <cellStyle name="Total 2 3 2 2 2 3 3" xfId="62433"/>
    <cellStyle name="Total 2 3 2 2 2 3 4" xfId="62434"/>
    <cellStyle name="Total 2 3 2 2 2 3 5" xfId="62435"/>
    <cellStyle name="Total 2 3 2 2 2 4" xfId="62436"/>
    <cellStyle name="Total 2 3 2 2 2 5" xfId="62437"/>
    <cellStyle name="Total 2 3 2 2 2 6" xfId="62438"/>
    <cellStyle name="Total 2 3 2 2 2 7" xfId="62439"/>
    <cellStyle name="Total 2 3 2 2 3" xfId="62440"/>
    <cellStyle name="Total 2 3 2 2 3 2" xfId="62441"/>
    <cellStyle name="Total 2 3 2 2 3 3" xfId="62442"/>
    <cellStyle name="Total 2 3 2 2 3 4" xfId="62443"/>
    <cellStyle name="Total 2 3 2 2 3 5" xfId="62444"/>
    <cellStyle name="Total 2 3 2 2 4" xfId="62445"/>
    <cellStyle name="Total 2 3 2 2 4 2" xfId="62446"/>
    <cellStyle name="Total 2 3 2 2 4 3" xfId="62447"/>
    <cellStyle name="Total 2 3 2 2 4 4" xfId="62448"/>
    <cellStyle name="Total 2 3 2 2 4 5" xfId="62449"/>
    <cellStyle name="Total 2 3 2 2 5" xfId="62450"/>
    <cellStyle name="Total 2 3 2 2 6" xfId="62451"/>
    <cellStyle name="Total 2 3 2 2 7" xfId="62452"/>
    <cellStyle name="Total 2 3 2 2 8" xfId="62453"/>
    <cellStyle name="Total 2 3 2 20" xfId="62454"/>
    <cellStyle name="Total 2 3 2 21" xfId="62455"/>
    <cellStyle name="Total 2 3 2 3" xfId="2203"/>
    <cellStyle name="Total 2 3 2 3 2" xfId="2204"/>
    <cellStyle name="Total 2 3 2 3 2 2" xfId="62456"/>
    <cellStyle name="Total 2 3 2 3 2 2 2" xfId="62457"/>
    <cellStyle name="Total 2 3 2 3 2 2 3" xfId="62458"/>
    <cellStyle name="Total 2 3 2 3 2 2 4" xfId="62459"/>
    <cellStyle name="Total 2 3 2 3 2 2 5" xfId="62460"/>
    <cellStyle name="Total 2 3 2 3 2 3" xfId="62461"/>
    <cellStyle name="Total 2 3 2 3 2 3 2" xfId="62462"/>
    <cellStyle name="Total 2 3 2 3 2 3 3" xfId="62463"/>
    <cellStyle name="Total 2 3 2 3 2 3 4" xfId="62464"/>
    <cellStyle name="Total 2 3 2 3 2 3 5" xfId="62465"/>
    <cellStyle name="Total 2 3 2 3 2 4" xfId="62466"/>
    <cellStyle name="Total 2 3 2 3 2 5" xfId="62467"/>
    <cellStyle name="Total 2 3 2 3 2 6" xfId="62468"/>
    <cellStyle name="Total 2 3 2 3 2 7" xfId="62469"/>
    <cellStyle name="Total 2 3 2 3 3" xfId="62470"/>
    <cellStyle name="Total 2 3 2 3 3 2" xfId="62471"/>
    <cellStyle name="Total 2 3 2 3 3 3" xfId="62472"/>
    <cellStyle name="Total 2 3 2 3 3 4" xfId="62473"/>
    <cellStyle name="Total 2 3 2 3 3 5" xfId="62474"/>
    <cellStyle name="Total 2 3 2 3 4" xfId="62475"/>
    <cellStyle name="Total 2 3 2 3 4 2" xfId="62476"/>
    <cellStyle name="Total 2 3 2 3 4 3" xfId="62477"/>
    <cellStyle name="Total 2 3 2 3 4 4" xfId="62478"/>
    <cellStyle name="Total 2 3 2 3 4 5" xfId="62479"/>
    <cellStyle name="Total 2 3 2 3 5" xfId="62480"/>
    <cellStyle name="Total 2 3 2 3 6" xfId="62481"/>
    <cellStyle name="Total 2 3 2 3 7" xfId="62482"/>
    <cellStyle name="Total 2 3 2 3 8" xfId="62483"/>
    <cellStyle name="Total 2 3 2 4" xfId="2205"/>
    <cellStyle name="Total 2 3 2 4 2" xfId="2206"/>
    <cellStyle name="Total 2 3 2 4 2 2" xfId="62484"/>
    <cellStyle name="Total 2 3 2 4 2 2 2" xfId="62485"/>
    <cellStyle name="Total 2 3 2 4 2 2 3" xfId="62486"/>
    <cellStyle name="Total 2 3 2 4 2 2 4" xfId="62487"/>
    <cellStyle name="Total 2 3 2 4 2 2 5" xfId="62488"/>
    <cellStyle name="Total 2 3 2 4 2 3" xfId="62489"/>
    <cellStyle name="Total 2 3 2 4 2 3 2" xfId="62490"/>
    <cellStyle name="Total 2 3 2 4 2 3 3" xfId="62491"/>
    <cellStyle name="Total 2 3 2 4 2 3 4" xfId="62492"/>
    <cellStyle name="Total 2 3 2 4 2 3 5" xfId="62493"/>
    <cellStyle name="Total 2 3 2 4 2 4" xfId="62494"/>
    <cellStyle name="Total 2 3 2 4 2 5" xfId="62495"/>
    <cellStyle name="Total 2 3 2 4 2 6" xfId="62496"/>
    <cellStyle name="Total 2 3 2 4 2 7" xfId="62497"/>
    <cellStyle name="Total 2 3 2 4 3" xfId="62498"/>
    <cellStyle name="Total 2 3 2 4 3 2" xfId="62499"/>
    <cellStyle name="Total 2 3 2 4 3 3" xfId="62500"/>
    <cellStyle name="Total 2 3 2 4 3 4" xfId="62501"/>
    <cellStyle name="Total 2 3 2 4 3 5" xfId="62502"/>
    <cellStyle name="Total 2 3 2 4 4" xfId="62503"/>
    <cellStyle name="Total 2 3 2 4 4 2" xfId="62504"/>
    <cellStyle name="Total 2 3 2 4 4 3" xfId="62505"/>
    <cellStyle name="Total 2 3 2 4 4 4" xfId="62506"/>
    <cellStyle name="Total 2 3 2 4 4 5" xfId="62507"/>
    <cellStyle name="Total 2 3 2 4 5" xfId="62508"/>
    <cellStyle name="Total 2 3 2 4 6" xfId="62509"/>
    <cellStyle name="Total 2 3 2 4 7" xfId="62510"/>
    <cellStyle name="Total 2 3 2 4 8" xfId="62511"/>
    <cellStyle name="Total 2 3 2 5" xfId="2207"/>
    <cellStyle name="Total 2 3 2 5 2" xfId="62512"/>
    <cellStyle name="Total 2 3 2 5 2 2" xfId="62513"/>
    <cellStyle name="Total 2 3 2 5 2 2 2" xfId="62514"/>
    <cellStyle name="Total 2 3 2 5 2 2 3" xfId="62515"/>
    <cellStyle name="Total 2 3 2 5 2 2 4" xfId="62516"/>
    <cellStyle name="Total 2 3 2 5 2 2 5" xfId="62517"/>
    <cellStyle name="Total 2 3 2 5 2 3" xfId="62518"/>
    <cellStyle name="Total 2 3 2 5 2 3 2" xfId="62519"/>
    <cellStyle name="Total 2 3 2 5 2 3 3" xfId="62520"/>
    <cellStyle name="Total 2 3 2 5 2 3 4" xfId="62521"/>
    <cellStyle name="Total 2 3 2 5 2 3 5" xfId="62522"/>
    <cellStyle name="Total 2 3 2 5 2 4" xfId="62523"/>
    <cellStyle name="Total 2 3 2 5 2 5" xfId="62524"/>
    <cellStyle name="Total 2 3 2 5 2 6" xfId="62525"/>
    <cellStyle name="Total 2 3 2 5 2 7" xfId="62526"/>
    <cellStyle name="Total 2 3 2 5 3" xfId="62527"/>
    <cellStyle name="Total 2 3 2 5 3 2" xfId="62528"/>
    <cellStyle name="Total 2 3 2 5 3 3" xfId="62529"/>
    <cellStyle name="Total 2 3 2 5 3 4" xfId="62530"/>
    <cellStyle name="Total 2 3 2 5 3 5" xfId="62531"/>
    <cellStyle name="Total 2 3 2 5 4" xfId="62532"/>
    <cellStyle name="Total 2 3 2 5 4 2" xfId="62533"/>
    <cellStyle name="Total 2 3 2 5 4 3" xfId="62534"/>
    <cellStyle name="Total 2 3 2 5 4 4" xfId="62535"/>
    <cellStyle name="Total 2 3 2 5 4 5" xfId="62536"/>
    <cellStyle name="Total 2 3 2 5 5" xfId="62537"/>
    <cellStyle name="Total 2 3 2 5 6" xfId="62538"/>
    <cellStyle name="Total 2 3 2 5 7" xfId="62539"/>
    <cellStyle name="Total 2 3 2 5 8" xfId="62540"/>
    <cellStyle name="Total 2 3 2 6" xfId="62541"/>
    <cellStyle name="Total 2 3 2 6 2" xfId="62542"/>
    <cellStyle name="Total 2 3 2 6 2 2" xfId="62543"/>
    <cellStyle name="Total 2 3 2 6 2 2 2" xfId="62544"/>
    <cellStyle name="Total 2 3 2 6 2 2 3" xfId="62545"/>
    <cellStyle name="Total 2 3 2 6 2 2 4" xfId="62546"/>
    <cellStyle name="Total 2 3 2 6 2 2 5" xfId="62547"/>
    <cellStyle name="Total 2 3 2 6 2 3" xfId="62548"/>
    <cellStyle name="Total 2 3 2 6 2 3 2" xfId="62549"/>
    <cellStyle name="Total 2 3 2 6 2 3 3" xfId="62550"/>
    <cellStyle name="Total 2 3 2 6 2 3 4" xfId="62551"/>
    <cellStyle name="Total 2 3 2 6 2 3 5" xfId="62552"/>
    <cellStyle name="Total 2 3 2 6 2 4" xfId="62553"/>
    <cellStyle name="Total 2 3 2 6 2 5" xfId="62554"/>
    <cellStyle name="Total 2 3 2 6 2 6" xfId="62555"/>
    <cellStyle name="Total 2 3 2 6 2 7" xfId="62556"/>
    <cellStyle name="Total 2 3 2 6 3" xfId="62557"/>
    <cellStyle name="Total 2 3 2 6 3 2" xfId="62558"/>
    <cellStyle name="Total 2 3 2 6 3 3" xfId="62559"/>
    <cellStyle name="Total 2 3 2 6 3 4" xfId="62560"/>
    <cellStyle name="Total 2 3 2 6 3 5" xfId="62561"/>
    <cellStyle name="Total 2 3 2 6 4" xfId="62562"/>
    <cellStyle name="Total 2 3 2 6 4 2" xfId="62563"/>
    <cellStyle name="Total 2 3 2 6 4 3" xfId="62564"/>
    <cellStyle name="Total 2 3 2 6 4 4" xfId="62565"/>
    <cellStyle name="Total 2 3 2 6 4 5" xfId="62566"/>
    <cellStyle name="Total 2 3 2 6 5" xfId="62567"/>
    <cellStyle name="Total 2 3 2 6 6" xfId="62568"/>
    <cellStyle name="Total 2 3 2 6 7" xfId="62569"/>
    <cellStyle name="Total 2 3 2 6 8" xfId="62570"/>
    <cellStyle name="Total 2 3 2 7" xfId="62571"/>
    <cellStyle name="Total 2 3 2 7 2" xfId="62572"/>
    <cellStyle name="Total 2 3 2 7 2 2" xfId="62573"/>
    <cellStyle name="Total 2 3 2 7 2 2 2" xfId="62574"/>
    <cellStyle name="Total 2 3 2 7 2 2 3" xfId="62575"/>
    <cellStyle name="Total 2 3 2 7 2 2 4" xfId="62576"/>
    <cellStyle name="Total 2 3 2 7 2 2 5" xfId="62577"/>
    <cellStyle name="Total 2 3 2 7 2 3" xfId="62578"/>
    <cellStyle name="Total 2 3 2 7 2 3 2" xfId="62579"/>
    <cellStyle name="Total 2 3 2 7 2 3 3" xfId="62580"/>
    <cellStyle name="Total 2 3 2 7 2 3 4" xfId="62581"/>
    <cellStyle name="Total 2 3 2 7 2 3 5" xfId="62582"/>
    <cellStyle name="Total 2 3 2 7 2 4" xfId="62583"/>
    <cellStyle name="Total 2 3 2 7 2 5" xfId="62584"/>
    <cellStyle name="Total 2 3 2 7 2 6" xfId="62585"/>
    <cellStyle name="Total 2 3 2 7 2 7" xfId="62586"/>
    <cellStyle name="Total 2 3 2 7 3" xfId="62587"/>
    <cellStyle name="Total 2 3 2 7 3 2" xfId="62588"/>
    <cellStyle name="Total 2 3 2 7 3 3" xfId="62589"/>
    <cellStyle name="Total 2 3 2 7 3 4" xfId="62590"/>
    <cellStyle name="Total 2 3 2 7 3 5" xfId="62591"/>
    <cellStyle name="Total 2 3 2 7 4" xfId="62592"/>
    <cellStyle name="Total 2 3 2 7 4 2" xfId="62593"/>
    <cellStyle name="Total 2 3 2 7 4 3" xfId="62594"/>
    <cellStyle name="Total 2 3 2 7 4 4" xfId="62595"/>
    <cellStyle name="Total 2 3 2 7 4 5" xfId="62596"/>
    <cellStyle name="Total 2 3 2 7 5" xfId="62597"/>
    <cellStyle name="Total 2 3 2 7 6" xfId="62598"/>
    <cellStyle name="Total 2 3 2 7 7" xfId="62599"/>
    <cellStyle name="Total 2 3 2 7 8" xfId="62600"/>
    <cellStyle name="Total 2 3 2 8" xfId="62601"/>
    <cellStyle name="Total 2 3 2 8 2" xfId="62602"/>
    <cellStyle name="Total 2 3 2 8 2 2" xfId="62603"/>
    <cellStyle name="Total 2 3 2 8 2 2 2" xfId="62604"/>
    <cellStyle name="Total 2 3 2 8 2 2 3" xfId="62605"/>
    <cellStyle name="Total 2 3 2 8 2 2 4" xfId="62606"/>
    <cellStyle name="Total 2 3 2 8 2 2 5" xfId="62607"/>
    <cellStyle name="Total 2 3 2 8 2 3" xfId="62608"/>
    <cellStyle name="Total 2 3 2 8 2 3 2" xfId="62609"/>
    <cellStyle name="Total 2 3 2 8 2 3 3" xfId="62610"/>
    <cellStyle name="Total 2 3 2 8 2 3 4" xfId="62611"/>
    <cellStyle name="Total 2 3 2 8 2 3 5" xfId="62612"/>
    <cellStyle name="Total 2 3 2 8 2 4" xfId="62613"/>
    <cellStyle name="Total 2 3 2 8 2 5" xfId="62614"/>
    <cellStyle name="Total 2 3 2 8 2 6" xfId="62615"/>
    <cellStyle name="Total 2 3 2 8 2 7" xfId="62616"/>
    <cellStyle name="Total 2 3 2 8 3" xfId="62617"/>
    <cellStyle name="Total 2 3 2 8 3 2" xfId="62618"/>
    <cellStyle name="Total 2 3 2 8 3 3" xfId="62619"/>
    <cellStyle name="Total 2 3 2 8 3 4" xfId="62620"/>
    <cellStyle name="Total 2 3 2 8 3 5" xfId="62621"/>
    <cellStyle name="Total 2 3 2 8 4" xfId="62622"/>
    <cellStyle name="Total 2 3 2 8 4 2" xfId="62623"/>
    <cellStyle name="Total 2 3 2 8 4 3" xfId="62624"/>
    <cellStyle name="Total 2 3 2 8 4 4" xfId="62625"/>
    <cellStyle name="Total 2 3 2 8 4 5" xfId="62626"/>
    <cellStyle name="Total 2 3 2 8 5" xfId="62627"/>
    <cellStyle name="Total 2 3 2 8 6" xfId="62628"/>
    <cellStyle name="Total 2 3 2 8 7" xfId="62629"/>
    <cellStyle name="Total 2 3 2 8 8" xfId="62630"/>
    <cellStyle name="Total 2 3 2 9" xfId="62631"/>
    <cellStyle name="Total 2 3 2 9 2" xfId="62632"/>
    <cellStyle name="Total 2 3 2 9 2 2" xfId="62633"/>
    <cellStyle name="Total 2 3 2 9 2 2 2" xfId="62634"/>
    <cellStyle name="Total 2 3 2 9 2 2 3" xfId="62635"/>
    <cellStyle name="Total 2 3 2 9 2 2 4" xfId="62636"/>
    <cellStyle name="Total 2 3 2 9 2 2 5" xfId="62637"/>
    <cellStyle name="Total 2 3 2 9 2 3" xfId="62638"/>
    <cellStyle name="Total 2 3 2 9 2 3 2" xfId="62639"/>
    <cellStyle name="Total 2 3 2 9 2 3 3" xfId="62640"/>
    <cellStyle name="Total 2 3 2 9 2 3 4" xfId="62641"/>
    <cellStyle name="Total 2 3 2 9 2 3 5" xfId="62642"/>
    <cellStyle name="Total 2 3 2 9 2 4" xfId="62643"/>
    <cellStyle name="Total 2 3 2 9 2 5" xfId="62644"/>
    <cellStyle name="Total 2 3 2 9 2 6" xfId="62645"/>
    <cellStyle name="Total 2 3 2 9 2 7" xfId="62646"/>
    <cellStyle name="Total 2 3 2 9 3" xfId="62647"/>
    <cellStyle name="Total 2 3 2 9 3 2" xfId="62648"/>
    <cellStyle name="Total 2 3 2 9 3 3" xfId="62649"/>
    <cellStyle name="Total 2 3 2 9 3 4" xfId="62650"/>
    <cellStyle name="Total 2 3 2 9 3 5" xfId="62651"/>
    <cellStyle name="Total 2 3 2 9 4" xfId="62652"/>
    <cellStyle name="Total 2 3 2 9 4 2" xfId="62653"/>
    <cellStyle name="Total 2 3 2 9 4 3" xfId="62654"/>
    <cellStyle name="Total 2 3 2 9 4 4" xfId="62655"/>
    <cellStyle name="Total 2 3 2 9 4 5" xfId="62656"/>
    <cellStyle name="Total 2 3 2 9 5" xfId="62657"/>
    <cellStyle name="Total 2 3 2 9 6" xfId="62658"/>
    <cellStyle name="Total 2 3 2 9 7" xfId="62659"/>
    <cellStyle name="Total 2 3 2 9 8" xfId="62660"/>
    <cellStyle name="Total 2 3 3" xfId="2208"/>
    <cellStyle name="Total 2 3 3 2" xfId="2209"/>
    <cellStyle name="Total 2 3 3 2 2" xfId="62661"/>
    <cellStyle name="Total 2 3 3 3" xfId="62662"/>
    <cellStyle name="Total 2 3 3 4" xfId="62663"/>
    <cellStyle name="Total 2 3 3 5" xfId="62664"/>
    <cellStyle name="Total 2 3 4" xfId="2210"/>
    <cellStyle name="Total 2 3 4 2" xfId="2211"/>
    <cellStyle name="Total 2 3 4 2 2" xfId="62665"/>
    <cellStyle name="Total 2 3 4 3" xfId="62666"/>
    <cellStyle name="Total 2 3 4 4" xfId="62667"/>
    <cellStyle name="Total 2 3 4 5" xfId="62668"/>
    <cellStyle name="Total 2 3 5" xfId="2212"/>
    <cellStyle name="Total 2 3 5 2" xfId="62669"/>
    <cellStyle name="Total 2 3 6" xfId="62670"/>
    <cellStyle name="Total 2 3 7" xfId="62671"/>
    <cellStyle name="Total 2 3_T-straight with PEDs adjustor" xfId="62672"/>
    <cellStyle name="Total 2 4" xfId="2213"/>
    <cellStyle name="Total 2 4 2" xfId="2214"/>
    <cellStyle name="Total 2 4 3" xfId="62673"/>
    <cellStyle name="Total 2 4_T-straight with PEDs adjustor" xfId="62674"/>
    <cellStyle name="Total 2 5" xfId="2215"/>
    <cellStyle name="Total 2 5 10" xfId="62675"/>
    <cellStyle name="Total 2 5 10 2" xfId="62676"/>
    <cellStyle name="Total 2 5 10 2 2" xfId="62677"/>
    <cellStyle name="Total 2 5 10 2 2 2" xfId="62678"/>
    <cellStyle name="Total 2 5 10 2 2 3" xfId="62679"/>
    <cellStyle name="Total 2 5 10 2 2 4" xfId="62680"/>
    <cellStyle name="Total 2 5 10 2 2 5" xfId="62681"/>
    <cellStyle name="Total 2 5 10 2 3" xfId="62682"/>
    <cellStyle name="Total 2 5 10 2 3 2" xfId="62683"/>
    <cellStyle name="Total 2 5 10 2 3 3" xfId="62684"/>
    <cellStyle name="Total 2 5 10 2 3 4" xfId="62685"/>
    <cellStyle name="Total 2 5 10 2 3 5" xfId="62686"/>
    <cellStyle name="Total 2 5 10 2 4" xfId="62687"/>
    <cellStyle name="Total 2 5 10 2 5" xfId="62688"/>
    <cellStyle name="Total 2 5 10 2 6" xfId="62689"/>
    <cellStyle name="Total 2 5 10 2 7" xfId="62690"/>
    <cellStyle name="Total 2 5 10 3" xfId="62691"/>
    <cellStyle name="Total 2 5 10 3 2" xfId="62692"/>
    <cellStyle name="Total 2 5 10 3 3" xfId="62693"/>
    <cellStyle name="Total 2 5 10 3 4" xfId="62694"/>
    <cellStyle name="Total 2 5 10 3 5" xfId="62695"/>
    <cellStyle name="Total 2 5 10 4" xfId="62696"/>
    <cellStyle name="Total 2 5 10 4 2" xfId="62697"/>
    <cellStyle name="Total 2 5 10 4 3" xfId="62698"/>
    <cellStyle name="Total 2 5 10 4 4" xfId="62699"/>
    <cellStyle name="Total 2 5 10 4 5" xfId="62700"/>
    <cellStyle name="Total 2 5 10 5" xfId="62701"/>
    <cellStyle name="Total 2 5 10 6" xfId="62702"/>
    <cellStyle name="Total 2 5 10 7" xfId="62703"/>
    <cellStyle name="Total 2 5 10 8" xfId="62704"/>
    <cellStyle name="Total 2 5 11" xfId="62705"/>
    <cellStyle name="Total 2 5 11 2" xfId="62706"/>
    <cellStyle name="Total 2 5 11 2 2" xfId="62707"/>
    <cellStyle name="Total 2 5 11 2 2 2" xfId="62708"/>
    <cellStyle name="Total 2 5 11 2 2 3" xfId="62709"/>
    <cellStyle name="Total 2 5 11 2 2 4" xfId="62710"/>
    <cellStyle name="Total 2 5 11 2 2 5" xfId="62711"/>
    <cellStyle name="Total 2 5 11 2 3" xfId="62712"/>
    <cellStyle name="Total 2 5 11 2 3 2" xfId="62713"/>
    <cellStyle name="Total 2 5 11 2 3 3" xfId="62714"/>
    <cellStyle name="Total 2 5 11 2 3 4" xfId="62715"/>
    <cellStyle name="Total 2 5 11 2 3 5" xfId="62716"/>
    <cellStyle name="Total 2 5 11 2 4" xfId="62717"/>
    <cellStyle name="Total 2 5 11 2 5" xfId="62718"/>
    <cellStyle name="Total 2 5 11 2 6" xfId="62719"/>
    <cellStyle name="Total 2 5 11 2 7" xfId="62720"/>
    <cellStyle name="Total 2 5 11 3" xfId="62721"/>
    <cellStyle name="Total 2 5 11 3 2" xfId="62722"/>
    <cellStyle name="Total 2 5 11 3 3" xfId="62723"/>
    <cellStyle name="Total 2 5 11 3 4" xfId="62724"/>
    <cellStyle name="Total 2 5 11 3 5" xfId="62725"/>
    <cellStyle name="Total 2 5 11 4" xfId="62726"/>
    <cellStyle name="Total 2 5 11 4 2" xfId="62727"/>
    <cellStyle name="Total 2 5 11 4 3" xfId="62728"/>
    <cellStyle name="Total 2 5 11 4 4" xfId="62729"/>
    <cellStyle name="Total 2 5 11 4 5" xfId="62730"/>
    <cellStyle name="Total 2 5 11 5" xfId="62731"/>
    <cellStyle name="Total 2 5 11 6" xfId="62732"/>
    <cellStyle name="Total 2 5 11 7" xfId="62733"/>
    <cellStyle name="Total 2 5 11 8" xfId="62734"/>
    <cellStyle name="Total 2 5 12" xfId="62735"/>
    <cellStyle name="Total 2 5 12 2" xfId="62736"/>
    <cellStyle name="Total 2 5 12 2 2" xfId="62737"/>
    <cellStyle name="Total 2 5 12 2 2 2" xfId="62738"/>
    <cellStyle name="Total 2 5 12 2 2 3" xfId="62739"/>
    <cellStyle name="Total 2 5 12 2 2 4" xfId="62740"/>
    <cellStyle name="Total 2 5 12 2 2 5" xfId="62741"/>
    <cellStyle name="Total 2 5 12 2 3" xfId="62742"/>
    <cellStyle name="Total 2 5 12 2 3 2" xfId="62743"/>
    <cellStyle name="Total 2 5 12 2 3 3" xfId="62744"/>
    <cellStyle name="Total 2 5 12 2 3 4" xfId="62745"/>
    <cellStyle name="Total 2 5 12 2 3 5" xfId="62746"/>
    <cellStyle name="Total 2 5 12 2 4" xfId="62747"/>
    <cellStyle name="Total 2 5 12 2 5" xfId="62748"/>
    <cellStyle name="Total 2 5 12 2 6" xfId="62749"/>
    <cellStyle name="Total 2 5 12 2 7" xfId="62750"/>
    <cellStyle name="Total 2 5 12 3" xfId="62751"/>
    <cellStyle name="Total 2 5 12 3 2" xfId="62752"/>
    <cellStyle name="Total 2 5 12 3 3" xfId="62753"/>
    <cellStyle name="Total 2 5 12 3 4" xfId="62754"/>
    <cellStyle name="Total 2 5 12 3 5" xfId="62755"/>
    <cellStyle name="Total 2 5 12 4" xfId="62756"/>
    <cellStyle name="Total 2 5 12 4 2" xfId="62757"/>
    <cellStyle name="Total 2 5 12 4 3" xfId="62758"/>
    <cellStyle name="Total 2 5 12 4 4" xfId="62759"/>
    <cellStyle name="Total 2 5 12 4 5" xfId="62760"/>
    <cellStyle name="Total 2 5 12 5" xfId="62761"/>
    <cellStyle name="Total 2 5 12 6" xfId="62762"/>
    <cellStyle name="Total 2 5 12 7" xfId="62763"/>
    <cellStyle name="Total 2 5 12 8" xfId="62764"/>
    <cellStyle name="Total 2 5 13" xfId="62765"/>
    <cellStyle name="Total 2 5 13 2" xfId="62766"/>
    <cellStyle name="Total 2 5 13 2 2" xfId="62767"/>
    <cellStyle name="Total 2 5 13 2 2 2" xfId="62768"/>
    <cellStyle name="Total 2 5 13 2 2 3" xfId="62769"/>
    <cellStyle name="Total 2 5 13 2 2 4" xfId="62770"/>
    <cellStyle name="Total 2 5 13 2 2 5" xfId="62771"/>
    <cellStyle name="Total 2 5 13 2 3" xfId="62772"/>
    <cellStyle name="Total 2 5 13 2 3 2" xfId="62773"/>
    <cellStyle name="Total 2 5 13 2 3 3" xfId="62774"/>
    <cellStyle name="Total 2 5 13 2 3 4" xfId="62775"/>
    <cellStyle name="Total 2 5 13 2 3 5" xfId="62776"/>
    <cellStyle name="Total 2 5 13 2 4" xfId="62777"/>
    <cellStyle name="Total 2 5 13 2 5" xfId="62778"/>
    <cellStyle name="Total 2 5 13 2 6" xfId="62779"/>
    <cellStyle name="Total 2 5 13 2 7" xfId="62780"/>
    <cellStyle name="Total 2 5 13 3" xfId="62781"/>
    <cellStyle name="Total 2 5 13 3 2" xfId="62782"/>
    <cellStyle name="Total 2 5 13 3 3" xfId="62783"/>
    <cellStyle name="Total 2 5 13 3 4" xfId="62784"/>
    <cellStyle name="Total 2 5 13 3 5" xfId="62785"/>
    <cellStyle name="Total 2 5 13 4" xfId="62786"/>
    <cellStyle name="Total 2 5 13 4 2" xfId="62787"/>
    <cellStyle name="Total 2 5 13 4 3" xfId="62788"/>
    <cellStyle name="Total 2 5 13 4 4" xfId="62789"/>
    <cellStyle name="Total 2 5 13 4 5" xfId="62790"/>
    <cellStyle name="Total 2 5 13 5" xfId="62791"/>
    <cellStyle name="Total 2 5 13 6" xfId="62792"/>
    <cellStyle name="Total 2 5 13 7" xfId="62793"/>
    <cellStyle name="Total 2 5 13 8" xfId="62794"/>
    <cellStyle name="Total 2 5 14" xfId="62795"/>
    <cellStyle name="Total 2 5 14 2" xfId="62796"/>
    <cellStyle name="Total 2 5 14 2 2" xfId="62797"/>
    <cellStyle name="Total 2 5 14 2 2 2" xfId="62798"/>
    <cellStyle name="Total 2 5 14 2 2 3" xfId="62799"/>
    <cellStyle name="Total 2 5 14 2 2 4" xfId="62800"/>
    <cellStyle name="Total 2 5 14 2 2 5" xfId="62801"/>
    <cellStyle name="Total 2 5 14 2 3" xfId="62802"/>
    <cellStyle name="Total 2 5 14 2 3 2" xfId="62803"/>
    <cellStyle name="Total 2 5 14 2 3 3" xfId="62804"/>
    <cellStyle name="Total 2 5 14 2 3 4" xfId="62805"/>
    <cellStyle name="Total 2 5 14 2 3 5" xfId="62806"/>
    <cellStyle name="Total 2 5 14 2 4" xfId="62807"/>
    <cellStyle name="Total 2 5 14 2 5" xfId="62808"/>
    <cellStyle name="Total 2 5 14 2 6" xfId="62809"/>
    <cellStyle name="Total 2 5 14 2 7" xfId="62810"/>
    <cellStyle name="Total 2 5 14 3" xfId="62811"/>
    <cellStyle name="Total 2 5 14 3 2" xfId="62812"/>
    <cellStyle name="Total 2 5 14 3 3" xfId="62813"/>
    <cellStyle name="Total 2 5 14 3 4" xfId="62814"/>
    <cellStyle name="Total 2 5 14 3 5" xfId="62815"/>
    <cellStyle name="Total 2 5 14 4" xfId="62816"/>
    <cellStyle name="Total 2 5 14 4 2" xfId="62817"/>
    <cellStyle name="Total 2 5 14 4 3" xfId="62818"/>
    <cellStyle name="Total 2 5 14 4 4" xfId="62819"/>
    <cellStyle name="Total 2 5 14 4 5" xfId="62820"/>
    <cellStyle name="Total 2 5 14 5" xfId="62821"/>
    <cellStyle name="Total 2 5 14 6" xfId="62822"/>
    <cellStyle name="Total 2 5 14 7" xfId="62823"/>
    <cellStyle name="Total 2 5 14 8" xfId="62824"/>
    <cellStyle name="Total 2 5 15" xfId="62825"/>
    <cellStyle name="Total 2 5 15 2" xfId="62826"/>
    <cellStyle name="Total 2 5 15 2 2" xfId="62827"/>
    <cellStyle name="Total 2 5 15 2 3" xfId="62828"/>
    <cellStyle name="Total 2 5 15 2 4" xfId="62829"/>
    <cellStyle name="Total 2 5 15 2 5" xfId="62830"/>
    <cellStyle name="Total 2 5 15 3" xfId="62831"/>
    <cellStyle name="Total 2 5 15 3 2" xfId="62832"/>
    <cellStyle name="Total 2 5 15 3 3" xfId="62833"/>
    <cellStyle name="Total 2 5 15 3 4" xfId="62834"/>
    <cellStyle name="Total 2 5 15 3 5" xfId="62835"/>
    <cellStyle name="Total 2 5 15 4" xfId="62836"/>
    <cellStyle name="Total 2 5 15 5" xfId="62837"/>
    <cellStyle name="Total 2 5 15 6" xfId="62838"/>
    <cellStyle name="Total 2 5 15 7" xfId="62839"/>
    <cellStyle name="Total 2 5 16" xfId="62840"/>
    <cellStyle name="Total 2 5 16 2" xfId="62841"/>
    <cellStyle name="Total 2 5 16 3" xfId="62842"/>
    <cellStyle name="Total 2 5 16 4" xfId="62843"/>
    <cellStyle name="Total 2 5 16 5" xfId="62844"/>
    <cellStyle name="Total 2 5 17" xfId="62845"/>
    <cellStyle name="Total 2 5 17 2" xfId="62846"/>
    <cellStyle name="Total 2 5 17 3" xfId="62847"/>
    <cellStyle name="Total 2 5 17 4" xfId="62848"/>
    <cellStyle name="Total 2 5 17 5" xfId="62849"/>
    <cellStyle name="Total 2 5 18" xfId="62850"/>
    <cellStyle name="Total 2 5 19" xfId="62851"/>
    <cellStyle name="Total 2 5 2" xfId="2216"/>
    <cellStyle name="Total 2 5 2 2" xfId="2217"/>
    <cellStyle name="Total 2 5 2 2 2" xfId="62852"/>
    <cellStyle name="Total 2 5 2 2 2 2" xfId="62853"/>
    <cellStyle name="Total 2 5 2 2 2 3" xfId="62854"/>
    <cellStyle name="Total 2 5 2 2 2 4" xfId="62855"/>
    <cellStyle name="Total 2 5 2 2 2 5" xfId="62856"/>
    <cellStyle name="Total 2 5 2 2 3" xfId="62857"/>
    <cellStyle name="Total 2 5 2 2 3 2" xfId="62858"/>
    <cellStyle name="Total 2 5 2 2 3 3" xfId="62859"/>
    <cellStyle name="Total 2 5 2 2 3 4" xfId="62860"/>
    <cellStyle name="Total 2 5 2 2 3 5" xfId="62861"/>
    <cellStyle name="Total 2 5 2 2 4" xfId="62862"/>
    <cellStyle name="Total 2 5 2 2 5" xfId="62863"/>
    <cellStyle name="Total 2 5 2 2 6" xfId="62864"/>
    <cellStyle name="Total 2 5 2 2 7" xfId="62865"/>
    <cellStyle name="Total 2 5 2 3" xfId="62866"/>
    <cellStyle name="Total 2 5 2 3 2" xfId="62867"/>
    <cellStyle name="Total 2 5 2 3 3" xfId="62868"/>
    <cellStyle name="Total 2 5 2 3 4" xfId="62869"/>
    <cellStyle name="Total 2 5 2 3 5" xfId="62870"/>
    <cellStyle name="Total 2 5 2 4" xfId="62871"/>
    <cellStyle name="Total 2 5 2 4 2" xfId="62872"/>
    <cellStyle name="Total 2 5 2 4 3" xfId="62873"/>
    <cellStyle name="Total 2 5 2 4 4" xfId="62874"/>
    <cellStyle name="Total 2 5 2 4 5" xfId="62875"/>
    <cellStyle name="Total 2 5 2 5" xfId="62876"/>
    <cellStyle name="Total 2 5 2 6" xfId="62877"/>
    <cellStyle name="Total 2 5 2 7" xfId="62878"/>
    <cellStyle name="Total 2 5 2 8" xfId="62879"/>
    <cellStyle name="Total 2 5 20" xfId="62880"/>
    <cellStyle name="Total 2 5 21" xfId="62881"/>
    <cellStyle name="Total 2 5 3" xfId="2218"/>
    <cellStyle name="Total 2 5 3 2" xfId="2219"/>
    <cellStyle name="Total 2 5 3 2 2" xfId="62882"/>
    <cellStyle name="Total 2 5 3 2 2 2" xfId="62883"/>
    <cellStyle name="Total 2 5 3 2 2 3" xfId="62884"/>
    <cellStyle name="Total 2 5 3 2 2 4" xfId="62885"/>
    <cellStyle name="Total 2 5 3 2 2 5" xfId="62886"/>
    <cellStyle name="Total 2 5 3 2 3" xfId="62887"/>
    <cellStyle name="Total 2 5 3 2 3 2" xfId="62888"/>
    <cellStyle name="Total 2 5 3 2 3 3" xfId="62889"/>
    <cellStyle name="Total 2 5 3 2 3 4" xfId="62890"/>
    <cellStyle name="Total 2 5 3 2 3 5" xfId="62891"/>
    <cellStyle name="Total 2 5 3 2 4" xfId="62892"/>
    <cellStyle name="Total 2 5 3 2 5" xfId="62893"/>
    <cellStyle name="Total 2 5 3 2 6" xfId="62894"/>
    <cellStyle name="Total 2 5 3 2 7" xfId="62895"/>
    <cellStyle name="Total 2 5 3 3" xfId="62896"/>
    <cellStyle name="Total 2 5 3 3 2" xfId="62897"/>
    <cellStyle name="Total 2 5 3 3 3" xfId="62898"/>
    <cellStyle name="Total 2 5 3 3 4" xfId="62899"/>
    <cellStyle name="Total 2 5 3 3 5" xfId="62900"/>
    <cellStyle name="Total 2 5 3 4" xfId="62901"/>
    <cellStyle name="Total 2 5 3 4 2" xfId="62902"/>
    <cellStyle name="Total 2 5 3 4 3" xfId="62903"/>
    <cellStyle name="Total 2 5 3 4 4" xfId="62904"/>
    <cellStyle name="Total 2 5 3 4 5" xfId="62905"/>
    <cellStyle name="Total 2 5 3 5" xfId="62906"/>
    <cellStyle name="Total 2 5 3 6" xfId="62907"/>
    <cellStyle name="Total 2 5 3 7" xfId="62908"/>
    <cellStyle name="Total 2 5 3 8" xfId="62909"/>
    <cellStyle name="Total 2 5 4" xfId="2220"/>
    <cellStyle name="Total 2 5 4 2" xfId="2221"/>
    <cellStyle name="Total 2 5 4 2 2" xfId="62910"/>
    <cellStyle name="Total 2 5 4 2 2 2" xfId="62911"/>
    <cellStyle name="Total 2 5 4 2 2 3" xfId="62912"/>
    <cellStyle name="Total 2 5 4 2 2 4" xfId="62913"/>
    <cellStyle name="Total 2 5 4 2 2 5" xfId="62914"/>
    <cellStyle name="Total 2 5 4 2 3" xfId="62915"/>
    <cellStyle name="Total 2 5 4 2 3 2" xfId="62916"/>
    <cellStyle name="Total 2 5 4 2 3 3" xfId="62917"/>
    <cellStyle name="Total 2 5 4 2 3 4" xfId="62918"/>
    <cellStyle name="Total 2 5 4 2 3 5" xfId="62919"/>
    <cellStyle name="Total 2 5 4 2 4" xfId="62920"/>
    <cellStyle name="Total 2 5 4 2 5" xfId="62921"/>
    <cellStyle name="Total 2 5 4 2 6" xfId="62922"/>
    <cellStyle name="Total 2 5 4 2 7" xfId="62923"/>
    <cellStyle name="Total 2 5 4 3" xfId="62924"/>
    <cellStyle name="Total 2 5 4 3 2" xfId="62925"/>
    <cellStyle name="Total 2 5 4 3 3" xfId="62926"/>
    <cellStyle name="Total 2 5 4 3 4" xfId="62927"/>
    <cellStyle name="Total 2 5 4 3 5" xfId="62928"/>
    <cellStyle name="Total 2 5 4 4" xfId="62929"/>
    <cellStyle name="Total 2 5 4 4 2" xfId="62930"/>
    <cellStyle name="Total 2 5 4 4 3" xfId="62931"/>
    <cellStyle name="Total 2 5 4 4 4" xfId="62932"/>
    <cellStyle name="Total 2 5 4 4 5" xfId="62933"/>
    <cellStyle name="Total 2 5 4 5" xfId="62934"/>
    <cellStyle name="Total 2 5 4 6" xfId="62935"/>
    <cellStyle name="Total 2 5 4 7" xfId="62936"/>
    <cellStyle name="Total 2 5 4 8" xfId="62937"/>
    <cellStyle name="Total 2 5 5" xfId="2222"/>
    <cellStyle name="Total 2 5 5 2" xfId="62938"/>
    <cellStyle name="Total 2 5 5 2 2" xfId="62939"/>
    <cellStyle name="Total 2 5 5 2 2 2" xfId="62940"/>
    <cellStyle name="Total 2 5 5 2 2 3" xfId="62941"/>
    <cellStyle name="Total 2 5 5 2 2 4" xfId="62942"/>
    <cellStyle name="Total 2 5 5 2 2 5" xfId="62943"/>
    <cellStyle name="Total 2 5 5 2 3" xfId="62944"/>
    <cellStyle name="Total 2 5 5 2 3 2" xfId="62945"/>
    <cellStyle name="Total 2 5 5 2 3 3" xfId="62946"/>
    <cellStyle name="Total 2 5 5 2 3 4" xfId="62947"/>
    <cellStyle name="Total 2 5 5 2 3 5" xfId="62948"/>
    <cellStyle name="Total 2 5 5 2 4" xfId="62949"/>
    <cellStyle name="Total 2 5 5 2 5" xfId="62950"/>
    <cellStyle name="Total 2 5 5 2 6" xfId="62951"/>
    <cellStyle name="Total 2 5 5 2 7" xfId="62952"/>
    <cellStyle name="Total 2 5 5 3" xfId="62953"/>
    <cellStyle name="Total 2 5 5 3 2" xfId="62954"/>
    <cellStyle name="Total 2 5 5 3 3" xfId="62955"/>
    <cellStyle name="Total 2 5 5 3 4" xfId="62956"/>
    <cellStyle name="Total 2 5 5 3 5" xfId="62957"/>
    <cellStyle name="Total 2 5 5 4" xfId="62958"/>
    <cellStyle name="Total 2 5 5 4 2" xfId="62959"/>
    <cellStyle name="Total 2 5 5 4 3" xfId="62960"/>
    <cellStyle name="Total 2 5 5 4 4" xfId="62961"/>
    <cellStyle name="Total 2 5 5 4 5" xfId="62962"/>
    <cellStyle name="Total 2 5 5 5" xfId="62963"/>
    <cellStyle name="Total 2 5 5 6" xfId="62964"/>
    <cellStyle name="Total 2 5 5 7" xfId="62965"/>
    <cellStyle name="Total 2 5 5 8" xfId="62966"/>
    <cellStyle name="Total 2 5 6" xfId="62967"/>
    <cellStyle name="Total 2 5 6 2" xfId="62968"/>
    <cellStyle name="Total 2 5 6 2 2" xfId="62969"/>
    <cellStyle name="Total 2 5 6 2 2 2" xfId="62970"/>
    <cellStyle name="Total 2 5 6 2 2 3" xfId="62971"/>
    <cellStyle name="Total 2 5 6 2 2 4" xfId="62972"/>
    <cellStyle name="Total 2 5 6 2 2 5" xfId="62973"/>
    <cellStyle name="Total 2 5 6 2 3" xfId="62974"/>
    <cellStyle name="Total 2 5 6 2 3 2" xfId="62975"/>
    <cellStyle name="Total 2 5 6 2 3 3" xfId="62976"/>
    <cellStyle name="Total 2 5 6 2 3 4" xfId="62977"/>
    <cellStyle name="Total 2 5 6 2 3 5" xfId="62978"/>
    <cellStyle name="Total 2 5 6 2 4" xfId="62979"/>
    <cellStyle name="Total 2 5 6 2 5" xfId="62980"/>
    <cellStyle name="Total 2 5 6 2 6" xfId="62981"/>
    <cellStyle name="Total 2 5 6 2 7" xfId="62982"/>
    <cellStyle name="Total 2 5 6 3" xfId="62983"/>
    <cellStyle name="Total 2 5 6 3 2" xfId="62984"/>
    <cellStyle name="Total 2 5 6 3 3" xfId="62985"/>
    <cellStyle name="Total 2 5 6 3 4" xfId="62986"/>
    <cellStyle name="Total 2 5 6 3 5" xfId="62987"/>
    <cellStyle name="Total 2 5 6 4" xfId="62988"/>
    <cellStyle name="Total 2 5 6 4 2" xfId="62989"/>
    <cellStyle name="Total 2 5 6 4 3" xfId="62990"/>
    <cellStyle name="Total 2 5 6 4 4" xfId="62991"/>
    <cellStyle name="Total 2 5 6 4 5" xfId="62992"/>
    <cellStyle name="Total 2 5 6 5" xfId="62993"/>
    <cellStyle name="Total 2 5 6 6" xfId="62994"/>
    <cellStyle name="Total 2 5 6 7" xfId="62995"/>
    <cellStyle name="Total 2 5 6 8" xfId="62996"/>
    <cellStyle name="Total 2 5 7" xfId="62997"/>
    <cellStyle name="Total 2 5 7 2" xfId="62998"/>
    <cellStyle name="Total 2 5 7 2 2" xfId="62999"/>
    <cellStyle name="Total 2 5 7 2 2 2" xfId="63000"/>
    <cellStyle name="Total 2 5 7 2 2 3" xfId="63001"/>
    <cellStyle name="Total 2 5 7 2 2 4" xfId="63002"/>
    <cellStyle name="Total 2 5 7 2 2 5" xfId="63003"/>
    <cellStyle name="Total 2 5 7 2 3" xfId="63004"/>
    <cellStyle name="Total 2 5 7 2 3 2" xfId="63005"/>
    <cellStyle name="Total 2 5 7 2 3 3" xfId="63006"/>
    <cellStyle name="Total 2 5 7 2 3 4" xfId="63007"/>
    <cellStyle name="Total 2 5 7 2 3 5" xfId="63008"/>
    <cellStyle name="Total 2 5 7 2 4" xfId="63009"/>
    <cellStyle name="Total 2 5 7 2 5" xfId="63010"/>
    <cellStyle name="Total 2 5 7 2 6" xfId="63011"/>
    <cellStyle name="Total 2 5 7 2 7" xfId="63012"/>
    <cellStyle name="Total 2 5 7 3" xfId="63013"/>
    <cellStyle name="Total 2 5 7 3 2" xfId="63014"/>
    <cellStyle name="Total 2 5 7 3 3" xfId="63015"/>
    <cellStyle name="Total 2 5 7 3 4" xfId="63016"/>
    <cellStyle name="Total 2 5 7 3 5" xfId="63017"/>
    <cellStyle name="Total 2 5 7 4" xfId="63018"/>
    <cellStyle name="Total 2 5 7 4 2" xfId="63019"/>
    <cellStyle name="Total 2 5 7 4 3" xfId="63020"/>
    <cellStyle name="Total 2 5 7 4 4" xfId="63021"/>
    <cellStyle name="Total 2 5 7 4 5" xfId="63022"/>
    <cellStyle name="Total 2 5 7 5" xfId="63023"/>
    <cellStyle name="Total 2 5 7 6" xfId="63024"/>
    <cellStyle name="Total 2 5 7 7" xfId="63025"/>
    <cellStyle name="Total 2 5 7 8" xfId="63026"/>
    <cellStyle name="Total 2 5 8" xfId="63027"/>
    <cellStyle name="Total 2 5 8 2" xfId="63028"/>
    <cellStyle name="Total 2 5 8 2 2" xfId="63029"/>
    <cellStyle name="Total 2 5 8 2 2 2" xfId="63030"/>
    <cellStyle name="Total 2 5 8 2 2 3" xfId="63031"/>
    <cellStyle name="Total 2 5 8 2 2 4" xfId="63032"/>
    <cellStyle name="Total 2 5 8 2 2 5" xfId="63033"/>
    <cellStyle name="Total 2 5 8 2 3" xfId="63034"/>
    <cellStyle name="Total 2 5 8 2 3 2" xfId="63035"/>
    <cellStyle name="Total 2 5 8 2 3 3" xfId="63036"/>
    <cellStyle name="Total 2 5 8 2 3 4" xfId="63037"/>
    <cellStyle name="Total 2 5 8 2 3 5" xfId="63038"/>
    <cellStyle name="Total 2 5 8 2 4" xfId="63039"/>
    <cellStyle name="Total 2 5 8 2 5" xfId="63040"/>
    <cellStyle name="Total 2 5 8 2 6" xfId="63041"/>
    <cellStyle name="Total 2 5 8 2 7" xfId="63042"/>
    <cellStyle name="Total 2 5 8 3" xfId="63043"/>
    <cellStyle name="Total 2 5 8 3 2" xfId="63044"/>
    <cellStyle name="Total 2 5 8 3 3" xfId="63045"/>
    <cellStyle name="Total 2 5 8 3 4" xfId="63046"/>
    <cellStyle name="Total 2 5 8 3 5" xfId="63047"/>
    <cellStyle name="Total 2 5 8 4" xfId="63048"/>
    <cellStyle name="Total 2 5 8 4 2" xfId="63049"/>
    <cellStyle name="Total 2 5 8 4 3" xfId="63050"/>
    <cellStyle name="Total 2 5 8 4 4" xfId="63051"/>
    <cellStyle name="Total 2 5 8 4 5" xfId="63052"/>
    <cellStyle name="Total 2 5 8 5" xfId="63053"/>
    <cellStyle name="Total 2 5 8 6" xfId="63054"/>
    <cellStyle name="Total 2 5 8 7" xfId="63055"/>
    <cellStyle name="Total 2 5 8 8" xfId="63056"/>
    <cellStyle name="Total 2 5 9" xfId="63057"/>
    <cellStyle name="Total 2 5 9 2" xfId="63058"/>
    <cellStyle name="Total 2 5 9 2 2" xfId="63059"/>
    <cellStyle name="Total 2 5 9 2 2 2" xfId="63060"/>
    <cellStyle name="Total 2 5 9 2 2 3" xfId="63061"/>
    <cellStyle name="Total 2 5 9 2 2 4" xfId="63062"/>
    <cellStyle name="Total 2 5 9 2 2 5" xfId="63063"/>
    <cellStyle name="Total 2 5 9 2 3" xfId="63064"/>
    <cellStyle name="Total 2 5 9 2 3 2" xfId="63065"/>
    <cellStyle name="Total 2 5 9 2 3 3" xfId="63066"/>
    <cellStyle name="Total 2 5 9 2 3 4" xfId="63067"/>
    <cellStyle name="Total 2 5 9 2 3 5" xfId="63068"/>
    <cellStyle name="Total 2 5 9 2 4" xfId="63069"/>
    <cellStyle name="Total 2 5 9 2 5" xfId="63070"/>
    <cellStyle name="Total 2 5 9 2 6" xfId="63071"/>
    <cellStyle name="Total 2 5 9 2 7" xfId="63072"/>
    <cellStyle name="Total 2 5 9 3" xfId="63073"/>
    <cellStyle name="Total 2 5 9 3 2" xfId="63074"/>
    <cellStyle name="Total 2 5 9 3 3" xfId="63075"/>
    <cellStyle name="Total 2 5 9 3 4" xfId="63076"/>
    <cellStyle name="Total 2 5 9 3 5" xfId="63077"/>
    <cellStyle name="Total 2 5 9 4" xfId="63078"/>
    <cellStyle name="Total 2 5 9 4 2" xfId="63079"/>
    <cellStyle name="Total 2 5 9 4 3" xfId="63080"/>
    <cellStyle name="Total 2 5 9 4 4" xfId="63081"/>
    <cellStyle name="Total 2 5 9 4 5" xfId="63082"/>
    <cellStyle name="Total 2 5 9 5" xfId="63083"/>
    <cellStyle name="Total 2 5 9 6" xfId="63084"/>
    <cellStyle name="Total 2 5 9 7" xfId="63085"/>
    <cellStyle name="Total 2 5 9 8" xfId="63086"/>
    <cellStyle name="Total 2 6" xfId="2223"/>
    <cellStyle name="Total 2 6 2" xfId="2224"/>
    <cellStyle name="Total 2 6 2 2" xfId="63087"/>
    <cellStyle name="Total 2 6 3" xfId="63088"/>
    <cellStyle name="Total 2 6 4" xfId="63089"/>
    <cellStyle name="Total 2 6 5" xfId="63090"/>
    <cellStyle name="Total 2 7" xfId="2225"/>
    <cellStyle name="Total 2 7 2" xfId="2226"/>
    <cellStyle name="Total 2 7 2 2" xfId="63091"/>
    <cellStyle name="Total 2 7 3" xfId="63092"/>
    <cellStyle name="Total 2 7 4" xfId="63093"/>
    <cellStyle name="Total 2 7 5" xfId="63094"/>
    <cellStyle name="Total 2 8" xfId="2227"/>
    <cellStyle name="Total 2 8 2" xfId="63095"/>
    <cellStyle name="Total 2 9" xfId="63096"/>
    <cellStyle name="Total 2 9 2" xfId="63097"/>
    <cellStyle name="Total 2_T-straight with PEDs adjustor" xfId="63098"/>
    <cellStyle name="Total 3" xfId="2228"/>
    <cellStyle name="Total 3 2" xfId="2229"/>
    <cellStyle name="Total 3 2 2" xfId="2230"/>
    <cellStyle name="Total 3 2 2 10" xfId="63099"/>
    <cellStyle name="Total 3 2 2 10 2" xfId="63100"/>
    <cellStyle name="Total 3 2 2 10 2 2" xfId="63101"/>
    <cellStyle name="Total 3 2 2 10 2 2 2" xfId="63102"/>
    <cellStyle name="Total 3 2 2 10 2 2 3" xfId="63103"/>
    <cellStyle name="Total 3 2 2 10 2 2 4" xfId="63104"/>
    <cellStyle name="Total 3 2 2 10 2 2 5" xfId="63105"/>
    <cellStyle name="Total 3 2 2 10 2 3" xfId="63106"/>
    <cellStyle name="Total 3 2 2 10 2 3 2" xfId="63107"/>
    <cellStyle name="Total 3 2 2 10 2 3 3" xfId="63108"/>
    <cellStyle name="Total 3 2 2 10 2 3 4" xfId="63109"/>
    <cellStyle name="Total 3 2 2 10 2 3 5" xfId="63110"/>
    <cellStyle name="Total 3 2 2 10 2 4" xfId="63111"/>
    <cellStyle name="Total 3 2 2 10 2 5" xfId="63112"/>
    <cellStyle name="Total 3 2 2 10 2 6" xfId="63113"/>
    <cellStyle name="Total 3 2 2 10 2 7" xfId="63114"/>
    <cellStyle name="Total 3 2 2 10 3" xfId="63115"/>
    <cellStyle name="Total 3 2 2 10 3 2" xfId="63116"/>
    <cellStyle name="Total 3 2 2 10 3 3" xfId="63117"/>
    <cellStyle name="Total 3 2 2 10 3 4" xfId="63118"/>
    <cellStyle name="Total 3 2 2 10 3 5" xfId="63119"/>
    <cellStyle name="Total 3 2 2 10 4" xfId="63120"/>
    <cellStyle name="Total 3 2 2 10 4 2" xfId="63121"/>
    <cellStyle name="Total 3 2 2 10 4 3" xfId="63122"/>
    <cellStyle name="Total 3 2 2 10 4 4" xfId="63123"/>
    <cellStyle name="Total 3 2 2 10 4 5" xfId="63124"/>
    <cellStyle name="Total 3 2 2 10 5" xfId="63125"/>
    <cellStyle name="Total 3 2 2 10 6" xfId="63126"/>
    <cellStyle name="Total 3 2 2 10 7" xfId="63127"/>
    <cellStyle name="Total 3 2 2 10 8" xfId="63128"/>
    <cellStyle name="Total 3 2 2 11" xfId="63129"/>
    <cellStyle name="Total 3 2 2 11 2" xfId="63130"/>
    <cellStyle name="Total 3 2 2 11 2 2" xfId="63131"/>
    <cellStyle name="Total 3 2 2 11 2 2 2" xfId="63132"/>
    <cellStyle name="Total 3 2 2 11 2 2 3" xfId="63133"/>
    <cellStyle name="Total 3 2 2 11 2 2 4" xfId="63134"/>
    <cellStyle name="Total 3 2 2 11 2 2 5" xfId="63135"/>
    <cellStyle name="Total 3 2 2 11 2 3" xfId="63136"/>
    <cellStyle name="Total 3 2 2 11 2 3 2" xfId="63137"/>
    <cellStyle name="Total 3 2 2 11 2 3 3" xfId="63138"/>
    <cellStyle name="Total 3 2 2 11 2 3 4" xfId="63139"/>
    <cellStyle name="Total 3 2 2 11 2 3 5" xfId="63140"/>
    <cellStyle name="Total 3 2 2 11 2 4" xfId="63141"/>
    <cellStyle name="Total 3 2 2 11 2 5" xfId="63142"/>
    <cellStyle name="Total 3 2 2 11 2 6" xfId="63143"/>
    <cellStyle name="Total 3 2 2 11 2 7" xfId="63144"/>
    <cellStyle name="Total 3 2 2 11 3" xfId="63145"/>
    <cellStyle name="Total 3 2 2 11 3 2" xfId="63146"/>
    <cellStyle name="Total 3 2 2 11 3 3" xfId="63147"/>
    <cellStyle name="Total 3 2 2 11 3 4" xfId="63148"/>
    <cellStyle name="Total 3 2 2 11 3 5" xfId="63149"/>
    <cellStyle name="Total 3 2 2 11 4" xfId="63150"/>
    <cellStyle name="Total 3 2 2 11 4 2" xfId="63151"/>
    <cellStyle name="Total 3 2 2 11 4 3" xfId="63152"/>
    <cellStyle name="Total 3 2 2 11 4 4" xfId="63153"/>
    <cellStyle name="Total 3 2 2 11 4 5" xfId="63154"/>
    <cellStyle name="Total 3 2 2 11 5" xfId="63155"/>
    <cellStyle name="Total 3 2 2 11 6" xfId="63156"/>
    <cellStyle name="Total 3 2 2 11 7" xfId="63157"/>
    <cellStyle name="Total 3 2 2 11 8" xfId="63158"/>
    <cellStyle name="Total 3 2 2 12" xfId="63159"/>
    <cellStyle name="Total 3 2 2 12 2" xfId="63160"/>
    <cellStyle name="Total 3 2 2 12 2 2" xfId="63161"/>
    <cellStyle name="Total 3 2 2 12 2 2 2" xfId="63162"/>
    <cellStyle name="Total 3 2 2 12 2 2 3" xfId="63163"/>
    <cellStyle name="Total 3 2 2 12 2 2 4" xfId="63164"/>
    <cellStyle name="Total 3 2 2 12 2 2 5" xfId="63165"/>
    <cellStyle name="Total 3 2 2 12 2 3" xfId="63166"/>
    <cellStyle name="Total 3 2 2 12 2 3 2" xfId="63167"/>
    <cellStyle name="Total 3 2 2 12 2 3 3" xfId="63168"/>
    <cellStyle name="Total 3 2 2 12 2 3 4" xfId="63169"/>
    <cellStyle name="Total 3 2 2 12 2 3 5" xfId="63170"/>
    <cellStyle name="Total 3 2 2 12 2 4" xfId="63171"/>
    <cellStyle name="Total 3 2 2 12 2 5" xfId="63172"/>
    <cellStyle name="Total 3 2 2 12 2 6" xfId="63173"/>
    <cellStyle name="Total 3 2 2 12 2 7" xfId="63174"/>
    <cellStyle name="Total 3 2 2 12 3" xfId="63175"/>
    <cellStyle name="Total 3 2 2 12 3 2" xfId="63176"/>
    <cellStyle name="Total 3 2 2 12 3 3" xfId="63177"/>
    <cellStyle name="Total 3 2 2 12 3 4" xfId="63178"/>
    <cellStyle name="Total 3 2 2 12 3 5" xfId="63179"/>
    <cellStyle name="Total 3 2 2 12 4" xfId="63180"/>
    <cellStyle name="Total 3 2 2 12 4 2" xfId="63181"/>
    <cellStyle name="Total 3 2 2 12 4 3" xfId="63182"/>
    <cellStyle name="Total 3 2 2 12 4 4" xfId="63183"/>
    <cellStyle name="Total 3 2 2 12 4 5" xfId="63184"/>
    <cellStyle name="Total 3 2 2 12 5" xfId="63185"/>
    <cellStyle name="Total 3 2 2 12 6" xfId="63186"/>
    <cellStyle name="Total 3 2 2 12 7" xfId="63187"/>
    <cellStyle name="Total 3 2 2 12 8" xfId="63188"/>
    <cellStyle name="Total 3 2 2 13" xfId="63189"/>
    <cellStyle name="Total 3 2 2 13 2" xfId="63190"/>
    <cellStyle name="Total 3 2 2 13 2 2" xfId="63191"/>
    <cellStyle name="Total 3 2 2 13 2 2 2" xfId="63192"/>
    <cellStyle name="Total 3 2 2 13 2 2 3" xfId="63193"/>
    <cellStyle name="Total 3 2 2 13 2 2 4" xfId="63194"/>
    <cellStyle name="Total 3 2 2 13 2 2 5" xfId="63195"/>
    <cellStyle name="Total 3 2 2 13 2 3" xfId="63196"/>
    <cellStyle name="Total 3 2 2 13 2 3 2" xfId="63197"/>
    <cellStyle name="Total 3 2 2 13 2 3 3" xfId="63198"/>
    <cellStyle name="Total 3 2 2 13 2 3 4" xfId="63199"/>
    <cellStyle name="Total 3 2 2 13 2 3 5" xfId="63200"/>
    <cellStyle name="Total 3 2 2 13 2 4" xfId="63201"/>
    <cellStyle name="Total 3 2 2 13 2 5" xfId="63202"/>
    <cellStyle name="Total 3 2 2 13 2 6" xfId="63203"/>
    <cellStyle name="Total 3 2 2 13 2 7" xfId="63204"/>
    <cellStyle name="Total 3 2 2 13 3" xfId="63205"/>
    <cellStyle name="Total 3 2 2 13 3 2" xfId="63206"/>
    <cellStyle name="Total 3 2 2 13 3 3" xfId="63207"/>
    <cellStyle name="Total 3 2 2 13 3 4" xfId="63208"/>
    <cellStyle name="Total 3 2 2 13 3 5" xfId="63209"/>
    <cellStyle name="Total 3 2 2 13 4" xfId="63210"/>
    <cellStyle name="Total 3 2 2 13 4 2" xfId="63211"/>
    <cellStyle name="Total 3 2 2 13 4 3" xfId="63212"/>
    <cellStyle name="Total 3 2 2 13 4 4" xfId="63213"/>
    <cellStyle name="Total 3 2 2 13 4 5" xfId="63214"/>
    <cellStyle name="Total 3 2 2 13 5" xfId="63215"/>
    <cellStyle name="Total 3 2 2 13 6" xfId="63216"/>
    <cellStyle name="Total 3 2 2 13 7" xfId="63217"/>
    <cellStyle name="Total 3 2 2 13 8" xfId="63218"/>
    <cellStyle name="Total 3 2 2 14" xfId="63219"/>
    <cellStyle name="Total 3 2 2 14 2" xfId="63220"/>
    <cellStyle name="Total 3 2 2 14 2 2" xfId="63221"/>
    <cellStyle name="Total 3 2 2 14 2 2 2" xfId="63222"/>
    <cellStyle name="Total 3 2 2 14 2 2 3" xfId="63223"/>
    <cellStyle name="Total 3 2 2 14 2 2 4" xfId="63224"/>
    <cellStyle name="Total 3 2 2 14 2 2 5" xfId="63225"/>
    <cellStyle name="Total 3 2 2 14 2 3" xfId="63226"/>
    <cellStyle name="Total 3 2 2 14 2 3 2" xfId="63227"/>
    <cellStyle name="Total 3 2 2 14 2 3 3" xfId="63228"/>
    <cellStyle name="Total 3 2 2 14 2 3 4" xfId="63229"/>
    <cellStyle name="Total 3 2 2 14 2 3 5" xfId="63230"/>
    <cellStyle name="Total 3 2 2 14 2 4" xfId="63231"/>
    <cellStyle name="Total 3 2 2 14 2 5" xfId="63232"/>
    <cellStyle name="Total 3 2 2 14 2 6" xfId="63233"/>
    <cellStyle name="Total 3 2 2 14 2 7" xfId="63234"/>
    <cellStyle name="Total 3 2 2 14 3" xfId="63235"/>
    <cellStyle name="Total 3 2 2 14 3 2" xfId="63236"/>
    <cellStyle name="Total 3 2 2 14 3 3" xfId="63237"/>
    <cellStyle name="Total 3 2 2 14 3 4" xfId="63238"/>
    <cellStyle name="Total 3 2 2 14 3 5" xfId="63239"/>
    <cellStyle name="Total 3 2 2 14 4" xfId="63240"/>
    <cellStyle name="Total 3 2 2 14 4 2" xfId="63241"/>
    <cellStyle name="Total 3 2 2 14 4 3" xfId="63242"/>
    <cellStyle name="Total 3 2 2 14 4 4" xfId="63243"/>
    <cellStyle name="Total 3 2 2 14 4 5" xfId="63244"/>
    <cellStyle name="Total 3 2 2 14 5" xfId="63245"/>
    <cellStyle name="Total 3 2 2 14 6" xfId="63246"/>
    <cellStyle name="Total 3 2 2 14 7" xfId="63247"/>
    <cellStyle name="Total 3 2 2 14 8" xfId="63248"/>
    <cellStyle name="Total 3 2 2 15" xfId="63249"/>
    <cellStyle name="Total 3 2 2 15 2" xfId="63250"/>
    <cellStyle name="Total 3 2 2 15 2 2" xfId="63251"/>
    <cellStyle name="Total 3 2 2 15 2 3" xfId="63252"/>
    <cellStyle name="Total 3 2 2 15 2 4" xfId="63253"/>
    <cellStyle name="Total 3 2 2 15 2 5" xfId="63254"/>
    <cellStyle name="Total 3 2 2 15 3" xfId="63255"/>
    <cellStyle name="Total 3 2 2 15 3 2" xfId="63256"/>
    <cellStyle name="Total 3 2 2 15 3 3" xfId="63257"/>
    <cellStyle name="Total 3 2 2 15 3 4" xfId="63258"/>
    <cellStyle name="Total 3 2 2 15 3 5" xfId="63259"/>
    <cellStyle name="Total 3 2 2 15 4" xfId="63260"/>
    <cellStyle name="Total 3 2 2 15 5" xfId="63261"/>
    <cellStyle name="Total 3 2 2 15 6" xfId="63262"/>
    <cellStyle name="Total 3 2 2 15 7" xfId="63263"/>
    <cellStyle name="Total 3 2 2 16" xfId="63264"/>
    <cellStyle name="Total 3 2 2 16 2" xfId="63265"/>
    <cellStyle name="Total 3 2 2 16 3" xfId="63266"/>
    <cellStyle name="Total 3 2 2 16 4" xfId="63267"/>
    <cellStyle name="Total 3 2 2 16 5" xfId="63268"/>
    <cellStyle name="Total 3 2 2 17" xfId="63269"/>
    <cellStyle name="Total 3 2 2 17 2" xfId="63270"/>
    <cellStyle name="Total 3 2 2 17 3" xfId="63271"/>
    <cellStyle name="Total 3 2 2 17 4" xfId="63272"/>
    <cellStyle name="Total 3 2 2 17 5" xfId="63273"/>
    <cellStyle name="Total 3 2 2 18" xfId="63274"/>
    <cellStyle name="Total 3 2 2 18 2" xfId="63275"/>
    <cellStyle name="Total 3 2 2 19" xfId="63276"/>
    <cellStyle name="Total 3 2 2 2" xfId="2231"/>
    <cellStyle name="Total 3 2 2 2 2" xfId="2232"/>
    <cellStyle name="Total 3 2 2 2 2 2" xfId="63277"/>
    <cellStyle name="Total 3 2 2 2 2 2 2" xfId="63278"/>
    <cellStyle name="Total 3 2 2 2 2 2 3" xfId="63279"/>
    <cellStyle name="Total 3 2 2 2 2 2 4" xfId="63280"/>
    <cellStyle name="Total 3 2 2 2 2 2 5" xfId="63281"/>
    <cellStyle name="Total 3 2 2 2 2 3" xfId="63282"/>
    <cellStyle name="Total 3 2 2 2 2 3 2" xfId="63283"/>
    <cellStyle name="Total 3 2 2 2 2 3 3" xfId="63284"/>
    <cellStyle name="Total 3 2 2 2 2 3 4" xfId="63285"/>
    <cellStyle name="Total 3 2 2 2 2 3 5" xfId="63286"/>
    <cellStyle name="Total 3 2 2 2 2 4" xfId="63287"/>
    <cellStyle name="Total 3 2 2 2 2 5" xfId="63288"/>
    <cellStyle name="Total 3 2 2 2 2 6" xfId="63289"/>
    <cellStyle name="Total 3 2 2 2 2 7" xfId="63290"/>
    <cellStyle name="Total 3 2 2 2 3" xfId="63291"/>
    <cellStyle name="Total 3 2 2 2 3 2" xfId="63292"/>
    <cellStyle name="Total 3 2 2 2 3 3" xfId="63293"/>
    <cellStyle name="Total 3 2 2 2 3 4" xfId="63294"/>
    <cellStyle name="Total 3 2 2 2 3 5" xfId="63295"/>
    <cellStyle name="Total 3 2 2 2 4" xfId="63296"/>
    <cellStyle name="Total 3 2 2 2 4 2" xfId="63297"/>
    <cellStyle name="Total 3 2 2 2 4 3" xfId="63298"/>
    <cellStyle name="Total 3 2 2 2 4 4" xfId="63299"/>
    <cellStyle name="Total 3 2 2 2 4 5" xfId="63300"/>
    <cellStyle name="Total 3 2 2 2 5" xfId="63301"/>
    <cellStyle name="Total 3 2 2 2 6" xfId="63302"/>
    <cellStyle name="Total 3 2 2 2 7" xfId="63303"/>
    <cellStyle name="Total 3 2 2 2 8" xfId="63304"/>
    <cellStyle name="Total 3 2 2 20" xfId="63305"/>
    <cellStyle name="Total 3 2 2 21" xfId="63306"/>
    <cellStyle name="Total 3 2 2 3" xfId="2233"/>
    <cellStyle name="Total 3 2 2 3 2" xfId="2234"/>
    <cellStyle name="Total 3 2 2 3 2 2" xfId="63307"/>
    <cellStyle name="Total 3 2 2 3 2 2 2" xfId="63308"/>
    <cellStyle name="Total 3 2 2 3 2 2 3" xfId="63309"/>
    <cellStyle name="Total 3 2 2 3 2 2 4" xfId="63310"/>
    <cellStyle name="Total 3 2 2 3 2 2 5" xfId="63311"/>
    <cellStyle name="Total 3 2 2 3 2 3" xfId="63312"/>
    <cellStyle name="Total 3 2 2 3 2 3 2" xfId="63313"/>
    <cellStyle name="Total 3 2 2 3 2 3 3" xfId="63314"/>
    <cellStyle name="Total 3 2 2 3 2 3 4" xfId="63315"/>
    <cellStyle name="Total 3 2 2 3 2 3 5" xfId="63316"/>
    <cellStyle name="Total 3 2 2 3 2 4" xfId="63317"/>
    <cellStyle name="Total 3 2 2 3 2 5" xfId="63318"/>
    <cellStyle name="Total 3 2 2 3 2 6" xfId="63319"/>
    <cellStyle name="Total 3 2 2 3 2 7" xfId="63320"/>
    <cellStyle name="Total 3 2 2 3 3" xfId="63321"/>
    <cellStyle name="Total 3 2 2 3 3 2" xfId="63322"/>
    <cellStyle name="Total 3 2 2 3 3 3" xfId="63323"/>
    <cellStyle name="Total 3 2 2 3 3 4" xfId="63324"/>
    <cellStyle name="Total 3 2 2 3 3 5" xfId="63325"/>
    <cellStyle name="Total 3 2 2 3 4" xfId="63326"/>
    <cellStyle name="Total 3 2 2 3 4 2" xfId="63327"/>
    <cellStyle name="Total 3 2 2 3 4 3" xfId="63328"/>
    <cellStyle name="Total 3 2 2 3 4 4" xfId="63329"/>
    <cellStyle name="Total 3 2 2 3 4 5" xfId="63330"/>
    <cellStyle name="Total 3 2 2 3 5" xfId="63331"/>
    <cellStyle name="Total 3 2 2 3 6" xfId="63332"/>
    <cellStyle name="Total 3 2 2 3 7" xfId="63333"/>
    <cellStyle name="Total 3 2 2 3 8" xfId="63334"/>
    <cellStyle name="Total 3 2 2 4" xfId="2235"/>
    <cellStyle name="Total 3 2 2 4 2" xfId="2236"/>
    <cellStyle name="Total 3 2 2 4 2 2" xfId="63335"/>
    <cellStyle name="Total 3 2 2 4 2 2 2" xfId="63336"/>
    <cellStyle name="Total 3 2 2 4 2 2 3" xfId="63337"/>
    <cellStyle name="Total 3 2 2 4 2 2 4" xfId="63338"/>
    <cellStyle name="Total 3 2 2 4 2 2 5" xfId="63339"/>
    <cellStyle name="Total 3 2 2 4 2 3" xfId="63340"/>
    <cellStyle name="Total 3 2 2 4 2 3 2" xfId="63341"/>
    <cellStyle name="Total 3 2 2 4 2 3 3" xfId="63342"/>
    <cellStyle name="Total 3 2 2 4 2 3 4" xfId="63343"/>
    <cellStyle name="Total 3 2 2 4 2 3 5" xfId="63344"/>
    <cellStyle name="Total 3 2 2 4 2 4" xfId="63345"/>
    <cellStyle name="Total 3 2 2 4 2 5" xfId="63346"/>
    <cellStyle name="Total 3 2 2 4 2 6" xfId="63347"/>
    <cellStyle name="Total 3 2 2 4 2 7" xfId="63348"/>
    <cellStyle name="Total 3 2 2 4 3" xfId="63349"/>
    <cellStyle name="Total 3 2 2 4 3 2" xfId="63350"/>
    <cellStyle name="Total 3 2 2 4 3 3" xfId="63351"/>
    <cellStyle name="Total 3 2 2 4 3 4" xfId="63352"/>
    <cellStyle name="Total 3 2 2 4 3 5" xfId="63353"/>
    <cellStyle name="Total 3 2 2 4 4" xfId="63354"/>
    <cellStyle name="Total 3 2 2 4 4 2" xfId="63355"/>
    <cellStyle name="Total 3 2 2 4 4 3" xfId="63356"/>
    <cellStyle name="Total 3 2 2 4 4 4" xfId="63357"/>
    <cellStyle name="Total 3 2 2 4 4 5" xfId="63358"/>
    <cellStyle name="Total 3 2 2 4 5" xfId="63359"/>
    <cellStyle name="Total 3 2 2 4 6" xfId="63360"/>
    <cellStyle name="Total 3 2 2 4 7" xfId="63361"/>
    <cellStyle name="Total 3 2 2 4 8" xfId="63362"/>
    <cellStyle name="Total 3 2 2 5" xfId="2237"/>
    <cellStyle name="Total 3 2 2 5 2" xfId="63363"/>
    <cellStyle name="Total 3 2 2 5 2 2" xfId="63364"/>
    <cellStyle name="Total 3 2 2 5 2 2 2" xfId="63365"/>
    <cellStyle name="Total 3 2 2 5 2 2 3" xfId="63366"/>
    <cellStyle name="Total 3 2 2 5 2 2 4" xfId="63367"/>
    <cellStyle name="Total 3 2 2 5 2 2 5" xfId="63368"/>
    <cellStyle name="Total 3 2 2 5 2 3" xfId="63369"/>
    <cellStyle name="Total 3 2 2 5 2 3 2" xfId="63370"/>
    <cellStyle name="Total 3 2 2 5 2 3 3" xfId="63371"/>
    <cellStyle name="Total 3 2 2 5 2 3 4" xfId="63372"/>
    <cellStyle name="Total 3 2 2 5 2 3 5" xfId="63373"/>
    <cellStyle name="Total 3 2 2 5 2 4" xfId="63374"/>
    <cellStyle name="Total 3 2 2 5 2 5" xfId="63375"/>
    <cellStyle name="Total 3 2 2 5 2 6" xfId="63376"/>
    <cellStyle name="Total 3 2 2 5 2 7" xfId="63377"/>
    <cellStyle name="Total 3 2 2 5 3" xfId="63378"/>
    <cellStyle name="Total 3 2 2 5 3 2" xfId="63379"/>
    <cellStyle name="Total 3 2 2 5 3 3" xfId="63380"/>
    <cellStyle name="Total 3 2 2 5 3 4" xfId="63381"/>
    <cellStyle name="Total 3 2 2 5 3 5" xfId="63382"/>
    <cellStyle name="Total 3 2 2 5 4" xfId="63383"/>
    <cellStyle name="Total 3 2 2 5 4 2" xfId="63384"/>
    <cellStyle name="Total 3 2 2 5 4 3" xfId="63385"/>
    <cellStyle name="Total 3 2 2 5 4 4" xfId="63386"/>
    <cellStyle name="Total 3 2 2 5 4 5" xfId="63387"/>
    <cellStyle name="Total 3 2 2 5 5" xfId="63388"/>
    <cellStyle name="Total 3 2 2 5 6" xfId="63389"/>
    <cellStyle name="Total 3 2 2 5 7" xfId="63390"/>
    <cellStyle name="Total 3 2 2 5 8" xfId="63391"/>
    <cellStyle name="Total 3 2 2 6" xfId="63392"/>
    <cellStyle name="Total 3 2 2 6 2" xfId="63393"/>
    <cellStyle name="Total 3 2 2 6 2 2" xfId="63394"/>
    <cellStyle name="Total 3 2 2 6 2 2 2" xfId="63395"/>
    <cellStyle name="Total 3 2 2 6 2 2 3" xfId="63396"/>
    <cellStyle name="Total 3 2 2 6 2 2 4" xfId="63397"/>
    <cellStyle name="Total 3 2 2 6 2 2 5" xfId="63398"/>
    <cellStyle name="Total 3 2 2 6 2 3" xfId="63399"/>
    <cellStyle name="Total 3 2 2 6 2 3 2" xfId="63400"/>
    <cellStyle name="Total 3 2 2 6 2 3 3" xfId="63401"/>
    <cellStyle name="Total 3 2 2 6 2 3 4" xfId="63402"/>
    <cellStyle name="Total 3 2 2 6 2 3 5" xfId="63403"/>
    <cellStyle name="Total 3 2 2 6 2 4" xfId="63404"/>
    <cellStyle name="Total 3 2 2 6 2 5" xfId="63405"/>
    <cellStyle name="Total 3 2 2 6 2 6" xfId="63406"/>
    <cellStyle name="Total 3 2 2 6 2 7" xfId="63407"/>
    <cellStyle name="Total 3 2 2 6 3" xfId="63408"/>
    <cellStyle name="Total 3 2 2 6 3 2" xfId="63409"/>
    <cellStyle name="Total 3 2 2 6 3 3" xfId="63410"/>
    <cellStyle name="Total 3 2 2 6 3 4" xfId="63411"/>
    <cellStyle name="Total 3 2 2 6 3 5" xfId="63412"/>
    <cellStyle name="Total 3 2 2 6 4" xfId="63413"/>
    <cellStyle name="Total 3 2 2 6 4 2" xfId="63414"/>
    <cellStyle name="Total 3 2 2 6 4 3" xfId="63415"/>
    <cellStyle name="Total 3 2 2 6 4 4" xfId="63416"/>
    <cellStyle name="Total 3 2 2 6 4 5" xfId="63417"/>
    <cellStyle name="Total 3 2 2 6 5" xfId="63418"/>
    <cellStyle name="Total 3 2 2 6 6" xfId="63419"/>
    <cellStyle name="Total 3 2 2 6 7" xfId="63420"/>
    <cellStyle name="Total 3 2 2 6 8" xfId="63421"/>
    <cellStyle name="Total 3 2 2 7" xfId="63422"/>
    <cellStyle name="Total 3 2 2 7 2" xfId="63423"/>
    <cellStyle name="Total 3 2 2 7 2 2" xfId="63424"/>
    <cellStyle name="Total 3 2 2 7 2 2 2" xfId="63425"/>
    <cellStyle name="Total 3 2 2 7 2 2 3" xfId="63426"/>
    <cellStyle name="Total 3 2 2 7 2 2 4" xfId="63427"/>
    <cellStyle name="Total 3 2 2 7 2 2 5" xfId="63428"/>
    <cellStyle name="Total 3 2 2 7 2 3" xfId="63429"/>
    <cellStyle name="Total 3 2 2 7 2 3 2" xfId="63430"/>
    <cellStyle name="Total 3 2 2 7 2 3 3" xfId="63431"/>
    <cellStyle name="Total 3 2 2 7 2 3 4" xfId="63432"/>
    <cellStyle name="Total 3 2 2 7 2 3 5" xfId="63433"/>
    <cellStyle name="Total 3 2 2 7 2 4" xfId="63434"/>
    <cellStyle name="Total 3 2 2 7 2 5" xfId="63435"/>
    <cellStyle name="Total 3 2 2 7 2 6" xfId="63436"/>
    <cellStyle name="Total 3 2 2 7 2 7" xfId="63437"/>
    <cellStyle name="Total 3 2 2 7 3" xfId="63438"/>
    <cellStyle name="Total 3 2 2 7 3 2" xfId="63439"/>
    <cellStyle name="Total 3 2 2 7 3 3" xfId="63440"/>
    <cellStyle name="Total 3 2 2 7 3 4" xfId="63441"/>
    <cellStyle name="Total 3 2 2 7 3 5" xfId="63442"/>
    <cellStyle name="Total 3 2 2 7 4" xfId="63443"/>
    <cellStyle name="Total 3 2 2 7 4 2" xfId="63444"/>
    <cellStyle name="Total 3 2 2 7 4 3" xfId="63445"/>
    <cellStyle name="Total 3 2 2 7 4 4" xfId="63446"/>
    <cellStyle name="Total 3 2 2 7 4 5" xfId="63447"/>
    <cellStyle name="Total 3 2 2 7 5" xfId="63448"/>
    <cellStyle name="Total 3 2 2 7 6" xfId="63449"/>
    <cellStyle name="Total 3 2 2 7 7" xfId="63450"/>
    <cellStyle name="Total 3 2 2 7 8" xfId="63451"/>
    <cellStyle name="Total 3 2 2 8" xfId="63452"/>
    <cellStyle name="Total 3 2 2 8 2" xfId="63453"/>
    <cellStyle name="Total 3 2 2 8 2 2" xfId="63454"/>
    <cellStyle name="Total 3 2 2 8 2 2 2" xfId="63455"/>
    <cellStyle name="Total 3 2 2 8 2 2 3" xfId="63456"/>
    <cellStyle name="Total 3 2 2 8 2 2 4" xfId="63457"/>
    <cellStyle name="Total 3 2 2 8 2 2 5" xfId="63458"/>
    <cellStyle name="Total 3 2 2 8 2 3" xfId="63459"/>
    <cellStyle name="Total 3 2 2 8 2 3 2" xfId="63460"/>
    <cellStyle name="Total 3 2 2 8 2 3 3" xfId="63461"/>
    <cellStyle name="Total 3 2 2 8 2 3 4" xfId="63462"/>
    <cellStyle name="Total 3 2 2 8 2 3 5" xfId="63463"/>
    <cellStyle name="Total 3 2 2 8 2 4" xfId="63464"/>
    <cellStyle name="Total 3 2 2 8 2 5" xfId="63465"/>
    <cellStyle name="Total 3 2 2 8 2 6" xfId="63466"/>
    <cellStyle name="Total 3 2 2 8 2 7" xfId="63467"/>
    <cellStyle name="Total 3 2 2 8 3" xfId="63468"/>
    <cellStyle name="Total 3 2 2 8 3 2" xfId="63469"/>
    <cellStyle name="Total 3 2 2 8 3 3" xfId="63470"/>
    <cellStyle name="Total 3 2 2 8 3 4" xfId="63471"/>
    <cellStyle name="Total 3 2 2 8 3 5" xfId="63472"/>
    <cellStyle name="Total 3 2 2 8 4" xfId="63473"/>
    <cellStyle name="Total 3 2 2 8 4 2" xfId="63474"/>
    <cellStyle name="Total 3 2 2 8 4 3" xfId="63475"/>
    <cellStyle name="Total 3 2 2 8 4 4" xfId="63476"/>
    <cellStyle name="Total 3 2 2 8 4 5" xfId="63477"/>
    <cellStyle name="Total 3 2 2 8 5" xfId="63478"/>
    <cellStyle name="Total 3 2 2 8 6" xfId="63479"/>
    <cellStyle name="Total 3 2 2 8 7" xfId="63480"/>
    <cellStyle name="Total 3 2 2 8 8" xfId="63481"/>
    <cellStyle name="Total 3 2 2 9" xfId="63482"/>
    <cellStyle name="Total 3 2 2 9 2" xfId="63483"/>
    <cellStyle name="Total 3 2 2 9 2 2" xfId="63484"/>
    <cellStyle name="Total 3 2 2 9 2 2 2" xfId="63485"/>
    <cellStyle name="Total 3 2 2 9 2 2 3" xfId="63486"/>
    <cellStyle name="Total 3 2 2 9 2 2 4" xfId="63487"/>
    <cellStyle name="Total 3 2 2 9 2 2 5" xfId="63488"/>
    <cellStyle name="Total 3 2 2 9 2 3" xfId="63489"/>
    <cellStyle name="Total 3 2 2 9 2 3 2" xfId="63490"/>
    <cellStyle name="Total 3 2 2 9 2 3 3" xfId="63491"/>
    <cellStyle name="Total 3 2 2 9 2 3 4" xfId="63492"/>
    <cellStyle name="Total 3 2 2 9 2 3 5" xfId="63493"/>
    <cellStyle name="Total 3 2 2 9 2 4" xfId="63494"/>
    <cellStyle name="Total 3 2 2 9 2 5" xfId="63495"/>
    <cellStyle name="Total 3 2 2 9 2 6" xfId="63496"/>
    <cellStyle name="Total 3 2 2 9 2 7" xfId="63497"/>
    <cellStyle name="Total 3 2 2 9 3" xfId="63498"/>
    <cellStyle name="Total 3 2 2 9 3 2" xfId="63499"/>
    <cellStyle name="Total 3 2 2 9 3 3" xfId="63500"/>
    <cellStyle name="Total 3 2 2 9 3 4" xfId="63501"/>
    <cellStyle name="Total 3 2 2 9 3 5" xfId="63502"/>
    <cellStyle name="Total 3 2 2 9 4" xfId="63503"/>
    <cellStyle name="Total 3 2 2 9 4 2" xfId="63504"/>
    <cellStyle name="Total 3 2 2 9 4 3" xfId="63505"/>
    <cellStyle name="Total 3 2 2 9 4 4" xfId="63506"/>
    <cellStyle name="Total 3 2 2 9 4 5" xfId="63507"/>
    <cellStyle name="Total 3 2 2 9 5" xfId="63508"/>
    <cellStyle name="Total 3 2 2 9 6" xfId="63509"/>
    <cellStyle name="Total 3 2 2 9 7" xfId="63510"/>
    <cellStyle name="Total 3 2 2 9 8" xfId="63511"/>
    <cellStyle name="Total 3 2 3" xfId="2238"/>
    <cellStyle name="Total 3 2 3 2" xfId="2239"/>
    <cellStyle name="Total 3 2 3 2 2" xfId="63512"/>
    <cellStyle name="Total 3 2 3 3" xfId="63513"/>
    <cellStyle name="Total 3 2 3 4" xfId="63514"/>
    <cellStyle name="Total 3 2 3 5" xfId="63515"/>
    <cellStyle name="Total 3 2 4" xfId="2240"/>
    <cellStyle name="Total 3 2 4 2" xfId="2241"/>
    <cellStyle name="Total 3 2 4 2 2" xfId="63516"/>
    <cellStyle name="Total 3 2 4 3" xfId="63517"/>
    <cellStyle name="Total 3 2 4 4" xfId="63518"/>
    <cellStyle name="Total 3 2 4 5" xfId="63519"/>
    <cellStyle name="Total 3 2 5" xfId="2242"/>
    <cellStyle name="Total 3 2 5 2" xfId="63520"/>
    <cellStyle name="Total 3 2 6" xfId="63521"/>
    <cellStyle name="Total 3 2 7" xfId="63522"/>
    <cellStyle name="Total 3 2_T-straight with PEDs adjustor" xfId="63523"/>
    <cellStyle name="Total 3 3" xfId="2243"/>
    <cellStyle name="Total 3 3 10" xfId="63524"/>
    <cellStyle name="Total 3 3 10 2" xfId="63525"/>
    <cellStyle name="Total 3 3 10 2 2" xfId="63526"/>
    <cellStyle name="Total 3 3 10 2 2 2" xfId="63527"/>
    <cellStyle name="Total 3 3 10 2 2 3" xfId="63528"/>
    <cellStyle name="Total 3 3 10 2 2 4" xfId="63529"/>
    <cellStyle name="Total 3 3 10 2 2 5" xfId="63530"/>
    <cellStyle name="Total 3 3 10 2 3" xfId="63531"/>
    <cellStyle name="Total 3 3 10 2 3 2" xfId="63532"/>
    <cellStyle name="Total 3 3 10 2 3 3" xfId="63533"/>
    <cellStyle name="Total 3 3 10 2 3 4" xfId="63534"/>
    <cellStyle name="Total 3 3 10 2 3 5" xfId="63535"/>
    <cellStyle name="Total 3 3 10 2 4" xfId="63536"/>
    <cellStyle name="Total 3 3 10 2 5" xfId="63537"/>
    <cellStyle name="Total 3 3 10 2 6" xfId="63538"/>
    <cellStyle name="Total 3 3 10 2 7" xfId="63539"/>
    <cellStyle name="Total 3 3 10 3" xfId="63540"/>
    <cellStyle name="Total 3 3 10 3 2" xfId="63541"/>
    <cellStyle name="Total 3 3 10 3 3" xfId="63542"/>
    <cellStyle name="Total 3 3 10 3 4" xfId="63543"/>
    <cellStyle name="Total 3 3 10 3 5" xfId="63544"/>
    <cellStyle name="Total 3 3 10 4" xfId="63545"/>
    <cellStyle name="Total 3 3 10 4 2" xfId="63546"/>
    <cellStyle name="Total 3 3 10 4 3" xfId="63547"/>
    <cellStyle name="Total 3 3 10 4 4" xfId="63548"/>
    <cellStyle name="Total 3 3 10 4 5" xfId="63549"/>
    <cellStyle name="Total 3 3 10 5" xfId="63550"/>
    <cellStyle name="Total 3 3 10 6" xfId="63551"/>
    <cellStyle name="Total 3 3 10 7" xfId="63552"/>
    <cellStyle name="Total 3 3 10 8" xfId="63553"/>
    <cellStyle name="Total 3 3 11" xfId="63554"/>
    <cellStyle name="Total 3 3 11 2" xfId="63555"/>
    <cellStyle name="Total 3 3 11 2 2" xfId="63556"/>
    <cellStyle name="Total 3 3 11 2 2 2" xfId="63557"/>
    <cellStyle name="Total 3 3 11 2 2 3" xfId="63558"/>
    <cellStyle name="Total 3 3 11 2 2 4" xfId="63559"/>
    <cellStyle name="Total 3 3 11 2 2 5" xfId="63560"/>
    <cellStyle name="Total 3 3 11 2 3" xfId="63561"/>
    <cellStyle name="Total 3 3 11 2 3 2" xfId="63562"/>
    <cellStyle name="Total 3 3 11 2 3 3" xfId="63563"/>
    <cellStyle name="Total 3 3 11 2 3 4" xfId="63564"/>
    <cellStyle name="Total 3 3 11 2 3 5" xfId="63565"/>
    <cellStyle name="Total 3 3 11 2 4" xfId="63566"/>
    <cellStyle name="Total 3 3 11 2 5" xfId="63567"/>
    <cellStyle name="Total 3 3 11 2 6" xfId="63568"/>
    <cellStyle name="Total 3 3 11 2 7" xfId="63569"/>
    <cellStyle name="Total 3 3 11 3" xfId="63570"/>
    <cellStyle name="Total 3 3 11 3 2" xfId="63571"/>
    <cellStyle name="Total 3 3 11 3 3" xfId="63572"/>
    <cellStyle name="Total 3 3 11 3 4" xfId="63573"/>
    <cellStyle name="Total 3 3 11 3 5" xfId="63574"/>
    <cellStyle name="Total 3 3 11 4" xfId="63575"/>
    <cellStyle name="Total 3 3 11 4 2" xfId="63576"/>
    <cellStyle name="Total 3 3 11 4 3" xfId="63577"/>
    <cellStyle name="Total 3 3 11 4 4" xfId="63578"/>
    <cellStyle name="Total 3 3 11 4 5" xfId="63579"/>
    <cellStyle name="Total 3 3 11 5" xfId="63580"/>
    <cellStyle name="Total 3 3 11 6" xfId="63581"/>
    <cellStyle name="Total 3 3 11 7" xfId="63582"/>
    <cellStyle name="Total 3 3 11 8" xfId="63583"/>
    <cellStyle name="Total 3 3 12" xfId="63584"/>
    <cellStyle name="Total 3 3 12 2" xfId="63585"/>
    <cellStyle name="Total 3 3 12 2 2" xfId="63586"/>
    <cellStyle name="Total 3 3 12 2 2 2" xfId="63587"/>
    <cellStyle name="Total 3 3 12 2 2 3" xfId="63588"/>
    <cellStyle name="Total 3 3 12 2 2 4" xfId="63589"/>
    <cellStyle name="Total 3 3 12 2 2 5" xfId="63590"/>
    <cellStyle name="Total 3 3 12 2 3" xfId="63591"/>
    <cellStyle name="Total 3 3 12 2 3 2" xfId="63592"/>
    <cellStyle name="Total 3 3 12 2 3 3" xfId="63593"/>
    <cellStyle name="Total 3 3 12 2 3 4" xfId="63594"/>
    <cellStyle name="Total 3 3 12 2 3 5" xfId="63595"/>
    <cellStyle name="Total 3 3 12 2 4" xfId="63596"/>
    <cellStyle name="Total 3 3 12 2 5" xfId="63597"/>
    <cellStyle name="Total 3 3 12 2 6" xfId="63598"/>
    <cellStyle name="Total 3 3 12 2 7" xfId="63599"/>
    <cellStyle name="Total 3 3 12 3" xfId="63600"/>
    <cellStyle name="Total 3 3 12 3 2" xfId="63601"/>
    <cellStyle name="Total 3 3 12 3 3" xfId="63602"/>
    <cellStyle name="Total 3 3 12 3 4" xfId="63603"/>
    <cellStyle name="Total 3 3 12 3 5" xfId="63604"/>
    <cellStyle name="Total 3 3 12 4" xfId="63605"/>
    <cellStyle name="Total 3 3 12 4 2" xfId="63606"/>
    <cellStyle name="Total 3 3 12 4 3" xfId="63607"/>
    <cellStyle name="Total 3 3 12 4 4" xfId="63608"/>
    <cellStyle name="Total 3 3 12 4 5" xfId="63609"/>
    <cellStyle name="Total 3 3 12 5" xfId="63610"/>
    <cellStyle name="Total 3 3 12 6" xfId="63611"/>
    <cellStyle name="Total 3 3 12 7" xfId="63612"/>
    <cellStyle name="Total 3 3 12 8" xfId="63613"/>
    <cellStyle name="Total 3 3 13" xfId="63614"/>
    <cellStyle name="Total 3 3 13 2" xfId="63615"/>
    <cellStyle name="Total 3 3 13 2 2" xfId="63616"/>
    <cellStyle name="Total 3 3 13 2 2 2" xfId="63617"/>
    <cellStyle name="Total 3 3 13 2 2 3" xfId="63618"/>
    <cellStyle name="Total 3 3 13 2 2 4" xfId="63619"/>
    <cellStyle name="Total 3 3 13 2 2 5" xfId="63620"/>
    <cellStyle name="Total 3 3 13 2 3" xfId="63621"/>
    <cellStyle name="Total 3 3 13 2 3 2" xfId="63622"/>
    <cellStyle name="Total 3 3 13 2 3 3" xfId="63623"/>
    <cellStyle name="Total 3 3 13 2 3 4" xfId="63624"/>
    <cellStyle name="Total 3 3 13 2 3 5" xfId="63625"/>
    <cellStyle name="Total 3 3 13 2 4" xfId="63626"/>
    <cellStyle name="Total 3 3 13 2 5" xfId="63627"/>
    <cellStyle name="Total 3 3 13 2 6" xfId="63628"/>
    <cellStyle name="Total 3 3 13 2 7" xfId="63629"/>
    <cellStyle name="Total 3 3 13 3" xfId="63630"/>
    <cellStyle name="Total 3 3 13 3 2" xfId="63631"/>
    <cellStyle name="Total 3 3 13 3 3" xfId="63632"/>
    <cellStyle name="Total 3 3 13 3 4" xfId="63633"/>
    <cellStyle name="Total 3 3 13 3 5" xfId="63634"/>
    <cellStyle name="Total 3 3 13 4" xfId="63635"/>
    <cellStyle name="Total 3 3 13 4 2" xfId="63636"/>
    <cellStyle name="Total 3 3 13 4 3" xfId="63637"/>
    <cellStyle name="Total 3 3 13 4 4" xfId="63638"/>
    <cellStyle name="Total 3 3 13 4 5" xfId="63639"/>
    <cellStyle name="Total 3 3 13 5" xfId="63640"/>
    <cellStyle name="Total 3 3 13 6" xfId="63641"/>
    <cellStyle name="Total 3 3 13 7" xfId="63642"/>
    <cellStyle name="Total 3 3 13 8" xfId="63643"/>
    <cellStyle name="Total 3 3 14" xfId="63644"/>
    <cellStyle name="Total 3 3 14 2" xfId="63645"/>
    <cellStyle name="Total 3 3 14 2 2" xfId="63646"/>
    <cellStyle name="Total 3 3 14 2 2 2" xfId="63647"/>
    <cellStyle name="Total 3 3 14 2 2 3" xfId="63648"/>
    <cellStyle name="Total 3 3 14 2 2 4" xfId="63649"/>
    <cellStyle name="Total 3 3 14 2 2 5" xfId="63650"/>
    <cellStyle name="Total 3 3 14 2 3" xfId="63651"/>
    <cellStyle name="Total 3 3 14 2 3 2" xfId="63652"/>
    <cellStyle name="Total 3 3 14 2 3 3" xfId="63653"/>
    <cellStyle name="Total 3 3 14 2 3 4" xfId="63654"/>
    <cellStyle name="Total 3 3 14 2 3 5" xfId="63655"/>
    <cellStyle name="Total 3 3 14 2 4" xfId="63656"/>
    <cellStyle name="Total 3 3 14 2 5" xfId="63657"/>
    <cellStyle name="Total 3 3 14 2 6" xfId="63658"/>
    <cellStyle name="Total 3 3 14 2 7" xfId="63659"/>
    <cellStyle name="Total 3 3 14 3" xfId="63660"/>
    <cellStyle name="Total 3 3 14 3 2" xfId="63661"/>
    <cellStyle name="Total 3 3 14 3 3" xfId="63662"/>
    <cellStyle name="Total 3 3 14 3 4" xfId="63663"/>
    <cellStyle name="Total 3 3 14 3 5" xfId="63664"/>
    <cellStyle name="Total 3 3 14 4" xfId="63665"/>
    <cellStyle name="Total 3 3 14 4 2" xfId="63666"/>
    <cellStyle name="Total 3 3 14 4 3" xfId="63667"/>
    <cellStyle name="Total 3 3 14 4 4" xfId="63668"/>
    <cellStyle name="Total 3 3 14 4 5" xfId="63669"/>
    <cellStyle name="Total 3 3 14 5" xfId="63670"/>
    <cellStyle name="Total 3 3 14 6" xfId="63671"/>
    <cellStyle name="Total 3 3 14 7" xfId="63672"/>
    <cellStyle name="Total 3 3 14 8" xfId="63673"/>
    <cellStyle name="Total 3 3 15" xfId="63674"/>
    <cellStyle name="Total 3 3 15 2" xfId="63675"/>
    <cellStyle name="Total 3 3 15 2 2" xfId="63676"/>
    <cellStyle name="Total 3 3 15 2 3" xfId="63677"/>
    <cellStyle name="Total 3 3 15 2 4" xfId="63678"/>
    <cellStyle name="Total 3 3 15 2 5" xfId="63679"/>
    <cellStyle name="Total 3 3 15 3" xfId="63680"/>
    <cellStyle name="Total 3 3 15 3 2" xfId="63681"/>
    <cellStyle name="Total 3 3 15 3 3" xfId="63682"/>
    <cellStyle name="Total 3 3 15 3 4" xfId="63683"/>
    <cellStyle name="Total 3 3 15 3 5" xfId="63684"/>
    <cellStyle name="Total 3 3 15 4" xfId="63685"/>
    <cellStyle name="Total 3 3 15 5" xfId="63686"/>
    <cellStyle name="Total 3 3 15 6" xfId="63687"/>
    <cellStyle name="Total 3 3 15 7" xfId="63688"/>
    <cellStyle name="Total 3 3 16" xfId="63689"/>
    <cellStyle name="Total 3 3 16 2" xfId="63690"/>
    <cellStyle name="Total 3 3 16 3" xfId="63691"/>
    <cellStyle name="Total 3 3 16 4" xfId="63692"/>
    <cellStyle name="Total 3 3 16 5" xfId="63693"/>
    <cellStyle name="Total 3 3 17" xfId="63694"/>
    <cellStyle name="Total 3 3 17 2" xfId="63695"/>
    <cellStyle name="Total 3 3 17 3" xfId="63696"/>
    <cellStyle name="Total 3 3 17 4" xfId="63697"/>
    <cellStyle name="Total 3 3 17 5" xfId="63698"/>
    <cellStyle name="Total 3 3 18" xfId="63699"/>
    <cellStyle name="Total 3 3 18 2" xfId="63700"/>
    <cellStyle name="Total 3 3 19" xfId="63701"/>
    <cellStyle name="Total 3 3 2" xfId="2244"/>
    <cellStyle name="Total 3 3 2 2" xfId="2245"/>
    <cellStyle name="Total 3 3 2 2 2" xfId="63702"/>
    <cellStyle name="Total 3 3 2 2 2 2" xfId="63703"/>
    <cellStyle name="Total 3 3 2 2 2 3" xfId="63704"/>
    <cellStyle name="Total 3 3 2 2 2 4" xfId="63705"/>
    <cellStyle name="Total 3 3 2 2 2 5" xfId="63706"/>
    <cellStyle name="Total 3 3 2 2 3" xfId="63707"/>
    <cellStyle name="Total 3 3 2 2 3 2" xfId="63708"/>
    <cellStyle name="Total 3 3 2 2 3 3" xfId="63709"/>
    <cellStyle name="Total 3 3 2 2 3 4" xfId="63710"/>
    <cellStyle name="Total 3 3 2 2 3 5" xfId="63711"/>
    <cellStyle name="Total 3 3 2 2 4" xfId="63712"/>
    <cellStyle name="Total 3 3 2 2 5" xfId="63713"/>
    <cellStyle name="Total 3 3 2 2 6" xfId="63714"/>
    <cellStyle name="Total 3 3 2 2 7" xfId="63715"/>
    <cellStyle name="Total 3 3 2 3" xfId="63716"/>
    <cellStyle name="Total 3 3 2 3 2" xfId="63717"/>
    <cellStyle name="Total 3 3 2 3 3" xfId="63718"/>
    <cellStyle name="Total 3 3 2 3 4" xfId="63719"/>
    <cellStyle name="Total 3 3 2 3 5" xfId="63720"/>
    <cellStyle name="Total 3 3 2 4" xfId="63721"/>
    <cellStyle name="Total 3 3 2 4 2" xfId="63722"/>
    <cellStyle name="Total 3 3 2 4 3" xfId="63723"/>
    <cellStyle name="Total 3 3 2 4 4" xfId="63724"/>
    <cellStyle name="Total 3 3 2 4 5" xfId="63725"/>
    <cellStyle name="Total 3 3 2 5" xfId="63726"/>
    <cellStyle name="Total 3 3 2 6" xfId="63727"/>
    <cellStyle name="Total 3 3 2 7" xfId="63728"/>
    <cellStyle name="Total 3 3 2 8" xfId="63729"/>
    <cellStyle name="Total 3 3 20" xfId="63730"/>
    <cellStyle name="Total 3 3 3" xfId="2246"/>
    <cellStyle name="Total 3 3 3 2" xfId="2247"/>
    <cellStyle name="Total 3 3 3 2 2" xfId="63731"/>
    <cellStyle name="Total 3 3 3 2 2 2" xfId="63732"/>
    <cellStyle name="Total 3 3 3 2 2 3" xfId="63733"/>
    <cellStyle name="Total 3 3 3 2 2 4" xfId="63734"/>
    <cellStyle name="Total 3 3 3 2 2 5" xfId="63735"/>
    <cellStyle name="Total 3 3 3 2 3" xfId="63736"/>
    <cellStyle name="Total 3 3 3 2 3 2" xfId="63737"/>
    <cellStyle name="Total 3 3 3 2 3 3" xfId="63738"/>
    <cellStyle name="Total 3 3 3 2 3 4" xfId="63739"/>
    <cellStyle name="Total 3 3 3 2 3 5" xfId="63740"/>
    <cellStyle name="Total 3 3 3 2 4" xfId="63741"/>
    <cellStyle name="Total 3 3 3 2 5" xfId="63742"/>
    <cellStyle name="Total 3 3 3 2 6" xfId="63743"/>
    <cellStyle name="Total 3 3 3 2 7" xfId="63744"/>
    <cellStyle name="Total 3 3 3 3" xfId="63745"/>
    <cellStyle name="Total 3 3 3 3 2" xfId="63746"/>
    <cellStyle name="Total 3 3 3 3 3" xfId="63747"/>
    <cellStyle name="Total 3 3 3 3 4" xfId="63748"/>
    <cellStyle name="Total 3 3 3 3 5" xfId="63749"/>
    <cellStyle name="Total 3 3 3 4" xfId="63750"/>
    <cellStyle name="Total 3 3 3 4 2" xfId="63751"/>
    <cellStyle name="Total 3 3 3 4 3" xfId="63752"/>
    <cellStyle name="Total 3 3 3 4 4" xfId="63753"/>
    <cellStyle name="Total 3 3 3 4 5" xfId="63754"/>
    <cellStyle name="Total 3 3 3 5" xfId="63755"/>
    <cellStyle name="Total 3 3 3 6" xfId="63756"/>
    <cellStyle name="Total 3 3 3 7" xfId="63757"/>
    <cellStyle name="Total 3 3 3 8" xfId="63758"/>
    <cellStyle name="Total 3 3 4" xfId="2248"/>
    <cellStyle name="Total 3 3 4 2" xfId="2249"/>
    <cellStyle name="Total 3 3 4 2 2" xfId="63759"/>
    <cellStyle name="Total 3 3 4 2 2 2" xfId="63760"/>
    <cellStyle name="Total 3 3 4 2 2 3" xfId="63761"/>
    <cellStyle name="Total 3 3 4 2 2 4" xfId="63762"/>
    <cellStyle name="Total 3 3 4 2 2 5" xfId="63763"/>
    <cellStyle name="Total 3 3 4 2 3" xfId="63764"/>
    <cellStyle name="Total 3 3 4 2 3 2" xfId="63765"/>
    <cellStyle name="Total 3 3 4 2 3 3" xfId="63766"/>
    <cellStyle name="Total 3 3 4 2 3 4" xfId="63767"/>
    <cellStyle name="Total 3 3 4 2 3 5" xfId="63768"/>
    <cellStyle name="Total 3 3 4 2 4" xfId="63769"/>
    <cellStyle name="Total 3 3 4 2 5" xfId="63770"/>
    <cellStyle name="Total 3 3 4 2 6" xfId="63771"/>
    <cellStyle name="Total 3 3 4 2 7" xfId="63772"/>
    <cellStyle name="Total 3 3 4 3" xfId="63773"/>
    <cellStyle name="Total 3 3 4 3 2" xfId="63774"/>
    <cellStyle name="Total 3 3 4 3 3" xfId="63775"/>
    <cellStyle name="Total 3 3 4 3 4" xfId="63776"/>
    <cellStyle name="Total 3 3 4 3 5" xfId="63777"/>
    <cellStyle name="Total 3 3 4 4" xfId="63778"/>
    <cellStyle name="Total 3 3 4 4 2" xfId="63779"/>
    <cellStyle name="Total 3 3 4 4 3" xfId="63780"/>
    <cellStyle name="Total 3 3 4 4 4" xfId="63781"/>
    <cellStyle name="Total 3 3 4 4 5" xfId="63782"/>
    <cellStyle name="Total 3 3 4 5" xfId="63783"/>
    <cellStyle name="Total 3 3 4 6" xfId="63784"/>
    <cellStyle name="Total 3 3 4 7" xfId="63785"/>
    <cellStyle name="Total 3 3 4 8" xfId="63786"/>
    <cellStyle name="Total 3 3 5" xfId="2250"/>
    <cellStyle name="Total 3 3 5 2" xfId="63787"/>
    <cellStyle name="Total 3 3 5 2 2" xfId="63788"/>
    <cellStyle name="Total 3 3 5 2 2 2" xfId="63789"/>
    <cellStyle name="Total 3 3 5 2 2 3" xfId="63790"/>
    <cellStyle name="Total 3 3 5 2 2 4" xfId="63791"/>
    <cellStyle name="Total 3 3 5 2 2 5" xfId="63792"/>
    <cellStyle name="Total 3 3 5 2 3" xfId="63793"/>
    <cellStyle name="Total 3 3 5 2 3 2" xfId="63794"/>
    <cellStyle name="Total 3 3 5 2 3 3" xfId="63795"/>
    <cellStyle name="Total 3 3 5 2 3 4" xfId="63796"/>
    <cellStyle name="Total 3 3 5 2 3 5" xfId="63797"/>
    <cellStyle name="Total 3 3 5 2 4" xfId="63798"/>
    <cellStyle name="Total 3 3 5 2 5" xfId="63799"/>
    <cellStyle name="Total 3 3 5 2 6" xfId="63800"/>
    <cellStyle name="Total 3 3 5 2 7" xfId="63801"/>
    <cellStyle name="Total 3 3 5 3" xfId="63802"/>
    <cellStyle name="Total 3 3 5 3 2" xfId="63803"/>
    <cellStyle name="Total 3 3 5 3 3" xfId="63804"/>
    <cellStyle name="Total 3 3 5 3 4" xfId="63805"/>
    <cellStyle name="Total 3 3 5 3 5" xfId="63806"/>
    <cellStyle name="Total 3 3 5 4" xfId="63807"/>
    <cellStyle name="Total 3 3 5 4 2" xfId="63808"/>
    <cellStyle name="Total 3 3 5 4 3" xfId="63809"/>
    <cellStyle name="Total 3 3 5 4 4" xfId="63810"/>
    <cellStyle name="Total 3 3 5 4 5" xfId="63811"/>
    <cellStyle name="Total 3 3 5 5" xfId="63812"/>
    <cellStyle name="Total 3 3 5 6" xfId="63813"/>
    <cellStyle name="Total 3 3 5 7" xfId="63814"/>
    <cellStyle name="Total 3 3 5 8" xfId="63815"/>
    <cellStyle name="Total 3 3 6" xfId="63816"/>
    <cellStyle name="Total 3 3 6 2" xfId="63817"/>
    <cellStyle name="Total 3 3 6 2 2" xfId="63818"/>
    <cellStyle name="Total 3 3 6 2 2 2" xfId="63819"/>
    <cellStyle name="Total 3 3 6 2 2 3" xfId="63820"/>
    <cellStyle name="Total 3 3 6 2 2 4" xfId="63821"/>
    <cellStyle name="Total 3 3 6 2 2 5" xfId="63822"/>
    <cellStyle name="Total 3 3 6 2 3" xfId="63823"/>
    <cellStyle name="Total 3 3 6 2 3 2" xfId="63824"/>
    <cellStyle name="Total 3 3 6 2 3 3" xfId="63825"/>
    <cellStyle name="Total 3 3 6 2 3 4" xfId="63826"/>
    <cellStyle name="Total 3 3 6 2 3 5" xfId="63827"/>
    <cellStyle name="Total 3 3 6 2 4" xfId="63828"/>
    <cellStyle name="Total 3 3 6 2 5" xfId="63829"/>
    <cellStyle name="Total 3 3 6 2 6" xfId="63830"/>
    <cellStyle name="Total 3 3 6 2 7" xfId="63831"/>
    <cellStyle name="Total 3 3 6 3" xfId="63832"/>
    <cellStyle name="Total 3 3 6 3 2" xfId="63833"/>
    <cellStyle name="Total 3 3 6 3 3" xfId="63834"/>
    <cellStyle name="Total 3 3 6 3 4" xfId="63835"/>
    <cellStyle name="Total 3 3 6 3 5" xfId="63836"/>
    <cellStyle name="Total 3 3 6 4" xfId="63837"/>
    <cellStyle name="Total 3 3 6 4 2" xfId="63838"/>
    <cellStyle name="Total 3 3 6 4 3" xfId="63839"/>
    <cellStyle name="Total 3 3 6 4 4" xfId="63840"/>
    <cellStyle name="Total 3 3 6 4 5" xfId="63841"/>
    <cellStyle name="Total 3 3 6 5" xfId="63842"/>
    <cellStyle name="Total 3 3 6 6" xfId="63843"/>
    <cellStyle name="Total 3 3 6 7" xfId="63844"/>
    <cellStyle name="Total 3 3 6 8" xfId="63845"/>
    <cellStyle name="Total 3 3 7" xfId="63846"/>
    <cellStyle name="Total 3 3 7 2" xfId="63847"/>
    <cellStyle name="Total 3 3 7 2 2" xfId="63848"/>
    <cellStyle name="Total 3 3 7 2 2 2" xfId="63849"/>
    <cellStyle name="Total 3 3 7 2 2 3" xfId="63850"/>
    <cellStyle name="Total 3 3 7 2 2 4" xfId="63851"/>
    <cellStyle name="Total 3 3 7 2 2 5" xfId="63852"/>
    <cellStyle name="Total 3 3 7 2 3" xfId="63853"/>
    <cellStyle name="Total 3 3 7 2 3 2" xfId="63854"/>
    <cellStyle name="Total 3 3 7 2 3 3" xfId="63855"/>
    <cellStyle name="Total 3 3 7 2 3 4" xfId="63856"/>
    <cellStyle name="Total 3 3 7 2 3 5" xfId="63857"/>
    <cellStyle name="Total 3 3 7 2 4" xfId="63858"/>
    <cellStyle name="Total 3 3 7 2 5" xfId="63859"/>
    <cellStyle name="Total 3 3 7 2 6" xfId="63860"/>
    <cellStyle name="Total 3 3 7 2 7" xfId="63861"/>
    <cellStyle name="Total 3 3 7 3" xfId="63862"/>
    <cellStyle name="Total 3 3 7 3 2" xfId="63863"/>
    <cellStyle name="Total 3 3 7 3 3" xfId="63864"/>
    <cellStyle name="Total 3 3 7 3 4" xfId="63865"/>
    <cellStyle name="Total 3 3 7 3 5" xfId="63866"/>
    <cellStyle name="Total 3 3 7 4" xfId="63867"/>
    <cellStyle name="Total 3 3 7 4 2" xfId="63868"/>
    <cellStyle name="Total 3 3 7 4 3" xfId="63869"/>
    <cellStyle name="Total 3 3 7 4 4" xfId="63870"/>
    <cellStyle name="Total 3 3 7 4 5" xfId="63871"/>
    <cellStyle name="Total 3 3 7 5" xfId="63872"/>
    <cellStyle name="Total 3 3 7 6" xfId="63873"/>
    <cellStyle name="Total 3 3 7 7" xfId="63874"/>
    <cellStyle name="Total 3 3 7 8" xfId="63875"/>
    <cellStyle name="Total 3 3 8" xfId="63876"/>
    <cellStyle name="Total 3 3 8 2" xfId="63877"/>
    <cellStyle name="Total 3 3 8 2 2" xfId="63878"/>
    <cellStyle name="Total 3 3 8 2 2 2" xfId="63879"/>
    <cellStyle name="Total 3 3 8 2 2 3" xfId="63880"/>
    <cellStyle name="Total 3 3 8 2 2 4" xfId="63881"/>
    <cellStyle name="Total 3 3 8 2 2 5" xfId="63882"/>
    <cellStyle name="Total 3 3 8 2 3" xfId="63883"/>
    <cellStyle name="Total 3 3 8 2 3 2" xfId="63884"/>
    <cellStyle name="Total 3 3 8 2 3 3" xfId="63885"/>
    <cellStyle name="Total 3 3 8 2 3 4" xfId="63886"/>
    <cellStyle name="Total 3 3 8 2 3 5" xfId="63887"/>
    <cellStyle name="Total 3 3 8 2 4" xfId="63888"/>
    <cellStyle name="Total 3 3 8 2 5" xfId="63889"/>
    <cellStyle name="Total 3 3 8 2 6" xfId="63890"/>
    <cellStyle name="Total 3 3 8 2 7" xfId="63891"/>
    <cellStyle name="Total 3 3 8 3" xfId="63892"/>
    <cellStyle name="Total 3 3 8 3 2" xfId="63893"/>
    <cellStyle name="Total 3 3 8 3 3" xfId="63894"/>
    <cellStyle name="Total 3 3 8 3 4" xfId="63895"/>
    <cellStyle name="Total 3 3 8 3 5" xfId="63896"/>
    <cellStyle name="Total 3 3 8 4" xfId="63897"/>
    <cellStyle name="Total 3 3 8 4 2" xfId="63898"/>
    <cellStyle name="Total 3 3 8 4 3" xfId="63899"/>
    <cellStyle name="Total 3 3 8 4 4" xfId="63900"/>
    <cellStyle name="Total 3 3 8 4 5" xfId="63901"/>
    <cellStyle name="Total 3 3 8 5" xfId="63902"/>
    <cellStyle name="Total 3 3 8 6" xfId="63903"/>
    <cellStyle name="Total 3 3 8 7" xfId="63904"/>
    <cellStyle name="Total 3 3 8 8" xfId="63905"/>
    <cellStyle name="Total 3 3 9" xfId="63906"/>
    <cellStyle name="Total 3 3 9 2" xfId="63907"/>
    <cellStyle name="Total 3 3 9 2 2" xfId="63908"/>
    <cellStyle name="Total 3 3 9 2 2 2" xfId="63909"/>
    <cellStyle name="Total 3 3 9 2 2 3" xfId="63910"/>
    <cellStyle name="Total 3 3 9 2 2 4" xfId="63911"/>
    <cellStyle name="Total 3 3 9 2 2 5" xfId="63912"/>
    <cellStyle name="Total 3 3 9 2 3" xfId="63913"/>
    <cellStyle name="Total 3 3 9 2 3 2" xfId="63914"/>
    <cellStyle name="Total 3 3 9 2 3 3" xfId="63915"/>
    <cellStyle name="Total 3 3 9 2 3 4" xfId="63916"/>
    <cellStyle name="Total 3 3 9 2 3 5" xfId="63917"/>
    <cellStyle name="Total 3 3 9 2 4" xfId="63918"/>
    <cellStyle name="Total 3 3 9 2 5" xfId="63919"/>
    <cellStyle name="Total 3 3 9 2 6" xfId="63920"/>
    <cellStyle name="Total 3 3 9 2 7" xfId="63921"/>
    <cellStyle name="Total 3 3 9 3" xfId="63922"/>
    <cellStyle name="Total 3 3 9 3 2" xfId="63923"/>
    <cellStyle name="Total 3 3 9 3 3" xfId="63924"/>
    <cellStyle name="Total 3 3 9 3 4" xfId="63925"/>
    <cellStyle name="Total 3 3 9 3 5" xfId="63926"/>
    <cellStyle name="Total 3 3 9 4" xfId="63927"/>
    <cellStyle name="Total 3 3 9 4 2" xfId="63928"/>
    <cellStyle name="Total 3 3 9 4 3" xfId="63929"/>
    <cellStyle name="Total 3 3 9 4 4" xfId="63930"/>
    <cellStyle name="Total 3 3 9 4 5" xfId="63931"/>
    <cellStyle name="Total 3 3 9 5" xfId="63932"/>
    <cellStyle name="Total 3 3 9 6" xfId="63933"/>
    <cellStyle name="Total 3 3 9 7" xfId="63934"/>
    <cellStyle name="Total 3 3 9 8" xfId="63935"/>
    <cellStyle name="Total 3 4" xfId="2251"/>
    <cellStyle name="Total 3 4 2" xfId="2252"/>
    <cellStyle name="Total 3 4 2 2" xfId="63936"/>
    <cellStyle name="Total 3 4 3" xfId="63937"/>
    <cellStyle name="Total 3 4 4" xfId="63938"/>
    <cellStyle name="Total 3 4 5" xfId="63939"/>
    <cellStyle name="Total 3 5" xfId="2253"/>
    <cellStyle name="Total 3 5 2" xfId="2254"/>
    <cellStyle name="Total 3 5 2 2" xfId="63940"/>
    <cellStyle name="Total 3 5 3" xfId="63941"/>
    <cellStyle name="Total 3 5 4" xfId="63942"/>
    <cellStyle name="Total 3 5 5" xfId="63943"/>
    <cellStyle name="Total 3 6" xfId="2255"/>
    <cellStyle name="Total 3 6 2" xfId="63944"/>
    <cellStyle name="Total 3 7" xfId="63945"/>
    <cellStyle name="Total 3 8" xfId="63946"/>
    <cellStyle name="Total 3_T-straight with PEDs adjustor" xfId="63947"/>
    <cellStyle name="Total 4" xfId="2256"/>
    <cellStyle name="Total 4 2" xfId="2257"/>
    <cellStyle name="Total 4 2 10" xfId="63948"/>
    <cellStyle name="Total 4 2 10 2" xfId="63949"/>
    <cellStyle name="Total 4 2 10 2 2" xfId="63950"/>
    <cellStyle name="Total 4 2 10 2 2 2" xfId="63951"/>
    <cellStyle name="Total 4 2 10 2 2 3" xfId="63952"/>
    <cellStyle name="Total 4 2 10 2 2 4" xfId="63953"/>
    <cellStyle name="Total 4 2 10 2 2 5" xfId="63954"/>
    <cellStyle name="Total 4 2 10 2 3" xfId="63955"/>
    <cellStyle name="Total 4 2 10 2 3 2" xfId="63956"/>
    <cellStyle name="Total 4 2 10 2 3 3" xfId="63957"/>
    <cellStyle name="Total 4 2 10 2 3 4" xfId="63958"/>
    <cellStyle name="Total 4 2 10 2 3 5" xfId="63959"/>
    <cellStyle name="Total 4 2 10 2 4" xfId="63960"/>
    <cellStyle name="Total 4 2 10 2 5" xfId="63961"/>
    <cellStyle name="Total 4 2 10 2 6" xfId="63962"/>
    <cellStyle name="Total 4 2 10 2 7" xfId="63963"/>
    <cellStyle name="Total 4 2 10 3" xfId="63964"/>
    <cellStyle name="Total 4 2 10 3 2" xfId="63965"/>
    <cellStyle name="Total 4 2 10 3 3" xfId="63966"/>
    <cellStyle name="Total 4 2 10 3 4" xfId="63967"/>
    <cellStyle name="Total 4 2 10 3 5" xfId="63968"/>
    <cellStyle name="Total 4 2 10 4" xfId="63969"/>
    <cellStyle name="Total 4 2 10 4 2" xfId="63970"/>
    <cellStyle name="Total 4 2 10 4 3" xfId="63971"/>
    <cellStyle name="Total 4 2 10 4 4" xfId="63972"/>
    <cellStyle name="Total 4 2 10 4 5" xfId="63973"/>
    <cellStyle name="Total 4 2 10 5" xfId="63974"/>
    <cellStyle name="Total 4 2 10 6" xfId="63975"/>
    <cellStyle name="Total 4 2 10 7" xfId="63976"/>
    <cellStyle name="Total 4 2 10 8" xfId="63977"/>
    <cellStyle name="Total 4 2 11" xfId="63978"/>
    <cellStyle name="Total 4 2 11 2" xfId="63979"/>
    <cellStyle name="Total 4 2 11 2 2" xfId="63980"/>
    <cellStyle name="Total 4 2 11 2 2 2" xfId="63981"/>
    <cellStyle name="Total 4 2 11 2 2 3" xfId="63982"/>
    <cellStyle name="Total 4 2 11 2 2 4" xfId="63983"/>
    <cellStyle name="Total 4 2 11 2 2 5" xfId="63984"/>
    <cellStyle name="Total 4 2 11 2 3" xfId="63985"/>
    <cellStyle name="Total 4 2 11 2 3 2" xfId="63986"/>
    <cellStyle name="Total 4 2 11 2 3 3" xfId="63987"/>
    <cellStyle name="Total 4 2 11 2 3 4" xfId="63988"/>
    <cellStyle name="Total 4 2 11 2 3 5" xfId="63989"/>
    <cellStyle name="Total 4 2 11 2 4" xfId="63990"/>
    <cellStyle name="Total 4 2 11 2 5" xfId="63991"/>
    <cellStyle name="Total 4 2 11 2 6" xfId="63992"/>
    <cellStyle name="Total 4 2 11 2 7" xfId="63993"/>
    <cellStyle name="Total 4 2 11 3" xfId="63994"/>
    <cellStyle name="Total 4 2 11 3 2" xfId="63995"/>
    <cellStyle name="Total 4 2 11 3 3" xfId="63996"/>
    <cellStyle name="Total 4 2 11 3 4" xfId="63997"/>
    <cellStyle name="Total 4 2 11 3 5" xfId="63998"/>
    <cellStyle name="Total 4 2 11 4" xfId="63999"/>
    <cellStyle name="Total 4 2 11 4 2" xfId="64000"/>
    <cellStyle name="Total 4 2 11 4 3" xfId="64001"/>
    <cellStyle name="Total 4 2 11 4 4" xfId="64002"/>
    <cellStyle name="Total 4 2 11 4 5" xfId="64003"/>
    <cellStyle name="Total 4 2 11 5" xfId="64004"/>
    <cellStyle name="Total 4 2 11 6" xfId="64005"/>
    <cellStyle name="Total 4 2 11 7" xfId="64006"/>
    <cellStyle name="Total 4 2 11 8" xfId="64007"/>
    <cellStyle name="Total 4 2 12" xfId="64008"/>
    <cellStyle name="Total 4 2 12 2" xfId="64009"/>
    <cellStyle name="Total 4 2 12 2 2" xfId="64010"/>
    <cellStyle name="Total 4 2 12 2 2 2" xfId="64011"/>
    <cellStyle name="Total 4 2 12 2 2 3" xfId="64012"/>
    <cellStyle name="Total 4 2 12 2 2 4" xfId="64013"/>
    <cellStyle name="Total 4 2 12 2 2 5" xfId="64014"/>
    <cellStyle name="Total 4 2 12 2 3" xfId="64015"/>
    <cellStyle name="Total 4 2 12 2 3 2" xfId="64016"/>
    <cellStyle name="Total 4 2 12 2 3 3" xfId="64017"/>
    <cellStyle name="Total 4 2 12 2 3 4" xfId="64018"/>
    <cellStyle name="Total 4 2 12 2 3 5" xfId="64019"/>
    <cellStyle name="Total 4 2 12 2 4" xfId="64020"/>
    <cellStyle name="Total 4 2 12 2 5" xfId="64021"/>
    <cellStyle name="Total 4 2 12 2 6" xfId="64022"/>
    <cellStyle name="Total 4 2 12 2 7" xfId="64023"/>
    <cellStyle name="Total 4 2 12 3" xfId="64024"/>
    <cellStyle name="Total 4 2 12 3 2" xfId="64025"/>
    <cellStyle name="Total 4 2 12 3 3" xfId="64026"/>
    <cellStyle name="Total 4 2 12 3 4" xfId="64027"/>
    <cellStyle name="Total 4 2 12 3 5" xfId="64028"/>
    <cellStyle name="Total 4 2 12 4" xfId="64029"/>
    <cellStyle name="Total 4 2 12 4 2" xfId="64030"/>
    <cellStyle name="Total 4 2 12 4 3" xfId="64031"/>
    <cellStyle name="Total 4 2 12 4 4" xfId="64032"/>
    <cellStyle name="Total 4 2 12 4 5" xfId="64033"/>
    <cellStyle name="Total 4 2 12 5" xfId="64034"/>
    <cellStyle name="Total 4 2 12 6" xfId="64035"/>
    <cellStyle name="Total 4 2 12 7" xfId="64036"/>
    <cellStyle name="Total 4 2 12 8" xfId="64037"/>
    <cellStyle name="Total 4 2 13" xfId="64038"/>
    <cellStyle name="Total 4 2 13 2" xfId="64039"/>
    <cellStyle name="Total 4 2 13 2 2" xfId="64040"/>
    <cellStyle name="Total 4 2 13 2 2 2" xfId="64041"/>
    <cellStyle name="Total 4 2 13 2 2 3" xfId="64042"/>
    <cellStyle name="Total 4 2 13 2 2 4" xfId="64043"/>
    <cellStyle name="Total 4 2 13 2 2 5" xfId="64044"/>
    <cellStyle name="Total 4 2 13 2 3" xfId="64045"/>
    <cellStyle name="Total 4 2 13 2 3 2" xfId="64046"/>
    <cellStyle name="Total 4 2 13 2 3 3" xfId="64047"/>
    <cellStyle name="Total 4 2 13 2 3 4" xfId="64048"/>
    <cellStyle name="Total 4 2 13 2 3 5" xfId="64049"/>
    <cellStyle name="Total 4 2 13 2 4" xfId="64050"/>
    <cellStyle name="Total 4 2 13 2 5" xfId="64051"/>
    <cellStyle name="Total 4 2 13 2 6" xfId="64052"/>
    <cellStyle name="Total 4 2 13 2 7" xfId="64053"/>
    <cellStyle name="Total 4 2 13 3" xfId="64054"/>
    <cellStyle name="Total 4 2 13 3 2" xfId="64055"/>
    <cellStyle name="Total 4 2 13 3 3" xfId="64056"/>
    <cellStyle name="Total 4 2 13 3 4" xfId="64057"/>
    <cellStyle name="Total 4 2 13 3 5" xfId="64058"/>
    <cellStyle name="Total 4 2 13 4" xfId="64059"/>
    <cellStyle name="Total 4 2 13 4 2" xfId="64060"/>
    <cellStyle name="Total 4 2 13 4 3" xfId="64061"/>
    <cellStyle name="Total 4 2 13 4 4" xfId="64062"/>
    <cellStyle name="Total 4 2 13 4 5" xfId="64063"/>
    <cellStyle name="Total 4 2 13 5" xfId="64064"/>
    <cellStyle name="Total 4 2 13 6" xfId="64065"/>
    <cellStyle name="Total 4 2 13 7" xfId="64066"/>
    <cellStyle name="Total 4 2 13 8" xfId="64067"/>
    <cellStyle name="Total 4 2 14" xfId="64068"/>
    <cellStyle name="Total 4 2 14 2" xfId="64069"/>
    <cellStyle name="Total 4 2 14 2 2" xfId="64070"/>
    <cellStyle name="Total 4 2 14 2 2 2" xfId="64071"/>
    <cellStyle name="Total 4 2 14 2 2 3" xfId="64072"/>
    <cellStyle name="Total 4 2 14 2 2 4" xfId="64073"/>
    <cellStyle name="Total 4 2 14 2 2 5" xfId="64074"/>
    <cellStyle name="Total 4 2 14 2 3" xfId="64075"/>
    <cellStyle name="Total 4 2 14 2 3 2" xfId="64076"/>
    <cellStyle name="Total 4 2 14 2 3 3" xfId="64077"/>
    <cellStyle name="Total 4 2 14 2 3 4" xfId="64078"/>
    <cellStyle name="Total 4 2 14 2 3 5" xfId="64079"/>
    <cellStyle name="Total 4 2 14 2 4" xfId="64080"/>
    <cellStyle name="Total 4 2 14 2 5" xfId="64081"/>
    <cellStyle name="Total 4 2 14 2 6" xfId="64082"/>
    <cellStyle name="Total 4 2 14 2 7" xfId="64083"/>
    <cellStyle name="Total 4 2 14 3" xfId="64084"/>
    <cellStyle name="Total 4 2 14 3 2" xfId="64085"/>
    <cellStyle name="Total 4 2 14 3 3" xfId="64086"/>
    <cellStyle name="Total 4 2 14 3 4" xfId="64087"/>
    <cellStyle name="Total 4 2 14 3 5" xfId="64088"/>
    <cellStyle name="Total 4 2 14 4" xfId="64089"/>
    <cellStyle name="Total 4 2 14 4 2" xfId="64090"/>
    <cellStyle name="Total 4 2 14 4 3" xfId="64091"/>
    <cellStyle name="Total 4 2 14 4 4" xfId="64092"/>
    <cellStyle name="Total 4 2 14 4 5" xfId="64093"/>
    <cellStyle name="Total 4 2 14 5" xfId="64094"/>
    <cellStyle name="Total 4 2 14 6" xfId="64095"/>
    <cellStyle name="Total 4 2 14 7" xfId="64096"/>
    <cellStyle name="Total 4 2 14 8" xfId="64097"/>
    <cellStyle name="Total 4 2 15" xfId="64098"/>
    <cellStyle name="Total 4 2 15 2" xfId="64099"/>
    <cellStyle name="Total 4 2 15 2 2" xfId="64100"/>
    <cellStyle name="Total 4 2 15 2 3" xfId="64101"/>
    <cellStyle name="Total 4 2 15 2 4" xfId="64102"/>
    <cellStyle name="Total 4 2 15 2 5" xfId="64103"/>
    <cellStyle name="Total 4 2 15 3" xfId="64104"/>
    <cellStyle name="Total 4 2 15 3 2" xfId="64105"/>
    <cellStyle name="Total 4 2 15 3 3" xfId="64106"/>
    <cellStyle name="Total 4 2 15 3 4" xfId="64107"/>
    <cellStyle name="Total 4 2 15 3 5" xfId="64108"/>
    <cellStyle name="Total 4 2 15 4" xfId="64109"/>
    <cellStyle name="Total 4 2 15 5" xfId="64110"/>
    <cellStyle name="Total 4 2 15 6" xfId="64111"/>
    <cellStyle name="Total 4 2 15 7" xfId="64112"/>
    <cellStyle name="Total 4 2 16" xfId="64113"/>
    <cellStyle name="Total 4 2 16 2" xfId="64114"/>
    <cellStyle name="Total 4 2 16 3" xfId="64115"/>
    <cellStyle name="Total 4 2 16 4" xfId="64116"/>
    <cellStyle name="Total 4 2 16 5" xfId="64117"/>
    <cellStyle name="Total 4 2 17" xfId="64118"/>
    <cellStyle name="Total 4 2 17 2" xfId="64119"/>
    <cellStyle name="Total 4 2 17 3" xfId="64120"/>
    <cellStyle name="Total 4 2 17 4" xfId="64121"/>
    <cellStyle name="Total 4 2 17 5" xfId="64122"/>
    <cellStyle name="Total 4 2 18" xfId="64123"/>
    <cellStyle name="Total 4 2 18 2" xfId="64124"/>
    <cellStyle name="Total 4 2 19" xfId="64125"/>
    <cellStyle name="Total 4 2 2" xfId="2258"/>
    <cellStyle name="Total 4 2 2 2" xfId="2259"/>
    <cellStyle name="Total 4 2 2 2 2" xfId="64126"/>
    <cellStyle name="Total 4 2 2 2 2 2" xfId="64127"/>
    <cellStyle name="Total 4 2 2 2 2 3" xfId="64128"/>
    <cellStyle name="Total 4 2 2 2 2 4" xfId="64129"/>
    <cellStyle name="Total 4 2 2 2 2 5" xfId="64130"/>
    <cellStyle name="Total 4 2 2 2 3" xfId="64131"/>
    <cellStyle name="Total 4 2 2 2 3 2" xfId="64132"/>
    <cellStyle name="Total 4 2 2 2 3 3" xfId="64133"/>
    <cellStyle name="Total 4 2 2 2 3 4" xfId="64134"/>
    <cellStyle name="Total 4 2 2 2 3 5" xfId="64135"/>
    <cellStyle name="Total 4 2 2 2 4" xfId="64136"/>
    <cellStyle name="Total 4 2 2 2 5" xfId="64137"/>
    <cellStyle name="Total 4 2 2 2 6" xfId="64138"/>
    <cellStyle name="Total 4 2 2 2 7" xfId="64139"/>
    <cellStyle name="Total 4 2 2 3" xfId="64140"/>
    <cellStyle name="Total 4 2 2 3 2" xfId="64141"/>
    <cellStyle name="Total 4 2 2 3 3" xfId="64142"/>
    <cellStyle name="Total 4 2 2 3 4" xfId="64143"/>
    <cellStyle name="Total 4 2 2 3 5" xfId="64144"/>
    <cellStyle name="Total 4 2 2 4" xfId="64145"/>
    <cellStyle name="Total 4 2 2 4 2" xfId="64146"/>
    <cellStyle name="Total 4 2 2 4 3" xfId="64147"/>
    <cellStyle name="Total 4 2 2 4 4" xfId="64148"/>
    <cellStyle name="Total 4 2 2 4 5" xfId="64149"/>
    <cellStyle name="Total 4 2 2 5" xfId="64150"/>
    <cellStyle name="Total 4 2 2 5 2" xfId="64151"/>
    <cellStyle name="Total 4 2 2 6" xfId="64152"/>
    <cellStyle name="Total 4 2 2 7" xfId="64153"/>
    <cellStyle name="Total 4 2 2 8" xfId="64154"/>
    <cellStyle name="Total 4 2 20" xfId="64155"/>
    <cellStyle name="Total 4 2 21" xfId="64156"/>
    <cellStyle name="Total 4 2 3" xfId="2260"/>
    <cellStyle name="Total 4 2 3 2" xfId="2261"/>
    <cellStyle name="Total 4 2 3 2 2" xfId="64157"/>
    <cellStyle name="Total 4 2 3 2 2 2" xfId="64158"/>
    <cellStyle name="Total 4 2 3 2 2 3" xfId="64159"/>
    <cellStyle name="Total 4 2 3 2 2 4" xfId="64160"/>
    <cellStyle name="Total 4 2 3 2 2 5" xfId="64161"/>
    <cellStyle name="Total 4 2 3 2 3" xfId="64162"/>
    <cellStyle name="Total 4 2 3 2 3 2" xfId="64163"/>
    <cellStyle name="Total 4 2 3 2 3 3" xfId="64164"/>
    <cellStyle name="Total 4 2 3 2 3 4" xfId="64165"/>
    <cellStyle name="Total 4 2 3 2 3 5" xfId="64166"/>
    <cellStyle name="Total 4 2 3 2 4" xfId="64167"/>
    <cellStyle name="Total 4 2 3 2 5" xfId="64168"/>
    <cellStyle name="Total 4 2 3 2 6" xfId="64169"/>
    <cellStyle name="Total 4 2 3 2 7" xfId="64170"/>
    <cellStyle name="Total 4 2 3 3" xfId="64171"/>
    <cellStyle name="Total 4 2 3 3 2" xfId="64172"/>
    <cellStyle name="Total 4 2 3 3 3" xfId="64173"/>
    <cellStyle name="Total 4 2 3 3 4" xfId="64174"/>
    <cellStyle name="Total 4 2 3 3 5" xfId="64175"/>
    <cellStyle name="Total 4 2 3 4" xfId="64176"/>
    <cellStyle name="Total 4 2 3 4 2" xfId="64177"/>
    <cellStyle name="Total 4 2 3 4 3" xfId="64178"/>
    <cellStyle name="Total 4 2 3 4 4" xfId="64179"/>
    <cellStyle name="Total 4 2 3 4 5" xfId="64180"/>
    <cellStyle name="Total 4 2 3 5" xfId="64181"/>
    <cellStyle name="Total 4 2 3 6" xfId="64182"/>
    <cellStyle name="Total 4 2 3 7" xfId="64183"/>
    <cellStyle name="Total 4 2 3 8" xfId="64184"/>
    <cellStyle name="Total 4 2 4" xfId="2262"/>
    <cellStyle name="Total 4 2 4 2" xfId="2263"/>
    <cellStyle name="Total 4 2 4 2 2" xfId="64185"/>
    <cellStyle name="Total 4 2 4 2 2 2" xfId="64186"/>
    <cellStyle name="Total 4 2 4 2 2 3" xfId="64187"/>
    <cellStyle name="Total 4 2 4 2 2 4" xfId="64188"/>
    <cellStyle name="Total 4 2 4 2 2 5" xfId="64189"/>
    <cellStyle name="Total 4 2 4 2 3" xfId="64190"/>
    <cellStyle name="Total 4 2 4 2 3 2" xfId="64191"/>
    <cellStyle name="Total 4 2 4 2 3 3" xfId="64192"/>
    <cellStyle name="Total 4 2 4 2 3 4" xfId="64193"/>
    <cellStyle name="Total 4 2 4 2 3 5" xfId="64194"/>
    <cellStyle name="Total 4 2 4 2 4" xfId="64195"/>
    <cellStyle name="Total 4 2 4 2 5" xfId="64196"/>
    <cellStyle name="Total 4 2 4 2 6" xfId="64197"/>
    <cellStyle name="Total 4 2 4 2 7" xfId="64198"/>
    <cellStyle name="Total 4 2 4 3" xfId="64199"/>
    <cellStyle name="Total 4 2 4 3 2" xfId="64200"/>
    <cellStyle name="Total 4 2 4 3 3" xfId="64201"/>
    <cellStyle name="Total 4 2 4 3 4" xfId="64202"/>
    <cellStyle name="Total 4 2 4 3 5" xfId="64203"/>
    <cellStyle name="Total 4 2 4 4" xfId="64204"/>
    <cellStyle name="Total 4 2 4 4 2" xfId="64205"/>
    <cellStyle name="Total 4 2 4 4 3" xfId="64206"/>
    <cellStyle name="Total 4 2 4 4 4" xfId="64207"/>
    <cellStyle name="Total 4 2 4 4 5" xfId="64208"/>
    <cellStyle name="Total 4 2 4 5" xfId="64209"/>
    <cellStyle name="Total 4 2 4 6" xfId="64210"/>
    <cellStyle name="Total 4 2 4 7" xfId="64211"/>
    <cellStyle name="Total 4 2 4 8" xfId="64212"/>
    <cellStyle name="Total 4 2 5" xfId="2264"/>
    <cellStyle name="Total 4 2 5 2" xfId="64213"/>
    <cellStyle name="Total 4 2 5 2 2" xfId="64214"/>
    <cellStyle name="Total 4 2 5 2 2 2" xfId="64215"/>
    <cellStyle name="Total 4 2 5 2 2 3" xfId="64216"/>
    <cellStyle name="Total 4 2 5 2 2 4" xfId="64217"/>
    <cellStyle name="Total 4 2 5 2 2 5" xfId="64218"/>
    <cellStyle name="Total 4 2 5 2 3" xfId="64219"/>
    <cellStyle name="Total 4 2 5 2 3 2" xfId="64220"/>
    <cellStyle name="Total 4 2 5 2 3 3" xfId="64221"/>
    <cellStyle name="Total 4 2 5 2 3 4" xfId="64222"/>
    <cellStyle name="Total 4 2 5 2 3 5" xfId="64223"/>
    <cellStyle name="Total 4 2 5 2 4" xfId="64224"/>
    <cellStyle name="Total 4 2 5 2 5" xfId="64225"/>
    <cellStyle name="Total 4 2 5 2 6" xfId="64226"/>
    <cellStyle name="Total 4 2 5 2 7" xfId="64227"/>
    <cellStyle name="Total 4 2 5 3" xfId="64228"/>
    <cellStyle name="Total 4 2 5 3 2" xfId="64229"/>
    <cellStyle name="Total 4 2 5 3 3" xfId="64230"/>
    <cellStyle name="Total 4 2 5 3 4" xfId="64231"/>
    <cellStyle name="Total 4 2 5 3 5" xfId="64232"/>
    <cellStyle name="Total 4 2 5 4" xfId="64233"/>
    <cellStyle name="Total 4 2 5 4 2" xfId="64234"/>
    <cellStyle name="Total 4 2 5 4 3" xfId="64235"/>
    <cellStyle name="Total 4 2 5 4 4" xfId="64236"/>
    <cellStyle name="Total 4 2 5 4 5" xfId="64237"/>
    <cellStyle name="Total 4 2 5 5" xfId="64238"/>
    <cellStyle name="Total 4 2 5 6" xfId="64239"/>
    <cellStyle name="Total 4 2 5 7" xfId="64240"/>
    <cellStyle name="Total 4 2 5 8" xfId="64241"/>
    <cellStyle name="Total 4 2 6" xfId="64242"/>
    <cellStyle name="Total 4 2 6 2" xfId="64243"/>
    <cellStyle name="Total 4 2 6 2 2" xfId="64244"/>
    <cellStyle name="Total 4 2 6 2 2 2" xfId="64245"/>
    <cellStyle name="Total 4 2 6 2 2 3" xfId="64246"/>
    <cellStyle name="Total 4 2 6 2 2 4" xfId="64247"/>
    <cellStyle name="Total 4 2 6 2 2 5" xfId="64248"/>
    <cellStyle name="Total 4 2 6 2 3" xfId="64249"/>
    <cellStyle name="Total 4 2 6 2 3 2" xfId="64250"/>
    <cellStyle name="Total 4 2 6 2 3 3" xfId="64251"/>
    <cellStyle name="Total 4 2 6 2 3 4" xfId="64252"/>
    <cellStyle name="Total 4 2 6 2 3 5" xfId="64253"/>
    <cellStyle name="Total 4 2 6 2 4" xfId="64254"/>
    <cellStyle name="Total 4 2 6 2 5" xfId="64255"/>
    <cellStyle name="Total 4 2 6 2 6" xfId="64256"/>
    <cellStyle name="Total 4 2 6 2 7" xfId="64257"/>
    <cellStyle name="Total 4 2 6 3" xfId="64258"/>
    <cellStyle name="Total 4 2 6 3 2" xfId="64259"/>
    <cellStyle name="Total 4 2 6 3 3" xfId="64260"/>
    <cellStyle name="Total 4 2 6 3 4" xfId="64261"/>
    <cellStyle name="Total 4 2 6 3 5" xfId="64262"/>
    <cellStyle name="Total 4 2 6 4" xfId="64263"/>
    <cellStyle name="Total 4 2 6 4 2" xfId="64264"/>
    <cellStyle name="Total 4 2 6 4 3" xfId="64265"/>
    <cellStyle name="Total 4 2 6 4 4" xfId="64266"/>
    <cellStyle name="Total 4 2 6 4 5" xfId="64267"/>
    <cellStyle name="Total 4 2 6 5" xfId="64268"/>
    <cellStyle name="Total 4 2 6 6" xfId="64269"/>
    <cellStyle name="Total 4 2 6 7" xfId="64270"/>
    <cellStyle name="Total 4 2 6 8" xfId="64271"/>
    <cellStyle name="Total 4 2 7" xfId="64272"/>
    <cellStyle name="Total 4 2 7 2" xfId="64273"/>
    <cellStyle name="Total 4 2 7 2 2" xfId="64274"/>
    <cellStyle name="Total 4 2 7 2 2 2" xfId="64275"/>
    <cellStyle name="Total 4 2 7 2 2 3" xfId="64276"/>
    <cellStyle name="Total 4 2 7 2 2 4" xfId="64277"/>
    <cellStyle name="Total 4 2 7 2 2 5" xfId="64278"/>
    <cellStyle name="Total 4 2 7 2 3" xfId="64279"/>
    <cellStyle name="Total 4 2 7 2 3 2" xfId="64280"/>
    <cellStyle name="Total 4 2 7 2 3 3" xfId="64281"/>
    <cellStyle name="Total 4 2 7 2 3 4" xfId="64282"/>
    <cellStyle name="Total 4 2 7 2 3 5" xfId="64283"/>
    <cellStyle name="Total 4 2 7 2 4" xfId="64284"/>
    <cellStyle name="Total 4 2 7 2 5" xfId="64285"/>
    <cellStyle name="Total 4 2 7 2 6" xfId="64286"/>
    <cellStyle name="Total 4 2 7 2 7" xfId="64287"/>
    <cellStyle name="Total 4 2 7 3" xfId="64288"/>
    <cellStyle name="Total 4 2 7 3 2" xfId="64289"/>
    <cellStyle name="Total 4 2 7 3 3" xfId="64290"/>
    <cellStyle name="Total 4 2 7 3 4" xfId="64291"/>
    <cellStyle name="Total 4 2 7 3 5" xfId="64292"/>
    <cellStyle name="Total 4 2 7 4" xfId="64293"/>
    <cellStyle name="Total 4 2 7 4 2" xfId="64294"/>
    <cellStyle name="Total 4 2 7 4 3" xfId="64295"/>
    <cellStyle name="Total 4 2 7 4 4" xfId="64296"/>
    <cellStyle name="Total 4 2 7 4 5" xfId="64297"/>
    <cellStyle name="Total 4 2 7 5" xfId="64298"/>
    <cellStyle name="Total 4 2 7 6" xfId="64299"/>
    <cellStyle name="Total 4 2 7 7" xfId="64300"/>
    <cellStyle name="Total 4 2 7 8" xfId="64301"/>
    <cellStyle name="Total 4 2 8" xfId="64302"/>
    <cellStyle name="Total 4 2 8 2" xfId="64303"/>
    <cellStyle name="Total 4 2 8 2 2" xfId="64304"/>
    <cellStyle name="Total 4 2 8 2 2 2" xfId="64305"/>
    <cellStyle name="Total 4 2 8 2 2 3" xfId="64306"/>
    <cellStyle name="Total 4 2 8 2 2 4" xfId="64307"/>
    <cellStyle name="Total 4 2 8 2 2 5" xfId="64308"/>
    <cellStyle name="Total 4 2 8 2 3" xfId="64309"/>
    <cellStyle name="Total 4 2 8 2 3 2" xfId="64310"/>
    <cellStyle name="Total 4 2 8 2 3 3" xfId="64311"/>
    <cellStyle name="Total 4 2 8 2 3 4" xfId="64312"/>
    <cellStyle name="Total 4 2 8 2 3 5" xfId="64313"/>
    <cellStyle name="Total 4 2 8 2 4" xfId="64314"/>
    <cellStyle name="Total 4 2 8 2 5" xfId="64315"/>
    <cellStyle name="Total 4 2 8 2 6" xfId="64316"/>
    <cellStyle name="Total 4 2 8 2 7" xfId="64317"/>
    <cellStyle name="Total 4 2 8 3" xfId="64318"/>
    <cellStyle name="Total 4 2 8 3 2" xfId="64319"/>
    <cellStyle name="Total 4 2 8 3 3" xfId="64320"/>
    <cellStyle name="Total 4 2 8 3 4" xfId="64321"/>
    <cellStyle name="Total 4 2 8 3 5" xfId="64322"/>
    <cellStyle name="Total 4 2 8 4" xfId="64323"/>
    <cellStyle name="Total 4 2 8 4 2" xfId="64324"/>
    <cellStyle name="Total 4 2 8 4 3" xfId="64325"/>
    <cellStyle name="Total 4 2 8 4 4" xfId="64326"/>
    <cellStyle name="Total 4 2 8 4 5" xfId="64327"/>
    <cellStyle name="Total 4 2 8 5" xfId="64328"/>
    <cellStyle name="Total 4 2 8 6" xfId="64329"/>
    <cellStyle name="Total 4 2 8 7" xfId="64330"/>
    <cellStyle name="Total 4 2 8 8" xfId="64331"/>
    <cellStyle name="Total 4 2 9" xfId="64332"/>
    <cellStyle name="Total 4 2 9 2" xfId="64333"/>
    <cellStyle name="Total 4 2 9 2 2" xfId="64334"/>
    <cellStyle name="Total 4 2 9 2 2 2" xfId="64335"/>
    <cellStyle name="Total 4 2 9 2 2 3" xfId="64336"/>
    <cellStyle name="Total 4 2 9 2 2 4" xfId="64337"/>
    <cellStyle name="Total 4 2 9 2 2 5" xfId="64338"/>
    <cellStyle name="Total 4 2 9 2 3" xfId="64339"/>
    <cellStyle name="Total 4 2 9 2 3 2" xfId="64340"/>
    <cellStyle name="Total 4 2 9 2 3 3" xfId="64341"/>
    <cellStyle name="Total 4 2 9 2 3 4" xfId="64342"/>
    <cellStyle name="Total 4 2 9 2 3 5" xfId="64343"/>
    <cellStyle name="Total 4 2 9 2 4" xfId="64344"/>
    <cellStyle name="Total 4 2 9 2 5" xfId="64345"/>
    <cellStyle name="Total 4 2 9 2 6" xfId="64346"/>
    <cellStyle name="Total 4 2 9 2 7" xfId="64347"/>
    <cellStyle name="Total 4 2 9 3" xfId="64348"/>
    <cellStyle name="Total 4 2 9 3 2" xfId="64349"/>
    <cellStyle name="Total 4 2 9 3 3" xfId="64350"/>
    <cellStyle name="Total 4 2 9 3 4" xfId="64351"/>
    <cellStyle name="Total 4 2 9 3 5" xfId="64352"/>
    <cellStyle name="Total 4 2 9 4" xfId="64353"/>
    <cellStyle name="Total 4 2 9 4 2" xfId="64354"/>
    <cellStyle name="Total 4 2 9 4 3" xfId="64355"/>
    <cellStyle name="Total 4 2 9 4 4" xfId="64356"/>
    <cellStyle name="Total 4 2 9 4 5" xfId="64357"/>
    <cellStyle name="Total 4 2 9 5" xfId="64358"/>
    <cellStyle name="Total 4 2 9 6" xfId="64359"/>
    <cellStyle name="Total 4 2 9 7" xfId="64360"/>
    <cellStyle name="Total 4 2 9 8" xfId="64361"/>
    <cellStyle name="Total 4 3" xfId="2265"/>
    <cellStyle name="Total 4 3 2" xfId="2266"/>
    <cellStyle name="Total 4 3 2 2" xfId="64362"/>
    <cellStyle name="Total 4 3 3" xfId="64363"/>
    <cellStyle name="Total 4 3 4" xfId="64364"/>
    <cellStyle name="Total 4 4" xfId="2267"/>
    <cellStyle name="Total 4 4 2" xfId="2268"/>
    <cellStyle name="Total 4 4 2 2" xfId="64365"/>
    <cellStyle name="Total 4 4 3" xfId="64366"/>
    <cellStyle name="Total 4 4 4" xfId="64367"/>
    <cellStyle name="Total 4 4 5" xfId="64368"/>
    <cellStyle name="Total 4 5" xfId="2269"/>
    <cellStyle name="Total 4 5 2" xfId="64369"/>
    <cellStyle name="Total 4 6" xfId="64370"/>
    <cellStyle name="Total 4 7" xfId="64371"/>
    <cellStyle name="Total 4_T-straight with PEDs adjustor" xfId="64372"/>
    <cellStyle name="Total 5" xfId="2270"/>
    <cellStyle name="Total 5 2" xfId="2271"/>
    <cellStyle name="Total 5 2 2" xfId="64373"/>
    <cellStyle name="Total 5 3" xfId="2272"/>
    <cellStyle name="Total 5 3 2" xfId="64374"/>
    <cellStyle name="Total 5 4" xfId="64375"/>
    <cellStyle name="Total 6" xfId="64376"/>
    <cellStyle name="Total 6 2" xfId="64377"/>
    <cellStyle name="Total 6 2 2" xfId="64378"/>
    <cellStyle name="Total 6 3" xfId="64379"/>
    <cellStyle name="Total 6 3 2" xfId="64380"/>
    <cellStyle name="Total 6 4" xfId="64381"/>
    <cellStyle name="Total 7" xfId="64382"/>
    <cellStyle name="Total 7 2" xfId="64383"/>
    <cellStyle name="Total 7 2 2" xfId="64384"/>
    <cellStyle name="Total 7 3" xfId="64385"/>
    <cellStyle name="Total 7 3 2" xfId="64386"/>
    <cellStyle name="Total 7 4" xfId="64387"/>
    <cellStyle name="Total 8" xfId="64388"/>
    <cellStyle name="Total 8 2" xfId="64389"/>
    <cellStyle name="Total 8 2 2" xfId="64390"/>
    <cellStyle name="Total 8 3" xfId="64391"/>
    <cellStyle name="Total 8 3 2" xfId="64392"/>
    <cellStyle name="Total 8 4" xfId="64393"/>
    <cellStyle name="Total 9" xfId="64394"/>
    <cellStyle name="Total 9 2" xfId="64395"/>
    <cellStyle name="Total 9 2 2" xfId="64396"/>
    <cellStyle name="Total 9 3" xfId="64397"/>
    <cellStyle name="Total 9 3 2" xfId="64398"/>
    <cellStyle name="Total 9 4" xfId="64399"/>
    <cellStyle name="Warning Text 10" xfId="64400"/>
    <cellStyle name="Warning Text 10 2" xfId="64401"/>
    <cellStyle name="Warning Text 10 2 2" xfId="64402"/>
    <cellStyle name="Warning Text 10 3" xfId="64403"/>
    <cellStyle name="Warning Text 11" xfId="64404"/>
    <cellStyle name="Warning Text 11 2" xfId="64405"/>
    <cellStyle name="Warning Text 12" xfId="64406"/>
    <cellStyle name="Warning Text 2" xfId="2273"/>
    <cellStyle name="Warning Text 2 2" xfId="2274"/>
    <cellStyle name="Warning Text 2 2 2" xfId="2275"/>
    <cellStyle name="Warning Text 2 2 3" xfId="64407"/>
    <cellStyle name="Warning Text 2 2_T-straight with PEDs adjustor" xfId="64408"/>
    <cellStyle name="Warning Text 2 3" xfId="64409"/>
    <cellStyle name="Warning Text 3" xfId="2276"/>
    <cellStyle name="Warning Text 3 2" xfId="64410"/>
    <cellStyle name="Warning Text 3 2 2" xfId="64411"/>
    <cellStyle name="Warning Text 3 3" xfId="64412"/>
    <cellStyle name="Warning Text 4" xfId="2277"/>
    <cellStyle name="Warning Text 4 2" xfId="64413"/>
    <cellStyle name="Warning Text 4 2 2" xfId="64414"/>
    <cellStyle name="Warning Text 4 3" xfId="64415"/>
    <cellStyle name="Warning Text 5" xfId="64416"/>
    <cellStyle name="Warning Text 5 2" xfId="64417"/>
    <cellStyle name="Warning Text 5 2 2" xfId="64418"/>
    <cellStyle name="Warning Text 5 3" xfId="64419"/>
    <cellStyle name="Warning Text 6" xfId="64420"/>
    <cellStyle name="Warning Text 6 2" xfId="64421"/>
    <cellStyle name="Warning Text 6 2 2" xfId="64422"/>
    <cellStyle name="Warning Text 6 3" xfId="64423"/>
    <cellStyle name="Warning Text 7" xfId="64424"/>
    <cellStyle name="Warning Text 7 2" xfId="64425"/>
    <cellStyle name="Warning Text 7 2 2" xfId="64426"/>
    <cellStyle name="Warning Text 7 3" xfId="64427"/>
    <cellStyle name="Warning Text 8" xfId="64428"/>
    <cellStyle name="Warning Text 8 2" xfId="64429"/>
    <cellStyle name="Warning Text 8 2 2" xfId="64430"/>
    <cellStyle name="Warning Text 8 3" xfId="64431"/>
    <cellStyle name="Warning Text 9" xfId="64432"/>
    <cellStyle name="Warning Text 9 2" xfId="64433"/>
    <cellStyle name="Warning Text 9 2 2" xfId="64434"/>
    <cellStyle name="Warning Text 9 3" xfId="64435"/>
  </cellStyles>
  <dxfs count="18">
    <dxf>
      <font>
        <b val="0"/>
        <i val="0"/>
        <strike val="0"/>
        <condense val="0"/>
        <extend val="0"/>
        <outline val="0"/>
        <shadow val="0"/>
        <u val="none"/>
        <vertAlign val="baseline"/>
        <sz val="12"/>
        <color theme="1"/>
        <name val="Arial"/>
        <scheme val="none"/>
      </font>
      <numFmt numFmtId="164" formatCode="&quot;$&quot;#,##0.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numFmt numFmtId="164" formatCode="&quot;$&quot;#,##0.00"/>
      <alignment horizontal="right" vertical="bottom" textRotation="0" wrapText="0" indent="0" justifyLastLine="0" shrinkToFit="0" readingOrder="0"/>
      <border diagonalUp="0" diagonalDown="0">
        <left/>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numFmt numFmtId="164" formatCode="&quot;$&quot;#,##0.00"/>
      <alignment horizontal="right" vertical="bottom" textRotation="0" wrapText="0" indent="0" justifyLastLine="0" shrinkToFit="0" readingOrder="0"/>
      <border diagonalUp="0" diagonalDown="0">
        <left/>
        <right/>
        <top style="thin">
          <color indexed="64"/>
        </top>
        <bottom style="thin">
          <color indexed="64"/>
        </bottom>
      </border>
      <protection locked="0" hidden="0"/>
    </dxf>
    <dxf>
      <font>
        <b val="0"/>
        <i val="0"/>
        <strike val="0"/>
        <condense val="0"/>
        <extend val="0"/>
        <outline val="0"/>
        <shadow val="0"/>
        <u val="none"/>
        <vertAlign val="baseline"/>
        <sz val="12"/>
        <color rgb="FF000000"/>
        <name val="Arial"/>
        <scheme val="none"/>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numFmt numFmtId="167" formatCode="&quot;$&quot;#,##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numFmt numFmtId="168" formatCode="0.0000"/>
      <alignment horizontal="right" vertical="bottom" textRotation="0" wrapText="0" indent="0" justifyLastLine="0" shrinkToFit="0" readingOrder="0"/>
      <border diagonalUp="0" diagonalDown="0">
        <left/>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numFmt numFmtId="168" formatCode="0.0000"/>
      <alignment horizontal="right" vertical="bottom" textRotation="0" wrapText="0" indent="0" justifyLastLine="0" shrinkToFit="0" readingOrder="0"/>
      <border diagonalUp="0" diagonalDown="0">
        <left/>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numFmt numFmtId="172" formatCode="0.000%"/>
      <alignment horizontal="right" vertical="bottom" textRotation="0" wrapText="0"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alignment horizontal="center" vertical="bottom" textRotation="0" indent="0" justifyLastLine="0" shrinkToFit="0" readingOrder="0"/>
      <protection locked="0" hidden="0"/>
    </dxf>
    <dxf>
      <font>
        <b val="0"/>
        <i val="0"/>
        <strike val="0"/>
        <condense val="0"/>
        <extend val="0"/>
        <outline val="0"/>
        <shadow val="0"/>
        <u val="none"/>
        <vertAlign val="baseline"/>
        <sz val="12"/>
        <color theme="1"/>
        <name val="Arial"/>
        <scheme val="none"/>
      </font>
      <numFmt numFmtId="1" formatCode="0"/>
      <alignment horizontal="center" vertical="bottom" textRotation="0" indent="0" justifyLastLine="0" shrinkToFit="0" readingOrder="0"/>
      <protection locked="0" hidden="0"/>
    </dxf>
    <dxf>
      <font>
        <b val="0"/>
        <i val="0"/>
        <strike val="0"/>
        <condense val="0"/>
        <extend val="0"/>
        <outline val="0"/>
        <shadow val="0"/>
        <u val="none"/>
        <vertAlign val="baseline"/>
        <sz val="12"/>
        <color theme="1"/>
        <name val="Arial"/>
        <scheme val="none"/>
      </font>
      <alignment horizontal="center" vertical="bottom" textRotation="0" indent="0" justifyLastLine="0" shrinkToFit="0" readingOrder="0"/>
      <protection locked="0" hidden="0"/>
    </dxf>
    <dxf>
      <font>
        <b val="0"/>
        <i val="0"/>
        <strike val="0"/>
        <condense val="0"/>
        <extend val="0"/>
        <outline val="0"/>
        <shadow val="0"/>
        <u val="none"/>
        <vertAlign val="baseline"/>
        <sz val="12"/>
        <color theme="1"/>
        <name val="Arial"/>
        <scheme val="none"/>
      </font>
      <alignment horizontal="center" vertical="bottom" textRotation="0" indent="0" justifyLastLine="0" shrinkToFit="0" readingOrder="0"/>
      <protection locked="0" hidden="0"/>
    </dxf>
    <dxf>
      <font>
        <b val="0"/>
        <i val="0"/>
        <strike val="0"/>
        <condense val="0"/>
        <extend val="0"/>
        <outline val="0"/>
        <shadow val="0"/>
        <u val="none"/>
        <vertAlign val="baseline"/>
        <sz val="12"/>
        <color theme="1"/>
        <name val="Arial"/>
        <scheme val="none"/>
      </font>
      <alignment horizontal="center" vertical="bottom" textRotation="0" indent="0" justifyLastLine="0" shrinkToFit="0" readingOrder="0"/>
      <protection locked="0" hidden="0"/>
    </dxf>
    <dxf>
      <font>
        <b val="0"/>
        <i val="0"/>
        <strike val="0"/>
        <condense val="0"/>
        <extend val="0"/>
        <outline val="0"/>
        <shadow val="0"/>
        <u val="none"/>
        <vertAlign val="baseline"/>
        <sz val="12"/>
        <color theme="1"/>
        <name val="Arial"/>
        <scheme val="none"/>
      </font>
      <numFmt numFmtId="1" formatCode="0"/>
      <alignment vertical="bottom" textRotation="0" indent="0" justifyLastLine="0" shrinkToFit="0" readingOrder="0"/>
      <protection locked="0" hidden="0"/>
    </dxf>
    <dxf>
      <font>
        <b val="0"/>
        <i val="0"/>
        <strike val="0"/>
        <condense val="0"/>
        <extend val="0"/>
        <outline val="0"/>
        <shadow val="0"/>
        <u val="none"/>
        <vertAlign val="baseline"/>
        <sz val="12"/>
        <color theme="1"/>
        <name val="Arial"/>
        <scheme val="none"/>
      </font>
      <numFmt numFmtId="1" formatCode="0"/>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alignment vertical="bottom" textRotation="0" indent="0" justifyLastLine="0" shrinkToFit="0" readingOrder="0"/>
      <protection locked="0" hidden="0"/>
    </dxf>
    <dxf>
      <border>
        <bottom style="thin">
          <color indexed="64"/>
        </bottom>
      </border>
    </dxf>
    <dxf>
      <font>
        <strike val="0"/>
        <outline val="0"/>
        <shadow val="0"/>
        <u val="none"/>
        <vertAlign val="baseline"/>
        <sz val="12"/>
        <color theme="0"/>
        <name val="Arial"/>
        <scheme val="none"/>
      </font>
      <fill>
        <patternFill patternType="solid">
          <fgColor indexed="64"/>
          <bgColor rgb="FF17305A"/>
        </patternFill>
      </fill>
      <alignment horizontal="center" vertical="bottom" textRotation="0" wrapText="1"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colors>
    <mruColors>
      <color rgb="FF4960AB"/>
      <color rgb="FF96368D"/>
      <color rgb="FF17305A"/>
      <color rgb="FF15315A"/>
      <color rgb="FF7E90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ables/table1.xml><?xml version="1.0" encoding="utf-8"?>
<table xmlns="http://schemas.openxmlformats.org/spreadsheetml/2006/main" id="1" name="Table1" displayName="Table1" ref="A26:O447" totalsRowShown="0" headerRowDxfId="17" dataDxfId="15" headerRowBorderDxfId="16">
  <sortState ref="A2:O415">
    <sortCondition ref="B1:B415"/>
  </sortState>
  <tableColumns count="15">
    <tableColumn id="1" name="OSHPD ID" dataDxfId="14"/>
    <tableColumn id="2" name="Provider Name" dataDxfId="13"/>
    <tableColumn id="3" name="DPH" dataDxfId="12"/>
    <tableColumn id="4" name="NDPH" dataDxfId="11"/>
    <tableColumn id="5" name="Designated NICU as Defined by DHCS" dataDxfId="10"/>
    <tableColumn id="6" name="OSHPD Rural Hospital" dataDxfId="9"/>
    <tableColumn id="7" name="DHCS Designated Remote Rural" dataDxfId="8"/>
    <tableColumn id="27" name="SFY _x000a_2020-21 Cost-to-Charge Ratio" dataDxfId="7"/>
    <tableColumn id="29" name="FFY 2020 Wage Index Value" dataDxfId="6"/>
    <tableColumn id="30" name="FFY 2020 Wage Index Value (Adjusted for CA Neutrality Factor)" dataDxfId="5"/>
    <tableColumn id="11" name="SFY _x000a_2020-21 Unadjusted Base Rate" dataDxfId="4"/>
    <tableColumn id="12" name="SFY _x000a_2020-21 Wage Adjusted Base Rate" dataDxfId="3"/>
    <tableColumn id="33" name="SFY _x000a_2020-21 Rehab Rate" dataDxfId="2" dataCellStyle="Currency"/>
    <tableColumn id="34" name="SFY _x000a_2020-21 Admin 2 190 Rate" dataDxfId="1" dataCellStyle="Currency"/>
    <tableColumn id="15" name="SFY _x000a_2020-21 Admin 2 199 Rate" dataDxfId="0"/>
  </tableColumns>
  <tableStyleInfo name="TableStyleLight1" showFirstColumn="0" showLastColumn="0" showRowStripes="1" showColumnStripes="0"/>
  <extLst>
    <ext xmlns:x14="http://schemas.microsoft.com/office/spreadsheetml/2009/9/main" uri="{504A1905-F514-4f6f-8877-14C23A59335A}">
      <x14:table altText="Hospital provider policy values" altTextSummary="These are rates and values for hospita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D18"/>
  <sheetViews>
    <sheetView tabSelected="1" zoomScaleNormal="100" workbookViewId="0"/>
  </sheetViews>
  <sheetFormatPr defaultColWidth="0" defaultRowHeight="12.75" zeroHeight="1"/>
  <cols>
    <col min="1" max="1" width="132.7109375" style="59" customWidth="1"/>
    <col min="2" max="4" width="8.85546875" style="59" hidden="1" customWidth="1"/>
    <col min="5" max="5" width="95.28515625" style="59" hidden="1" customWidth="1"/>
    <col min="6" max="16384" width="0" style="59" hidden="1"/>
  </cols>
  <sheetData>
    <row r="1" spans="1:16384" ht="15">
      <c r="A1" s="57" t="s">
        <v>2249</v>
      </c>
      <c r="B1" s="58" t="s">
        <v>2246</v>
      </c>
      <c r="C1" s="58" t="s">
        <v>2246</v>
      </c>
      <c r="D1" s="58" t="s">
        <v>2246</v>
      </c>
      <c r="E1" s="58" t="s">
        <v>2246</v>
      </c>
      <c r="F1" s="58" t="s">
        <v>2246</v>
      </c>
      <c r="G1" s="58" t="s">
        <v>2246</v>
      </c>
      <c r="H1" s="58" t="s">
        <v>2246</v>
      </c>
      <c r="I1" s="58" t="s">
        <v>2246</v>
      </c>
      <c r="J1" s="58" t="s">
        <v>2246</v>
      </c>
      <c r="K1" s="58" t="s">
        <v>2246</v>
      </c>
      <c r="L1" s="58" t="s">
        <v>2246</v>
      </c>
      <c r="M1" s="58" t="s">
        <v>2246</v>
      </c>
      <c r="N1" s="58" t="s">
        <v>2246</v>
      </c>
      <c r="O1" s="58" t="s">
        <v>2246</v>
      </c>
      <c r="P1" s="58" t="s">
        <v>2246</v>
      </c>
      <c r="Q1" s="58" t="s">
        <v>2246</v>
      </c>
      <c r="R1" s="58" t="s">
        <v>2246</v>
      </c>
      <c r="S1" s="58" t="s">
        <v>2246</v>
      </c>
      <c r="T1" s="58" t="s">
        <v>2246</v>
      </c>
      <c r="U1" s="58" t="s">
        <v>2246</v>
      </c>
      <c r="V1" s="58" t="s">
        <v>2246</v>
      </c>
      <c r="W1" s="58" t="s">
        <v>2246</v>
      </c>
      <c r="X1" s="58" t="s">
        <v>2246</v>
      </c>
      <c r="Y1" s="58" t="s">
        <v>2246</v>
      </c>
      <c r="Z1" s="58" t="s">
        <v>2246</v>
      </c>
      <c r="AA1" s="58" t="s">
        <v>2246</v>
      </c>
      <c r="AB1" s="58" t="s">
        <v>2246</v>
      </c>
      <c r="AC1" s="58" t="s">
        <v>2246</v>
      </c>
      <c r="AD1" s="58" t="s">
        <v>2246</v>
      </c>
      <c r="AE1" s="58" t="s">
        <v>2246</v>
      </c>
      <c r="AF1" s="58" t="s">
        <v>2246</v>
      </c>
      <c r="AG1" s="58" t="s">
        <v>2246</v>
      </c>
      <c r="AH1" s="58" t="s">
        <v>2246</v>
      </c>
      <c r="AI1" s="58" t="s">
        <v>2246</v>
      </c>
      <c r="AJ1" s="58" t="s">
        <v>2246</v>
      </c>
      <c r="AK1" s="58" t="s">
        <v>2246</v>
      </c>
      <c r="AL1" s="58" t="s">
        <v>2246</v>
      </c>
      <c r="AM1" s="58" t="s">
        <v>2246</v>
      </c>
      <c r="AN1" s="58" t="s">
        <v>2246</v>
      </c>
      <c r="AO1" s="58" t="s">
        <v>2246</v>
      </c>
      <c r="AP1" s="58" t="s">
        <v>2246</v>
      </c>
      <c r="AQ1" s="58" t="s">
        <v>2246</v>
      </c>
      <c r="AR1" s="58" t="s">
        <v>2246</v>
      </c>
      <c r="AS1" s="58" t="s">
        <v>2246</v>
      </c>
      <c r="AT1" s="58" t="s">
        <v>2246</v>
      </c>
      <c r="AU1" s="58" t="s">
        <v>2246</v>
      </c>
      <c r="AV1" s="58" t="s">
        <v>2246</v>
      </c>
      <c r="AW1" s="58" t="s">
        <v>2246</v>
      </c>
      <c r="AX1" s="58" t="s">
        <v>2246</v>
      </c>
      <c r="AY1" s="58" t="s">
        <v>2246</v>
      </c>
      <c r="AZ1" s="58" t="s">
        <v>2246</v>
      </c>
      <c r="BA1" s="58" t="s">
        <v>2246</v>
      </c>
      <c r="BB1" s="58" t="s">
        <v>2246</v>
      </c>
      <c r="BC1" s="58" t="s">
        <v>2246</v>
      </c>
      <c r="BD1" s="58" t="s">
        <v>2246</v>
      </c>
      <c r="BE1" s="58" t="s">
        <v>2246</v>
      </c>
      <c r="BF1" s="58" t="s">
        <v>2246</v>
      </c>
      <c r="BG1" s="58" t="s">
        <v>2246</v>
      </c>
      <c r="BH1" s="58" t="s">
        <v>2246</v>
      </c>
      <c r="BI1" s="58" t="s">
        <v>2246</v>
      </c>
      <c r="BJ1" s="58" t="s">
        <v>2246</v>
      </c>
      <c r="BK1" s="58" t="s">
        <v>2246</v>
      </c>
      <c r="BL1" s="58" t="s">
        <v>2246</v>
      </c>
      <c r="BM1" s="58" t="s">
        <v>2246</v>
      </c>
      <c r="BN1" s="58" t="s">
        <v>2246</v>
      </c>
      <c r="BO1" s="58" t="s">
        <v>2246</v>
      </c>
      <c r="BP1" s="58" t="s">
        <v>2246</v>
      </c>
      <c r="BQ1" s="58" t="s">
        <v>2246</v>
      </c>
      <c r="BR1" s="58" t="s">
        <v>2246</v>
      </c>
      <c r="BS1" s="58" t="s">
        <v>2246</v>
      </c>
      <c r="BT1" s="58" t="s">
        <v>2246</v>
      </c>
      <c r="BU1" s="58" t="s">
        <v>2246</v>
      </c>
      <c r="BV1" s="58" t="s">
        <v>2246</v>
      </c>
      <c r="BW1" s="58" t="s">
        <v>2246</v>
      </c>
      <c r="BX1" s="58" t="s">
        <v>2246</v>
      </c>
      <c r="BY1" s="58" t="s">
        <v>2246</v>
      </c>
      <c r="BZ1" s="58" t="s">
        <v>2246</v>
      </c>
      <c r="CA1" s="58" t="s">
        <v>2246</v>
      </c>
      <c r="CB1" s="58" t="s">
        <v>2246</v>
      </c>
      <c r="CC1" s="58" t="s">
        <v>2246</v>
      </c>
      <c r="CD1" s="58" t="s">
        <v>2246</v>
      </c>
      <c r="CE1" s="58" t="s">
        <v>2246</v>
      </c>
      <c r="CF1" s="58" t="s">
        <v>2246</v>
      </c>
      <c r="CG1" s="58" t="s">
        <v>2246</v>
      </c>
      <c r="CH1" s="58" t="s">
        <v>2246</v>
      </c>
      <c r="CI1" s="58" t="s">
        <v>2246</v>
      </c>
      <c r="CJ1" s="58" t="s">
        <v>2246</v>
      </c>
      <c r="CK1" s="58" t="s">
        <v>2246</v>
      </c>
      <c r="CL1" s="58" t="s">
        <v>2246</v>
      </c>
      <c r="CM1" s="58" t="s">
        <v>2246</v>
      </c>
      <c r="CN1" s="58" t="s">
        <v>2246</v>
      </c>
      <c r="CO1" s="58" t="s">
        <v>2246</v>
      </c>
      <c r="CP1" s="58" t="s">
        <v>2246</v>
      </c>
      <c r="CQ1" s="58" t="s">
        <v>2246</v>
      </c>
      <c r="CR1" s="58" t="s">
        <v>2246</v>
      </c>
      <c r="CS1" s="58" t="s">
        <v>2246</v>
      </c>
      <c r="CT1" s="58" t="s">
        <v>2246</v>
      </c>
      <c r="CU1" s="58" t="s">
        <v>2246</v>
      </c>
      <c r="CV1" s="58" t="s">
        <v>2246</v>
      </c>
      <c r="CW1" s="58" t="s">
        <v>2246</v>
      </c>
      <c r="CX1" s="58" t="s">
        <v>2246</v>
      </c>
      <c r="CY1" s="58" t="s">
        <v>2246</v>
      </c>
      <c r="CZ1" s="58" t="s">
        <v>2246</v>
      </c>
      <c r="DA1" s="58" t="s">
        <v>2246</v>
      </c>
      <c r="DB1" s="58" t="s">
        <v>2246</v>
      </c>
      <c r="DC1" s="58" t="s">
        <v>2246</v>
      </c>
      <c r="DD1" s="58" t="s">
        <v>2246</v>
      </c>
      <c r="DE1" s="58" t="s">
        <v>2246</v>
      </c>
      <c r="DF1" s="58" t="s">
        <v>2246</v>
      </c>
      <c r="DG1" s="58" t="s">
        <v>2246</v>
      </c>
      <c r="DH1" s="58" t="s">
        <v>2246</v>
      </c>
      <c r="DI1" s="58" t="s">
        <v>2246</v>
      </c>
      <c r="DJ1" s="58" t="s">
        <v>2246</v>
      </c>
      <c r="DK1" s="58" t="s">
        <v>2246</v>
      </c>
      <c r="DL1" s="58" t="s">
        <v>2246</v>
      </c>
      <c r="DM1" s="58" t="s">
        <v>2246</v>
      </c>
      <c r="DN1" s="58" t="s">
        <v>2246</v>
      </c>
      <c r="DO1" s="58" t="s">
        <v>2246</v>
      </c>
      <c r="DP1" s="58" t="s">
        <v>2246</v>
      </c>
      <c r="DQ1" s="58" t="s">
        <v>2246</v>
      </c>
      <c r="DR1" s="58" t="s">
        <v>2246</v>
      </c>
      <c r="DS1" s="58" t="s">
        <v>2246</v>
      </c>
      <c r="DT1" s="58" t="s">
        <v>2246</v>
      </c>
      <c r="DU1" s="58" t="s">
        <v>2246</v>
      </c>
      <c r="DV1" s="58" t="s">
        <v>2246</v>
      </c>
      <c r="DW1" s="58" t="s">
        <v>2246</v>
      </c>
      <c r="DX1" s="58" t="s">
        <v>2246</v>
      </c>
      <c r="DY1" s="58" t="s">
        <v>2246</v>
      </c>
      <c r="DZ1" s="58" t="s">
        <v>2246</v>
      </c>
      <c r="EA1" s="58" t="s">
        <v>2246</v>
      </c>
      <c r="EB1" s="58" t="s">
        <v>2246</v>
      </c>
      <c r="EC1" s="58" t="s">
        <v>2246</v>
      </c>
      <c r="ED1" s="58" t="s">
        <v>2246</v>
      </c>
      <c r="EE1" s="58" t="s">
        <v>2246</v>
      </c>
      <c r="EF1" s="58" t="s">
        <v>2246</v>
      </c>
      <c r="EG1" s="58" t="s">
        <v>2246</v>
      </c>
      <c r="EH1" s="58" t="s">
        <v>2246</v>
      </c>
      <c r="EI1" s="58" t="s">
        <v>2246</v>
      </c>
      <c r="EJ1" s="58" t="s">
        <v>2246</v>
      </c>
      <c r="EK1" s="58" t="s">
        <v>2246</v>
      </c>
      <c r="EL1" s="58" t="s">
        <v>2246</v>
      </c>
      <c r="EM1" s="58" t="s">
        <v>2246</v>
      </c>
      <c r="EN1" s="58" t="s">
        <v>2246</v>
      </c>
      <c r="EO1" s="58" t="s">
        <v>2246</v>
      </c>
      <c r="EP1" s="58" t="s">
        <v>2246</v>
      </c>
      <c r="EQ1" s="58" t="s">
        <v>2246</v>
      </c>
      <c r="ER1" s="58" t="s">
        <v>2246</v>
      </c>
      <c r="ES1" s="58" t="s">
        <v>2246</v>
      </c>
      <c r="ET1" s="58" t="s">
        <v>2246</v>
      </c>
      <c r="EU1" s="58" t="s">
        <v>2246</v>
      </c>
      <c r="EV1" s="58" t="s">
        <v>2246</v>
      </c>
      <c r="EW1" s="58" t="s">
        <v>2246</v>
      </c>
      <c r="EX1" s="58" t="s">
        <v>2246</v>
      </c>
      <c r="EY1" s="58" t="s">
        <v>2246</v>
      </c>
      <c r="EZ1" s="58" t="s">
        <v>2246</v>
      </c>
      <c r="FA1" s="58" t="s">
        <v>2246</v>
      </c>
      <c r="FB1" s="58" t="s">
        <v>2246</v>
      </c>
      <c r="FC1" s="58" t="s">
        <v>2246</v>
      </c>
      <c r="FD1" s="58" t="s">
        <v>2246</v>
      </c>
      <c r="FE1" s="58" t="s">
        <v>2246</v>
      </c>
      <c r="FF1" s="58" t="s">
        <v>2246</v>
      </c>
      <c r="FG1" s="58" t="s">
        <v>2246</v>
      </c>
      <c r="FH1" s="58" t="s">
        <v>2246</v>
      </c>
      <c r="FI1" s="58" t="s">
        <v>2246</v>
      </c>
      <c r="FJ1" s="58" t="s">
        <v>2246</v>
      </c>
      <c r="FK1" s="58" t="s">
        <v>2246</v>
      </c>
      <c r="FL1" s="58" t="s">
        <v>2246</v>
      </c>
      <c r="FM1" s="58" t="s">
        <v>2246</v>
      </c>
      <c r="FN1" s="58" t="s">
        <v>2246</v>
      </c>
      <c r="FO1" s="58" t="s">
        <v>2246</v>
      </c>
      <c r="FP1" s="58" t="s">
        <v>2246</v>
      </c>
      <c r="FQ1" s="58" t="s">
        <v>2246</v>
      </c>
      <c r="FR1" s="58" t="s">
        <v>2246</v>
      </c>
      <c r="FS1" s="58" t="s">
        <v>2246</v>
      </c>
      <c r="FT1" s="58" t="s">
        <v>2246</v>
      </c>
      <c r="FU1" s="58" t="s">
        <v>2246</v>
      </c>
      <c r="FV1" s="58" t="s">
        <v>2246</v>
      </c>
      <c r="FW1" s="58" t="s">
        <v>2246</v>
      </c>
      <c r="FX1" s="58" t="s">
        <v>2246</v>
      </c>
      <c r="FY1" s="58" t="s">
        <v>2246</v>
      </c>
      <c r="FZ1" s="58" t="s">
        <v>2246</v>
      </c>
      <c r="GA1" s="58" t="s">
        <v>2246</v>
      </c>
      <c r="GB1" s="58" t="s">
        <v>2246</v>
      </c>
      <c r="GC1" s="58" t="s">
        <v>2246</v>
      </c>
      <c r="GD1" s="58" t="s">
        <v>2246</v>
      </c>
      <c r="GE1" s="58" t="s">
        <v>2246</v>
      </c>
      <c r="GF1" s="58" t="s">
        <v>2246</v>
      </c>
      <c r="GG1" s="58" t="s">
        <v>2246</v>
      </c>
      <c r="GH1" s="58" t="s">
        <v>2246</v>
      </c>
      <c r="GI1" s="58" t="s">
        <v>2246</v>
      </c>
      <c r="GJ1" s="58" t="s">
        <v>2246</v>
      </c>
      <c r="GK1" s="58" t="s">
        <v>2246</v>
      </c>
      <c r="GL1" s="58" t="s">
        <v>2246</v>
      </c>
      <c r="GM1" s="58" t="s">
        <v>2246</v>
      </c>
      <c r="GN1" s="58" t="s">
        <v>2246</v>
      </c>
      <c r="GO1" s="58" t="s">
        <v>2246</v>
      </c>
      <c r="GP1" s="58" t="s">
        <v>2246</v>
      </c>
      <c r="GQ1" s="58" t="s">
        <v>2246</v>
      </c>
      <c r="GR1" s="58" t="s">
        <v>2246</v>
      </c>
      <c r="GS1" s="58" t="s">
        <v>2246</v>
      </c>
      <c r="GT1" s="58" t="s">
        <v>2246</v>
      </c>
      <c r="GU1" s="58" t="s">
        <v>2246</v>
      </c>
      <c r="GV1" s="58" t="s">
        <v>2246</v>
      </c>
      <c r="GW1" s="58" t="s">
        <v>2246</v>
      </c>
      <c r="GX1" s="58" t="s">
        <v>2246</v>
      </c>
      <c r="GY1" s="58" t="s">
        <v>2246</v>
      </c>
      <c r="GZ1" s="58" t="s">
        <v>2246</v>
      </c>
      <c r="HA1" s="58" t="s">
        <v>2246</v>
      </c>
      <c r="HB1" s="58" t="s">
        <v>2246</v>
      </c>
      <c r="HC1" s="58" t="s">
        <v>2246</v>
      </c>
      <c r="HD1" s="58" t="s">
        <v>2246</v>
      </c>
      <c r="HE1" s="58" t="s">
        <v>2246</v>
      </c>
      <c r="HF1" s="58" t="s">
        <v>2246</v>
      </c>
      <c r="HG1" s="58" t="s">
        <v>2246</v>
      </c>
      <c r="HH1" s="58" t="s">
        <v>2246</v>
      </c>
      <c r="HI1" s="58" t="s">
        <v>2246</v>
      </c>
      <c r="HJ1" s="58" t="s">
        <v>2246</v>
      </c>
      <c r="HK1" s="58" t="s">
        <v>2246</v>
      </c>
      <c r="HL1" s="58" t="s">
        <v>2246</v>
      </c>
      <c r="HM1" s="58" t="s">
        <v>2246</v>
      </c>
      <c r="HN1" s="58" t="s">
        <v>2246</v>
      </c>
      <c r="HO1" s="58" t="s">
        <v>2246</v>
      </c>
      <c r="HP1" s="58" t="s">
        <v>2246</v>
      </c>
      <c r="HQ1" s="58" t="s">
        <v>2246</v>
      </c>
      <c r="HR1" s="58" t="s">
        <v>2246</v>
      </c>
      <c r="HS1" s="58" t="s">
        <v>2246</v>
      </c>
      <c r="HT1" s="58" t="s">
        <v>2246</v>
      </c>
      <c r="HU1" s="58" t="s">
        <v>2246</v>
      </c>
      <c r="HV1" s="58" t="s">
        <v>2246</v>
      </c>
      <c r="HW1" s="58" t="s">
        <v>2246</v>
      </c>
      <c r="HX1" s="58" t="s">
        <v>2246</v>
      </c>
      <c r="HY1" s="58" t="s">
        <v>2246</v>
      </c>
      <c r="HZ1" s="58" t="s">
        <v>2246</v>
      </c>
      <c r="IA1" s="58" t="s">
        <v>2246</v>
      </c>
      <c r="IB1" s="58" t="s">
        <v>2246</v>
      </c>
      <c r="IC1" s="58" t="s">
        <v>2246</v>
      </c>
      <c r="ID1" s="58" t="s">
        <v>2246</v>
      </c>
      <c r="IE1" s="58" t="s">
        <v>2246</v>
      </c>
      <c r="IF1" s="58" t="s">
        <v>2246</v>
      </c>
      <c r="IG1" s="58" t="s">
        <v>2246</v>
      </c>
      <c r="IH1" s="58" t="s">
        <v>2246</v>
      </c>
      <c r="II1" s="58" t="s">
        <v>2246</v>
      </c>
      <c r="IJ1" s="58" t="s">
        <v>2246</v>
      </c>
      <c r="IK1" s="58" t="s">
        <v>2246</v>
      </c>
      <c r="IL1" s="58" t="s">
        <v>2246</v>
      </c>
      <c r="IM1" s="58" t="s">
        <v>2246</v>
      </c>
      <c r="IN1" s="58" t="s">
        <v>2246</v>
      </c>
      <c r="IO1" s="58" t="s">
        <v>2246</v>
      </c>
      <c r="IP1" s="58" t="s">
        <v>2246</v>
      </c>
      <c r="IQ1" s="58" t="s">
        <v>2246</v>
      </c>
      <c r="IR1" s="58" t="s">
        <v>2246</v>
      </c>
      <c r="IS1" s="58" t="s">
        <v>2246</v>
      </c>
      <c r="IT1" s="58" t="s">
        <v>2246</v>
      </c>
      <c r="IU1" s="58" t="s">
        <v>2246</v>
      </c>
      <c r="IV1" s="58" t="s">
        <v>2246</v>
      </c>
      <c r="IW1" s="58" t="s">
        <v>2246</v>
      </c>
      <c r="IX1" s="58" t="s">
        <v>2246</v>
      </c>
      <c r="IY1" s="58" t="s">
        <v>2246</v>
      </c>
      <c r="IZ1" s="58" t="s">
        <v>2246</v>
      </c>
      <c r="JA1" s="58" t="s">
        <v>2246</v>
      </c>
      <c r="JB1" s="58" t="s">
        <v>2246</v>
      </c>
      <c r="JC1" s="58" t="s">
        <v>2246</v>
      </c>
      <c r="JD1" s="58" t="s">
        <v>2246</v>
      </c>
      <c r="JE1" s="58" t="s">
        <v>2246</v>
      </c>
      <c r="JF1" s="58" t="s">
        <v>2246</v>
      </c>
      <c r="JG1" s="58" t="s">
        <v>2246</v>
      </c>
      <c r="JH1" s="58" t="s">
        <v>2246</v>
      </c>
      <c r="JI1" s="58" t="s">
        <v>2246</v>
      </c>
      <c r="JJ1" s="58" t="s">
        <v>2246</v>
      </c>
      <c r="JK1" s="58" t="s">
        <v>2246</v>
      </c>
      <c r="JL1" s="58" t="s">
        <v>2246</v>
      </c>
      <c r="JM1" s="58" t="s">
        <v>2246</v>
      </c>
      <c r="JN1" s="58" t="s">
        <v>2246</v>
      </c>
      <c r="JO1" s="58" t="s">
        <v>2246</v>
      </c>
      <c r="JP1" s="58" t="s">
        <v>2246</v>
      </c>
      <c r="JQ1" s="58" t="s">
        <v>2246</v>
      </c>
      <c r="JR1" s="58" t="s">
        <v>2246</v>
      </c>
      <c r="JS1" s="58" t="s">
        <v>2246</v>
      </c>
      <c r="JT1" s="58" t="s">
        <v>2246</v>
      </c>
      <c r="JU1" s="58" t="s">
        <v>2246</v>
      </c>
      <c r="JV1" s="58" t="s">
        <v>2246</v>
      </c>
      <c r="JW1" s="58" t="s">
        <v>2246</v>
      </c>
      <c r="JX1" s="58" t="s">
        <v>2246</v>
      </c>
      <c r="JY1" s="58" t="s">
        <v>2246</v>
      </c>
      <c r="JZ1" s="58" t="s">
        <v>2246</v>
      </c>
      <c r="KA1" s="58" t="s">
        <v>2246</v>
      </c>
      <c r="KB1" s="58" t="s">
        <v>2246</v>
      </c>
      <c r="KC1" s="58" t="s">
        <v>2246</v>
      </c>
      <c r="KD1" s="58" t="s">
        <v>2246</v>
      </c>
      <c r="KE1" s="58" t="s">
        <v>2246</v>
      </c>
      <c r="KF1" s="58" t="s">
        <v>2246</v>
      </c>
      <c r="KG1" s="58" t="s">
        <v>2246</v>
      </c>
      <c r="KH1" s="58" t="s">
        <v>2246</v>
      </c>
      <c r="KI1" s="58" t="s">
        <v>2246</v>
      </c>
      <c r="KJ1" s="58" t="s">
        <v>2246</v>
      </c>
      <c r="KK1" s="58" t="s">
        <v>2246</v>
      </c>
      <c r="KL1" s="58" t="s">
        <v>2246</v>
      </c>
      <c r="KM1" s="58" t="s">
        <v>2246</v>
      </c>
      <c r="KN1" s="58" t="s">
        <v>2246</v>
      </c>
      <c r="KO1" s="58" t="s">
        <v>2246</v>
      </c>
      <c r="KP1" s="58" t="s">
        <v>2246</v>
      </c>
      <c r="KQ1" s="58" t="s">
        <v>2246</v>
      </c>
      <c r="KR1" s="58" t="s">
        <v>2246</v>
      </c>
      <c r="KS1" s="58" t="s">
        <v>2246</v>
      </c>
      <c r="KT1" s="58" t="s">
        <v>2246</v>
      </c>
      <c r="KU1" s="58" t="s">
        <v>2246</v>
      </c>
      <c r="KV1" s="58" t="s">
        <v>2246</v>
      </c>
      <c r="KW1" s="58" t="s">
        <v>2246</v>
      </c>
      <c r="KX1" s="58" t="s">
        <v>2246</v>
      </c>
      <c r="KY1" s="58" t="s">
        <v>2246</v>
      </c>
      <c r="KZ1" s="58" t="s">
        <v>2246</v>
      </c>
      <c r="LA1" s="58" t="s">
        <v>2246</v>
      </c>
      <c r="LB1" s="58" t="s">
        <v>2246</v>
      </c>
      <c r="LC1" s="58" t="s">
        <v>2246</v>
      </c>
      <c r="LD1" s="58" t="s">
        <v>2246</v>
      </c>
      <c r="LE1" s="58" t="s">
        <v>2246</v>
      </c>
      <c r="LF1" s="58" t="s">
        <v>2246</v>
      </c>
      <c r="LG1" s="58" t="s">
        <v>2246</v>
      </c>
      <c r="LH1" s="58" t="s">
        <v>2246</v>
      </c>
      <c r="LI1" s="58" t="s">
        <v>2246</v>
      </c>
      <c r="LJ1" s="58" t="s">
        <v>2246</v>
      </c>
      <c r="LK1" s="58" t="s">
        <v>2246</v>
      </c>
      <c r="LL1" s="58" t="s">
        <v>2246</v>
      </c>
      <c r="LM1" s="58" t="s">
        <v>2246</v>
      </c>
      <c r="LN1" s="58" t="s">
        <v>2246</v>
      </c>
      <c r="LO1" s="58" t="s">
        <v>2246</v>
      </c>
      <c r="LP1" s="58" t="s">
        <v>2246</v>
      </c>
      <c r="LQ1" s="58" t="s">
        <v>2246</v>
      </c>
      <c r="LR1" s="58" t="s">
        <v>2246</v>
      </c>
      <c r="LS1" s="58" t="s">
        <v>2246</v>
      </c>
      <c r="LT1" s="58" t="s">
        <v>2246</v>
      </c>
      <c r="LU1" s="58" t="s">
        <v>2246</v>
      </c>
      <c r="LV1" s="58" t="s">
        <v>2246</v>
      </c>
      <c r="LW1" s="58" t="s">
        <v>2246</v>
      </c>
      <c r="LX1" s="58" t="s">
        <v>2246</v>
      </c>
      <c r="LY1" s="58" t="s">
        <v>2246</v>
      </c>
      <c r="LZ1" s="58" t="s">
        <v>2246</v>
      </c>
      <c r="MA1" s="58" t="s">
        <v>2246</v>
      </c>
      <c r="MB1" s="58" t="s">
        <v>2246</v>
      </c>
      <c r="MC1" s="58" t="s">
        <v>2246</v>
      </c>
      <c r="MD1" s="58" t="s">
        <v>2246</v>
      </c>
      <c r="ME1" s="58" t="s">
        <v>2246</v>
      </c>
      <c r="MF1" s="58" t="s">
        <v>2246</v>
      </c>
      <c r="MG1" s="58" t="s">
        <v>2246</v>
      </c>
      <c r="MH1" s="58" t="s">
        <v>2246</v>
      </c>
      <c r="MI1" s="58" t="s">
        <v>2246</v>
      </c>
      <c r="MJ1" s="58" t="s">
        <v>2246</v>
      </c>
      <c r="MK1" s="58" t="s">
        <v>2246</v>
      </c>
      <c r="ML1" s="58" t="s">
        <v>2246</v>
      </c>
      <c r="MM1" s="58" t="s">
        <v>2246</v>
      </c>
      <c r="MN1" s="58" t="s">
        <v>2246</v>
      </c>
      <c r="MO1" s="58" t="s">
        <v>2246</v>
      </c>
      <c r="MP1" s="58" t="s">
        <v>2246</v>
      </c>
      <c r="MQ1" s="58" t="s">
        <v>2246</v>
      </c>
      <c r="MR1" s="58" t="s">
        <v>2246</v>
      </c>
      <c r="MS1" s="58" t="s">
        <v>2246</v>
      </c>
      <c r="MT1" s="58" t="s">
        <v>2246</v>
      </c>
      <c r="MU1" s="58" t="s">
        <v>2246</v>
      </c>
      <c r="MV1" s="58" t="s">
        <v>2246</v>
      </c>
      <c r="MW1" s="58" t="s">
        <v>2246</v>
      </c>
      <c r="MX1" s="58" t="s">
        <v>2246</v>
      </c>
      <c r="MY1" s="58" t="s">
        <v>2246</v>
      </c>
      <c r="MZ1" s="58" t="s">
        <v>2246</v>
      </c>
      <c r="NA1" s="58" t="s">
        <v>2246</v>
      </c>
      <c r="NB1" s="58" t="s">
        <v>2246</v>
      </c>
      <c r="NC1" s="58" t="s">
        <v>2246</v>
      </c>
      <c r="ND1" s="58" t="s">
        <v>2246</v>
      </c>
      <c r="NE1" s="58" t="s">
        <v>2246</v>
      </c>
      <c r="NF1" s="58" t="s">
        <v>2246</v>
      </c>
      <c r="NG1" s="58" t="s">
        <v>2246</v>
      </c>
      <c r="NH1" s="58" t="s">
        <v>2246</v>
      </c>
      <c r="NI1" s="58" t="s">
        <v>2246</v>
      </c>
      <c r="NJ1" s="58" t="s">
        <v>2246</v>
      </c>
      <c r="NK1" s="58" t="s">
        <v>2246</v>
      </c>
      <c r="NL1" s="58" t="s">
        <v>2246</v>
      </c>
      <c r="NM1" s="58" t="s">
        <v>2246</v>
      </c>
      <c r="NN1" s="58" t="s">
        <v>2246</v>
      </c>
      <c r="NO1" s="58" t="s">
        <v>2246</v>
      </c>
      <c r="NP1" s="58" t="s">
        <v>2246</v>
      </c>
      <c r="NQ1" s="58" t="s">
        <v>2246</v>
      </c>
      <c r="NR1" s="58" t="s">
        <v>2246</v>
      </c>
      <c r="NS1" s="58" t="s">
        <v>2246</v>
      </c>
      <c r="NT1" s="58" t="s">
        <v>2246</v>
      </c>
      <c r="NU1" s="58" t="s">
        <v>2246</v>
      </c>
      <c r="NV1" s="58" t="s">
        <v>2246</v>
      </c>
      <c r="NW1" s="58" t="s">
        <v>2246</v>
      </c>
      <c r="NX1" s="58" t="s">
        <v>2246</v>
      </c>
      <c r="NY1" s="58" t="s">
        <v>2246</v>
      </c>
      <c r="NZ1" s="58" t="s">
        <v>2246</v>
      </c>
      <c r="OA1" s="58" t="s">
        <v>2246</v>
      </c>
      <c r="OB1" s="58" t="s">
        <v>2246</v>
      </c>
      <c r="OC1" s="58" t="s">
        <v>2246</v>
      </c>
      <c r="OD1" s="58" t="s">
        <v>2246</v>
      </c>
      <c r="OE1" s="58" t="s">
        <v>2246</v>
      </c>
      <c r="OF1" s="58" t="s">
        <v>2246</v>
      </c>
      <c r="OG1" s="58" t="s">
        <v>2246</v>
      </c>
      <c r="OH1" s="58" t="s">
        <v>2246</v>
      </c>
      <c r="OI1" s="58" t="s">
        <v>2246</v>
      </c>
      <c r="OJ1" s="58" t="s">
        <v>2246</v>
      </c>
      <c r="OK1" s="58" t="s">
        <v>2246</v>
      </c>
      <c r="OL1" s="58" t="s">
        <v>2246</v>
      </c>
      <c r="OM1" s="58" t="s">
        <v>2246</v>
      </c>
      <c r="ON1" s="58" t="s">
        <v>2246</v>
      </c>
      <c r="OO1" s="58" t="s">
        <v>2246</v>
      </c>
      <c r="OP1" s="58" t="s">
        <v>2246</v>
      </c>
      <c r="OQ1" s="58" t="s">
        <v>2246</v>
      </c>
      <c r="OR1" s="58" t="s">
        <v>2246</v>
      </c>
      <c r="OS1" s="58" t="s">
        <v>2246</v>
      </c>
      <c r="OT1" s="58" t="s">
        <v>2246</v>
      </c>
      <c r="OU1" s="58" t="s">
        <v>2246</v>
      </c>
      <c r="OV1" s="58" t="s">
        <v>2246</v>
      </c>
      <c r="OW1" s="58" t="s">
        <v>2246</v>
      </c>
      <c r="OX1" s="58" t="s">
        <v>2246</v>
      </c>
      <c r="OY1" s="58" t="s">
        <v>2246</v>
      </c>
      <c r="OZ1" s="58" t="s">
        <v>2246</v>
      </c>
      <c r="PA1" s="58" t="s">
        <v>2246</v>
      </c>
      <c r="PB1" s="58" t="s">
        <v>2246</v>
      </c>
      <c r="PC1" s="58" t="s">
        <v>2246</v>
      </c>
      <c r="PD1" s="58" t="s">
        <v>2246</v>
      </c>
      <c r="PE1" s="58" t="s">
        <v>2246</v>
      </c>
      <c r="PF1" s="58" t="s">
        <v>2246</v>
      </c>
      <c r="PG1" s="58" t="s">
        <v>2246</v>
      </c>
      <c r="PH1" s="58" t="s">
        <v>2246</v>
      </c>
      <c r="PI1" s="58" t="s">
        <v>2246</v>
      </c>
      <c r="PJ1" s="58" t="s">
        <v>2246</v>
      </c>
      <c r="PK1" s="58" t="s">
        <v>2246</v>
      </c>
      <c r="PL1" s="58" t="s">
        <v>2246</v>
      </c>
      <c r="PM1" s="58" t="s">
        <v>2246</v>
      </c>
      <c r="PN1" s="58" t="s">
        <v>2246</v>
      </c>
      <c r="PO1" s="58" t="s">
        <v>2246</v>
      </c>
      <c r="PP1" s="58" t="s">
        <v>2246</v>
      </c>
      <c r="PQ1" s="58" t="s">
        <v>2246</v>
      </c>
      <c r="PR1" s="58" t="s">
        <v>2246</v>
      </c>
      <c r="PS1" s="58" t="s">
        <v>2246</v>
      </c>
      <c r="PT1" s="58" t="s">
        <v>2246</v>
      </c>
      <c r="PU1" s="58" t="s">
        <v>2246</v>
      </c>
      <c r="PV1" s="58" t="s">
        <v>2246</v>
      </c>
      <c r="PW1" s="58" t="s">
        <v>2246</v>
      </c>
      <c r="PX1" s="58" t="s">
        <v>2246</v>
      </c>
      <c r="PY1" s="58" t="s">
        <v>2246</v>
      </c>
      <c r="PZ1" s="58" t="s">
        <v>2246</v>
      </c>
      <c r="QA1" s="58" t="s">
        <v>2246</v>
      </c>
      <c r="QB1" s="58" t="s">
        <v>2246</v>
      </c>
      <c r="QC1" s="58" t="s">
        <v>2246</v>
      </c>
      <c r="QD1" s="58" t="s">
        <v>2246</v>
      </c>
      <c r="QE1" s="58" t="s">
        <v>2246</v>
      </c>
      <c r="QF1" s="58" t="s">
        <v>2246</v>
      </c>
      <c r="QG1" s="58" t="s">
        <v>2246</v>
      </c>
      <c r="QH1" s="58" t="s">
        <v>2246</v>
      </c>
      <c r="QI1" s="58" t="s">
        <v>2246</v>
      </c>
      <c r="QJ1" s="58" t="s">
        <v>2246</v>
      </c>
      <c r="QK1" s="58" t="s">
        <v>2246</v>
      </c>
      <c r="QL1" s="58" t="s">
        <v>2246</v>
      </c>
      <c r="QM1" s="58" t="s">
        <v>2246</v>
      </c>
      <c r="QN1" s="58" t="s">
        <v>2246</v>
      </c>
      <c r="QO1" s="58" t="s">
        <v>2246</v>
      </c>
      <c r="QP1" s="58" t="s">
        <v>2246</v>
      </c>
      <c r="QQ1" s="58" t="s">
        <v>2246</v>
      </c>
      <c r="QR1" s="58" t="s">
        <v>2246</v>
      </c>
      <c r="QS1" s="58" t="s">
        <v>2246</v>
      </c>
      <c r="QT1" s="58" t="s">
        <v>2246</v>
      </c>
      <c r="QU1" s="58" t="s">
        <v>2246</v>
      </c>
      <c r="QV1" s="58" t="s">
        <v>2246</v>
      </c>
      <c r="QW1" s="58" t="s">
        <v>2246</v>
      </c>
      <c r="QX1" s="58" t="s">
        <v>2246</v>
      </c>
      <c r="QY1" s="58" t="s">
        <v>2246</v>
      </c>
      <c r="QZ1" s="58" t="s">
        <v>2246</v>
      </c>
      <c r="RA1" s="58" t="s">
        <v>2246</v>
      </c>
      <c r="RB1" s="58" t="s">
        <v>2246</v>
      </c>
      <c r="RC1" s="58" t="s">
        <v>2246</v>
      </c>
      <c r="RD1" s="58" t="s">
        <v>2246</v>
      </c>
      <c r="RE1" s="58" t="s">
        <v>2246</v>
      </c>
      <c r="RF1" s="58" t="s">
        <v>2246</v>
      </c>
      <c r="RG1" s="58" t="s">
        <v>2246</v>
      </c>
      <c r="RH1" s="58" t="s">
        <v>2246</v>
      </c>
      <c r="RI1" s="58" t="s">
        <v>2246</v>
      </c>
      <c r="RJ1" s="58" t="s">
        <v>2246</v>
      </c>
      <c r="RK1" s="58" t="s">
        <v>2246</v>
      </c>
      <c r="RL1" s="58" t="s">
        <v>2246</v>
      </c>
      <c r="RM1" s="58" t="s">
        <v>2246</v>
      </c>
      <c r="RN1" s="58" t="s">
        <v>2246</v>
      </c>
      <c r="RO1" s="58" t="s">
        <v>2246</v>
      </c>
      <c r="RP1" s="58" t="s">
        <v>2246</v>
      </c>
      <c r="RQ1" s="58" t="s">
        <v>2246</v>
      </c>
      <c r="RR1" s="58" t="s">
        <v>2246</v>
      </c>
      <c r="RS1" s="58" t="s">
        <v>2246</v>
      </c>
      <c r="RT1" s="58" t="s">
        <v>2246</v>
      </c>
      <c r="RU1" s="58" t="s">
        <v>2246</v>
      </c>
      <c r="RV1" s="58" t="s">
        <v>2246</v>
      </c>
      <c r="RW1" s="58" t="s">
        <v>2246</v>
      </c>
      <c r="RX1" s="58" t="s">
        <v>2246</v>
      </c>
      <c r="RY1" s="58" t="s">
        <v>2246</v>
      </c>
      <c r="RZ1" s="58" t="s">
        <v>2246</v>
      </c>
      <c r="SA1" s="58" t="s">
        <v>2246</v>
      </c>
      <c r="SB1" s="58" t="s">
        <v>2246</v>
      </c>
      <c r="SC1" s="58" t="s">
        <v>2246</v>
      </c>
      <c r="SD1" s="58" t="s">
        <v>2246</v>
      </c>
      <c r="SE1" s="58" t="s">
        <v>2246</v>
      </c>
      <c r="SF1" s="58" t="s">
        <v>2246</v>
      </c>
      <c r="SG1" s="58" t="s">
        <v>2246</v>
      </c>
      <c r="SH1" s="58" t="s">
        <v>2246</v>
      </c>
      <c r="SI1" s="58" t="s">
        <v>2246</v>
      </c>
      <c r="SJ1" s="58" t="s">
        <v>2246</v>
      </c>
      <c r="SK1" s="58" t="s">
        <v>2246</v>
      </c>
      <c r="SL1" s="58" t="s">
        <v>2246</v>
      </c>
      <c r="SM1" s="58" t="s">
        <v>2246</v>
      </c>
      <c r="SN1" s="58" t="s">
        <v>2246</v>
      </c>
      <c r="SO1" s="58" t="s">
        <v>2246</v>
      </c>
      <c r="SP1" s="58" t="s">
        <v>2246</v>
      </c>
      <c r="SQ1" s="58" t="s">
        <v>2246</v>
      </c>
      <c r="SR1" s="58" t="s">
        <v>2246</v>
      </c>
      <c r="SS1" s="58" t="s">
        <v>2246</v>
      </c>
      <c r="ST1" s="58" t="s">
        <v>2246</v>
      </c>
      <c r="SU1" s="58" t="s">
        <v>2246</v>
      </c>
      <c r="SV1" s="58" t="s">
        <v>2246</v>
      </c>
      <c r="SW1" s="58" t="s">
        <v>2246</v>
      </c>
      <c r="SX1" s="58" t="s">
        <v>2246</v>
      </c>
      <c r="SY1" s="58" t="s">
        <v>2246</v>
      </c>
      <c r="SZ1" s="58" t="s">
        <v>2246</v>
      </c>
      <c r="TA1" s="58" t="s">
        <v>2246</v>
      </c>
      <c r="TB1" s="58" t="s">
        <v>2246</v>
      </c>
      <c r="TC1" s="58" t="s">
        <v>2246</v>
      </c>
      <c r="TD1" s="58" t="s">
        <v>2246</v>
      </c>
      <c r="TE1" s="58" t="s">
        <v>2246</v>
      </c>
      <c r="TF1" s="58" t="s">
        <v>2246</v>
      </c>
      <c r="TG1" s="58" t="s">
        <v>2246</v>
      </c>
      <c r="TH1" s="58" t="s">
        <v>2246</v>
      </c>
      <c r="TI1" s="58" t="s">
        <v>2246</v>
      </c>
      <c r="TJ1" s="58" t="s">
        <v>2246</v>
      </c>
      <c r="TK1" s="58" t="s">
        <v>2246</v>
      </c>
      <c r="TL1" s="58" t="s">
        <v>2246</v>
      </c>
      <c r="TM1" s="58" t="s">
        <v>2246</v>
      </c>
      <c r="TN1" s="58" t="s">
        <v>2246</v>
      </c>
      <c r="TO1" s="58" t="s">
        <v>2246</v>
      </c>
      <c r="TP1" s="58" t="s">
        <v>2246</v>
      </c>
      <c r="TQ1" s="58" t="s">
        <v>2246</v>
      </c>
      <c r="TR1" s="58" t="s">
        <v>2246</v>
      </c>
      <c r="TS1" s="58" t="s">
        <v>2246</v>
      </c>
      <c r="TT1" s="58" t="s">
        <v>2246</v>
      </c>
      <c r="TU1" s="58" t="s">
        <v>2246</v>
      </c>
      <c r="TV1" s="58" t="s">
        <v>2246</v>
      </c>
      <c r="TW1" s="58" t="s">
        <v>2246</v>
      </c>
      <c r="TX1" s="58" t="s">
        <v>2246</v>
      </c>
      <c r="TY1" s="58" t="s">
        <v>2246</v>
      </c>
      <c r="TZ1" s="58" t="s">
        <v>2246</v>
      </c>
      <c r="UA1" s="58" t="s">
        <v>2246</v>
      </c>
      <c r="UB1" s="58" t="s">
        <v>2246</v>
      </c>
      <c r="UC1" s="58" t="s">
        <v>2246</v>
      </c>
      <c r="UD1" s="58" t="s">
        <v>2246</v>
      </c>
      <c r="UE1" s="58" t="s">
        <v>2246</v>
      </c>
      <c r="UF1" s="58" t="s">
        <v>2246</v>
      </c>
      <c r="UG1" s="58" t="s">
        <v>2246</v>
      </c>
      <c r="UH1" s="58" t="s">
        <v>2246</v>
      </c>
      <c r="UI1" s="58" t="s">
        <v>2246</v>
      </c>
      <c r="UJ1" s="58" t="s">
        <v>2246</v>
      </c>
      <c r="UK1" s="58" t="s">
        <v>2246</v>
      </c>
      <c r="UL1" s="58" t="s">
        <v>2246</v>
      </c>
      <c r="UM1" s="58" t="s">
        <v>2246</v>
      </c>
      <c r="UN1" s="58" t="s">
        <v>2246</v>
      </c>
      <c r="UO1" s="58" t="s">
        <v>2246</v>
      </c>
      <c r="UP1" s="58" t="s">
        <v>2246</v>
      </c>
      <c r="UQ1" s="58" t="s">
        <v>2246</v>
      </c>
      <c r="UR1" s="58" t="s">
        <v>2246</v>
      </c>
      <c r="US1" s="58" t="s">
        <v>2246</v>
      </c>
      <c r="UT1" s="58" t="s">
        <v>2246</v>
      </c>
      <c r="UU1" s="58" t="s">
        <v>2246</v>
      </c>
      <c r="UV1" s="58" t="s">
        <v>2246</v>
      </c>
      <c r="UW1" s="58" t="s">
        <v>2246</v>
      </c>
      <c r="UX1" s="58" t="s">
        <v>2246</v>
      </c>
      <c r="UY1" s="58" t="s">
        <v>2246</v>
      </c>
      <c r="UZ1" s="58" t="s">
        <v>2246</v>
      </c>
      <c r="VA1" s="58" t="s">
        <v>2246</v>
      </c>
      <c r="VB1" s="58" t="s">
        <v>2246</v>
      </c>
      <c r="VC1" s="58" t="s">
        <v>2246</v>
      </c>
      <c r="VD1" s="58" t="s">
        <v>2246</v>
      </c>
      <c r="VE1" s="58" t="s">
        <v>2246</v>
      </c>
      <c r="VF1" s="58" t="s">
        <v>2246</v>
      </c>
      <c r="VG1" s="58" t="s">
        <v>2246</v>
      </c>
      <c r="VH1" s="58" t="s">
        <v>2246</v>
      </c>
      <c r="VI1" s="58" t="s">
        <v>2246</v>
      </c>
      <c r="VJ1" s="58" t="s">
        <v>2246</v>
      </c>
      <c r="VK1" s="58" t="s">
        <v>2246</v>
      </c>
      <c r="VL1" s="58" t="s">
        <v>2246</v>
      </c>
      <c r="VM1" s="58" t="s">
        <v>2246</v>
      </c>
      <c r="VN1" s="58" t="s">
        <v>2246</v>
      </c>
      <c r="VO1" s="58" t="s">
        <v>2246</v>
      </c>
      <c r="VP1" s="58" t="s">
        <v>2246</v>
      </c>
      <c r="VQ1" s="58" t="s">
        <v>2246</v>
      </c>
      <c r="VR1" s="58" t="s">
        <v>2246</v>
      </c>
      <c r="VS1" s="58" t="s">
        <v>2246</v>
      </c>
      <c r="VT1" s="58" t="s">
        <v>2246</v>
      </c>
      <c r="VU1" s="58" t="s">
        <v>2246</v>
      </c>
      <c r="VV1" s="58" t="s">
        <v>2246</v>
      </c>
      <c r="VW1" s="58" t="s">
        <v>2246</v>
      </c>
      <c r="VX1" s="58" t="s">
        <v>2246</v>
      </c>
      <c r="VY1" s="58" t="s">
        <v>2246</v>
      </c>
      <c r="VZ1" s="58" t="s">
        <v>2246</v>
      </c>
      <c r="WA1" s="58" t="s">
        <v>2246</v>
      </c>
      <c r="WB1" s="58" t="s">
        <v>2246</v>
      </c>
      <c r="WC1" s="58" t="s">
        <v>2246</v>
      </c>
      <c r="WD1" s="58" t="s">
        <v>2246</v>
      </c>
      <c r="WE1" s="58" t="s">
        <v>2246</v>
      </c>
      <c r="WF1" s="58" t="s">
        <v>2246</v>
      </c>
      <c r="WG1" s="58" t="s">
        <v>2246</v>
      </c>
      <c r="WH1" s="58" t="s">
        <v>2246</v>
      </c>
      <c r="WI1" s="58" t="s">
        <v>2246</v>
      </c>
      <c r="WJ1" s="58" t="s">
        <v>2246</v>
      </c>
      <c r="WK1" s="58" t="s">
        <v>2246</v>
      </c>
      <c r="WL1" s="58" t="s">
        <v>2246</v>
      </c>
      <c r="WM1" s="58" t="s">
        <v>2246</v>
      </c>
      <c r="WN1" s="58" t="s">
        <v>2246</v>
      </c>
      <c r="WO1" s="58" t="s">
        <v>2246</v>
      </c>
      <c r="WP1" s="58" t="s">
        <v>2246</v>
      </c>
      <c r="WQ1" s="58" t="s">
        <v>2246</v>
      </c>
      <c r="WR1" s="58" t="s">
        <v>2246</v>
      </c>
      <c r="WS1" s="58" t="s">
        <v>2246</v>
      </c>
      <c r="WT1" s="58" t="s">
        <v>2246</v>
      </c>
      <c r="WU1" s="58" t="s">
        <v>2246</v>
      </c>
      <c r="WV1" s="58" t="s">
        <v>2246</v>
      </c>
      <c r="WW1" s="58" t="s">
        <v>2246</v>
      </c>
      <c r="WX1" s="58" t="s">
        <v>2246</v>
      </c>
      <c r="WY1" s="58" t="s">
        <v>2246</v>
      </c>
      <c r="WZ1" s="58" t="s">
        <v>2246</v>
      </c>
      <c r="XA1" s="58" t="s">
        <v>2246</v>
      </c>
      <c r="XB1" s="58" t="s">
        <v>2246</v>
      </c>
      <c r="XC1" s="58" t="s">
        <v>2246</v>
      </c>
      <c r="XD1" s="58" t="s">
        <v>2246</v>
      </c>
      <c r="XE1" s="58" t="s">
        <v>2246</v>
      </c>
      <c r="XF1" s="58" t="s">
        <v>2246</v>
      </c>
      <c r="XG1" s="58" t="s">
        <v>2246</v>
      </c>
      <c r="XH1" s="58" t="s">
        <v>2246</v>
      </c>
      <c r="XI1" s="58" t="s">
        <v>2246</v>
      </c>
      <c r="XJ1" s="58" t="s">
        <v>2246</v>
      </c>
      <c r="XK1" s="58" t="s">
        <v>2246</v>
      </c>
      <c r="XL1" s="58" t="s">
        <v>2246</v>
      </c>
      <c r="XM1" s="58" t="s">
        <v>2246</v>
      </c>
      <c r="XN1" s="58" t="s">
        <v>2246</v>
      </c>
      <c r="XO1" s="58" t="s">
        <v>2246</v>
      </c>
      <c r="XP1" s="58" t="s">
        <v>2246</v>
      </c>
      <c r="XQ1" s="58" t="s">
        <v>2246</v>
      </c>
      <c r="XR1" s="58" t="s">
        <v>2246</v>
      </c>
      <c r="XS1" s="58" t="s">
        <v>2246</v>
      </c>
      <c r="XT1" s="58" t="s">
        <v>2246</v>
      </c>
      <c r="XU1" s="58" t="s">
        <v>2246</v>
      </c>
      <c r="XV1" s="58" t="s">
        <v>2246</v>
      </c>
      <c r="XW1" s="58" t="s">
        <v>2246</v>
      </c>
      <c r="XX1" s="58" t="s">
        <v>2246</v>
      </c>
      <c r="XY1" s="58" t="s">
        <v>2246</v>
      </c>
      <c r="XZ1" s="58" t="s">
        <v>2246</v>
      </c>
      <c r="YA1" s="58" t="s">
        <v>2246</v>
      </c>
      <c r="YB1" s="58" t="s">
        <v>2246</v>
      </c>
      <c r="YC1" s="58" t="s">
        <v>2246</v>
      </c>
      <c r="YD1" s="58" t="s">
        <v>2246</v>
      </c>
      <c r="YE1" s="58" t="s">
        <v>2246</v>
      </c>
      <c r="YF1" s="58" t="s">
        <v>2246</v>
      </c>
      <c r="YG1" s="58" t="s">
        <v>2246</v>
      </c>
      <c r="YH1" s="58" t="s">
        <v>2246</v>
      </c>
      <c r="YI1" s="58" t="s">
        <v>2246</v>
      </c>
      <c r="YJ1" s="58" t="s">
        <v>2246</v>
      </c>
      <c r="YK1" s="58" t="s">
        <v>2246</v>
      </c>
      <c r="YL1" s="58" t="s">
        <v>2246</v>
      </c>
      <c r="YM1" s="58" t="s">
        <v>2246</v>
      </c>
      <c r="YN1" s="58" t="s">
        <v>2246</v>
      </c>
      <c r="YO1" s="58" t="s">
        <v>2246</v>
      </c>
      <c r="YP1" s="58" t="s">
        <v>2246</v>
      </c>
      <c r="YQ1" s="58" t="s">
        <v>2246</v>
      </c>
      <c r="YR1" s="58" t="s">
        <v>2246</v>
      </c>
      <c r="YS1" s="58" t="s">
        <v>2246</v>
      </c>
      <c r="YT1" s="58" t="s">
        <v>2246</v>
      </c>
      <c r="YU1" s="58" t="s">
        <v>2246</v>
      </c>
      <c r="YV1" s="58" t="s">
        <v>2246</v>
      </c>
      <c r="YW1" s="58" t="s">
        <v>2246</v>
      </c>
      <c r="YX1" s="58" t="s">
        <v>2246</v>
      </c>
      <c r="YY1" s="58" t="s">
        <v>2246</v>
      </c>
      <c r="YZ1" s="58" t="s">
        <v>2246</v>
      </c>
      <c r="ZA1" s="58" t="s">
        <v>2246</v>
      </c>
      <c r="ZB1" s="58" t="s">
        <v>2246</v>
      </c>
      <c r="ZC1" s="58" t="s">
        <v>2246</v>
      </c>
      <c r="ZD1" s="58" t="s">
        <v>2246</v>
      </c>
      <c r="ZE1" s="58" t="s">
        <v>2246</v>
      </c>
      <c r="ZF1" s="58" t="s">
        <v>2246</v>
      </c>
      <c r="ZG1" s="58" t="s">
        <v>2246</v>
      </c>
      <c r="ZH1" s="58" t="s">
        <v>2246</v>
      </c>
      <c r="ZI1" s="58" t="s">
        <v>2246</v>
      </c>
      <c r="ZJ1" s="58" t="s">
        <v>2246</v>
      </c>
      <c r="ZK1" s="58" t="s">
        <v>2246</v>
      </c>
      <c r="ZL1" s="58" t="s">
        <v>2246</v>
      </c>
      <c r="ZM1" s="58" t="s">
        <v>2246</v>
      </c>
      <c r="ZN1" s="58" t="s">
        <v>2246</v>
      </c>
      <c r="ZO1" s="58" t="s">
        <v>2246</v>
      </c>
      <c r="ZP1" s="58" t="s">
        <v>2246</v>
      </c>
      <c r="ZQ1" s="58" t="s">
        <v>2246</v>
      </c>
      <c r="ZR1" s="58" t="s">
        <v>2246</v>
      </c>
      <c r="ZS1" s="58" t="s">
        <v>2246</v>
      </c>
      <c r="ZT1" s="58" t="s">
        <v>2246</v>
      </c>
      <c r="ZU1" s="58" t="s">
        <v>2246</v>
      </c>
      <c r="ZV1" s="58" t="s">
        <v>2246</v>
      </c>
      <c r="ZW1" s="58" t="s">
        <v>2246</v>
      </c>
      <c r="ZX1" s="58" t="s">
        <v>2246</v>
      </c>
      <c r="ZY1" s="58" t="s">
        <v>2246</v>
      </c>
      <c r="ZZ1" s="58" t="s">
        <v>2246</v>
      </c>
      <c r="AAA1" s="58" t="s">
        <v>2246</v>
      </c>
      <c r="AAB1" s="58" t="s">
        <v>2246</v>
      </c>
      <c r="AAC1" s="58" t="s">
        <v>2246</v>
      </c>
      <c r="AAD1" s="58" t="s">
        <v>2246</v>
      </c>
      <c r="AAE1" s="58" t="s">
        <v>2246</v>
      </c>
      <c r="AAF1" s="58" t="s">
        <v>2246</v>
      </c>
      <c r="AAG1" s="58" t="s">
        <v>2246</v>
      </c>
      <c r="AAH1" s="58" t="s">
        <v>2246</v>
      </c>
      <c r="AAI1" s="58" t="s">
        <v>2246</v>
      </c>
      <c r="AAJ1" s="58" t="s">
        <v>2246</v>
      </c>
      <c r="AAK1" s="58" t="s">
        <v>2246</v>
      </c>
      <c r="AAL1" s="58" t="s">
        <v>2246</v>
      </c>
      <c r="AAM1" s="58" t="s">
        <v>2246</v>
      </c>
      <c r="AAN1" s="58" t="s">
        <v>2246</v>
      </c>
      <c r="AAO1" s="58" t="s">
        <v>2246</v>
      </c>
      <c r="AAP1" s="58" t="s">
        <v>2246</v>
      </c>
      <c r="AAQ1" s="58" t="s">
        <v>2246</v>
      </c>
      <c r="AAR1" s="58" t="s">
        <v>2246</v>
      </c>
      <c r="AAS1" s="58" t="s">
        <v>2246</v>
      </c>
      <c r="AAT1" s="58" t="s">
        <v>2246</v>
      </c>
      <c r="AAU1" s="58" t="s">
        <v>2246</v>
      </c>
      <c r="AAV1" s="58" t="s">
        <v>2246</v>
      </c>
      <c r="AAW1" s="58" t="s">
        <v>2246</v>
      </c>
      <c r="AAX1" s="58" t="s">
        <v>2246</v>
      </c>
      <c r="AAY1" s="58" t="s">
        <v>2246</v>
      </c>
      <c r="AAZ1" s="58" t="s">
        <v>2246</v>
      </c>
      <c r="ABA1" s="58" t="s">
        <v>2246</v>
      </c>
      <c r="ABB1" s="58" t="s">
        <v>2246</v>
      </c>
      <c r="ABC1" s="58" t="s">
        <v>2246</v>
      </c>
      <c r="ABD1" s="58" t="s">
        <v>2246</v>
      </c>
      <c r="ABE1" s="58" t="s">
        <v>2246</v>
      </c>
      <c r="ABF1" s="58" t="s">
        <v>2246</v>
      </c>
      <c r="ABG1" s="58" t="s">
        <v>2246</v>
      </c>
      <c r="ABH1" s="58" t="s">
        <v>2246</v>
      </c>
      <c r="ABI1" s="58" t="s">
        <v>2246</v>
      </c>
      <c r="ABJ1" s="58" t="s">
        <v>2246</v>
      </c>
      <c r="ABK1" s="58" t="s">
        <v>2246</v>
      </c>
      <c r="ABL1" s="58" t="s">
        <v>2246</v>
      </c>
      <c r="ABM1" s="58" t="s">
        <v>2246</v>
      </c>
      <c r="ABN1" s="58" t="s">
        <v>2246</v>
      </c>
      <c r="ABO1" s="58" t="s">
        <v>2246</v>
      </c>
      <c r="ABP1" s="58" t="s">
        <v>2246</v>
      </c>
      <c r="ABQ1" s="58" t="s">
        <v>2246</v>
      </c>
      <c r="ABR1" s="58" t="s">
        <v>2246</v>
      </c>
      <c r="ABS1" s="58" t="s">
        <v>2246</v>
      </c>
      <c r="ABT1" s="58" t="s">
        <v>2246</v>
      </c>
      <c r="ABU1" s="58" t="s">
        <v>2246</v>
      </c>
      <c r="ABV1" s="58" t="s">
        <v>2246</v>
      </c>
      <c r="ABW1" s="58" t="s">
        <v>2246</v>
      </c>
      <c r="ABX1" s="58" t="s">
        <v>2246</v>
      </c>
      <c r="ABY1" s="58" t="s">
        <v>2246</v>
      </c>
      <c r="ABZ1" s="58" t="s">
        <v>2246</v>
      </c>
      <c r="ACA1" s="58" t="s">
        <v>2246</v>
      </c>
      <c r="ACB1" s="58" t="s">
        <v>2246</v>
      </c>
      <c r="ACC1" s="58" t="s">
        <v>2246</v>
      </c>
      <c r="ACD1" s="58" t="s">
        <v>2246</v>
      </c>
      <c r="ACE1" s="58" t="s">
        <v>2246</v>
      </c>
      <c r="ACF1" s="58" t="s">
        <v>2246</v>
      </c>
      <c r="ACG1" s="58" t="s">
        <v>2246</v>
      </c>
      <c r="ACH1" s="58" t="s">
        <v>2246</v>
      </c>
      <c r="ACI1" s="58" t="s">
        <v>2246</v>
      </c>
      <c r="ACJ1" s="58" t="s">
        <v>2246</v>
      </c>
      <c r="ACK1" s="58" t="s">
        <v>2246</v>
      </c>
      <c r="ACL1" s="58" t="s">
        <v>2246</v>
      </c>
      <c r="ACM1" s="58" t="s">
        <v>2246</v>
      </c>
      <c r="ACN1" s="58" t="s">
        <v>2246</v>
      </c>
      <c r="ACO1" s="58" t="s">
        <v>2246</v>
      </c>
      <c r="ACP1" s="58" t="s">
        <v>2246</v>
      </c>
      <c r="ACQ1" s="58" t="s">
        <v>2246</v>
      </c>
      <c r="ACR1" s="58" t="s">
        <v>2246</v>
      </c>
      <c r="ACS1" s="58" t="s">
        <v>2246</v>
      </c>
      <c r="ACT1" s="58" t="s">
        <v>2246</v>
      </c>
      <c r="ACU1" s="58" t="s">
        <v>2246</v>
      </c>
      <c r="ACV1" s="58" t="s">
        <v>2246</v>
      </c>
      <c r="ACW1" s="58" t="s">
        <v>2246</v>
      </c>
      <c r="ACX1" s="58" t="s">
        <v>2246</v>
      </c>
      <c r="ACY1" s="58" t="s">
        <v>2246</v>
      </c>
      <c r="ACZ1" s="58" t="s">
        <v>2246</v>
      </c>
      <c r="ADA1" s="58" t="s">
        <v>2246</v>
      </c>
      <c r="ADB1" s="58" t="s">
        <v>2246</v>
      </c>
      <c r="ADC1" s="58" t="s">
        <v>2246</v>
      </c>
      <c r="ADD1" s="58" t="s">
        <v>2246</v>
      </c>
      <c r="ADE1" s="58" t="s">
        <v>2246</v>
      </c>
      <c r="ADF1" s="58" t="s">
        <v>2246</v>
      </c>
      <c r="ADG1" s="58" t="s">
        <v>2246</v>
      </c>
      <c r="ADH1" s="58" t="s">
        <v>2246</v>
      </c>
      <c r="ADI1" s="58" t="s">
        <v>2246</v>
      </c>
      <c r="ADJ1" s="58" t="s">
        <v>2246</v>
      </c>
      <c r="ADK1" s="58" t="s">
        <v>2246</v>
      </c>
      <c r="ADL1" s="58" t="s">
        <v>2246</v>
      </c>
      <c r="ADM1" s="58" t="s">
        <v>2246</v>
      </c>
      <c r="ADN1" s="58" t="s">
        <v>2246</v>
      </c>
      <c r="ADO1" s="58" t="s">
        <v>2246</v>
      </c>
      <c r="ADP1" s="58" t="s">
        <v>2246</v>
      </c>
      <c r="ADQ1" s="58" t="s">
        <v>2246</v>
      </c>
      <c r="ADR1" s="58" t="s">
        <v>2246</v>
      </c>
      <c r="ADS1" s="58" t="s">
        <v>2246</v>
      </c>
      <c r="ADT1" s="58" t="s">
        <v>2246</v>
      </c>
      <c r="ADU1" s="58" t="s">
        <v>2246</v>
      </c>
      <c r="ADV1" s="58" t="s">
        <v>2246</v>
      </c>
      <c r="ADW1" s="58" t="s">
        <v>2246</v>
      </c>
      <c r="ADX1" s="58" t="s">
        <v>2246</v>
      </c>
      <c r="ADY1" s="58" t="s">
        <v>2246</v>
      </c>
      <c r="ADZ1" s="58" t="s">
        <v>2246</v>
      </c>
      <c r="AEA1" s="58" t="s">
        <v>2246</v>
      </c>
      <c r="AEB1" s="58" t="s">
        <v>2246</v>
      </c>
      <c r="AEC1" s="58" t="s">
        <v>2246</v>
      </c>
      <c r="AED1" s="58" t="s">
        <v>2246</v>
      </c>
      <c r="AEE1" s="58" t="s">
        <v>2246</v>
      </c>
      <c r="AEF1" s="58" t="s">
        <v>2246</v>
      </c>
      <c r="AEG1" s="58" t="s">
        <v>2246</v>
      </c>
      <c r="AEH1" s="58" t="s">
        <v>2246</v>
      </c>
      <c r="AEI1" s="58" t="s">
        <v>2246</v>
      </c>
      <c r="AEJ1" s="58" t="s">
        <v>2246</v>
      </c>
      <c r="AEK1" s="58" t="s">
        <v>2246</v>
      </c>
      <c r="AEL1" s="58" t="s">
        <v>2246</v>
      </c>
      <c r="AEM1" s="58" t="s">
        <v>2246</v>
      </c>
      <c r="AEN1" s="58" t="s">
        <v>2246</v>
      </c>
      <c r="AEO1" s="58" t="s">
        <v>2246</v>
      </c>
      <c r="AEP1" s="58" t="s">
        <v>2246</v>
      </c>
      <c r="AEQ1" s="58" t="s">
        <v>2246</v>
      </c>
      <c r="AER1" s="58" t="s">
        <v>2246</v>
      </c>
      <c r="AES1" s="58" t="s">
        <v>2246</v>
      </c>
      <c r="AET1" s="58" t="s">
        <v>2246</v>
      </c>
      <c r="AEU1" s="58" t="s">
        <v>2246</v>
      </c>
      <c r="AEV1" s="58" t="s">
        <v>2246</v>
      </c>
      <c r="AEW1" s="58" t="s">
        <v>2246</v>
      </c>
      <c r="AEX1" s="58" t="s">
        <v>2246</v>
      </c>
      <c r="AEY1" s="58" t="s">
        <v>2246</v>
      </c>
      <c r="AEZ1" s="58" t="s">
        <v>2246</v>
      </c>
      <c r="AFA1" s="58" t="s">
        <v>2246</v>
      </c>
      <c r="AFB1" s="58" t="s">
        <v>2246</v>
      </c>
      <c r="AFC1" s="58" t="s">
        <v>2246</v>
      </c>
      <c r="AFD1" s="58" t="s">
        <v>2246</v>
      </c>
      <c r="AFE1" s="58" t="s">
        <v>2246</v>
      </c>
      <c r="AFF1" s="58" t="s">
        <v>2246</v>
      </c>
      <c r="AFG1" s="58" t="s">
        <v>2246</v>
      </c>
      <c r="AFH1" s="58" t="s">
        <v>2246</v>
      </c>
      <c r="AFI1" s="58" t="s">
        <v>2246</v>
      </c>
      <c r="AFJ1" s="58" t="s">
        <v>2246</v>
      </c>
      <c r="AFK1" s="58" t="s">
        <v>2246</v>
      </c>
      <c r="AFL1" s="58" t="s">
        <v>2246</v>
      </c>
      <c r="AFM1" s="58" t="s">
        <v>2246</v>
      </c>
      <c r="AFN1" s="58" t="s">
        <v>2246</v>
      </c>
      <c r="AFO1" s="58" t="s">
        <v>2246</v>
      </c>
      <c r="AFP1" s="58" t="s">
        <v>2246</v>
      </c>
      <c r="AFQ1" s="58" t="s">
        <v>2246</v>
      </c>
      <c r="AFR1" s="58" t="s">
        <v>2246</v>
      </c>
      <c r="AFS1" s="58" t="s">
        <v>2246</v>
      </c>
      <c r="AFT1" s="58" t="s">
        <v>2246</v>
      </c>
      <c r="AFU1" s="58" t="s">
        <v>2246</v>
      </c>
      <c r="AFV1" s="58" t="s">
        <v>2246</v>
      </c>
      <c r="AFW1" s="58" t="s">
        <v>2246</v>
      </c>
      <c r="AFX1" s="58" t="s">
        <v>2246</v>
      </c>
      <c r="AFY1" s="58" t="s">
        <v>2246</v>
      </c>
      <c r="AFZ1" s="58" t="s">
        <v>2246</v>
      </c>
      <c r="AGA1" s="58" t="s">
        <v>2246</v>
      </c>
      <c r="AGB1" s="58" t="s">
        <v>2246</v>
      </c>
      <c r="AGC1" s="58" t="s">
        <v>2246</v>
      </c>
      <c r="AGD1" s="58" t="s">
        <v>2246</v>
      </c>
      <c r="AGE1" s="58" t="s">
        <v>2246</v>
      </c>
      <c r="AGF1" s="58" t="s">
        <v>2246</v>
      </c>
      <c r="AGG1" s="58" t="s">
        <v>2246</v>
      </c>
      <c r="AGH1" s="58" t="s">
        <v>2246</v>
      </c>
      <c r="AGI1" s="58" t="s">
        <v>2246</v>
      </c>
      <c r="AGJ1" s="58" t="s">
        <v>2246</v>
      </c>
      <c r="AGK1" s="58" t="s">
        <v>2246</v>
      </c>
      <c r="AGL1" s="58" t="s">
        <v>2246</v>
      </c>
      <c r="AGM1" s="58" t="s">
        <v>2246</v>
      </c>
      <c r="AGN1" s="58" t="s">
        <v>2246</v>
      </c>
      <c r="AGO1" s="58" t="s">
        <v>2246</v>
      </c>
      <c r="AGP1" s="58" t="s">
        <v>2246</v>
      </c>
      <c r="AGQ1" s="58" t="s">
        <v>2246</v>
      </c>
      <c r="AGR1" s="58" t="s">
        <v>2246</v>
      </c>
      <c r="AGS1" s="58" t="s">
        <v>2246</v>
      </c>
      <c r="AGT1" s="58" t="s">
        <v>2246</v>
      </c>
      <c r="AGU1" s="58" t="s">
        <v>2246</v>
      </c>
      <c r="AGV1" s="58" t="s">
        <v>2246</v>
      </c>
      <c r="AGW1" s="58" t="s">
        <v>2246</v>
      </c>
      <c r="AGX1" s="58" t="s">
        <v>2246</v>
      </c>
      <c r="AGY1" s="58" t="s">
        <v>2246</v>
      </c>
      <c r="AGZ1" s="58" t="s">
        <v>2246</v>
      </c>
      <c r="AHA1" s="58" t="s">
        <v>2246</v>
      </c>
      <c r="AHB1" s="58" t="s">
        <v>2246</v>
      </c>
      <c r="AHC1" s="58" t="s">
        <v>2246</v>
      </c>
      <c r="AHD1" s="58" t="s">
        <v>2246</v>
      </c>
      <c r="AHE1" s="58" t="s">
        <v>2246</v>
      </c>
      <c r="AHF1" s="58" t="s">
        <v>2246</v>
      </c>
      <c r="AHG1" s="58" t="s">
        <v>2246</v>
      </c>
      <c r="AHH1" s="58" t="s">
        <v>2246</v>
      </c>
      <c r="AHI1" s="58" t="s">
        <v>2246</v>
      </c>
      <c r="AHJ1" s="58" t="s">
        <v>2246</v>
      </c>
      <c r="AHK1" s="58" t="s">
        <v>2246</v>
      </c>
      <c r="AHL1" s="58" t="s">
        <v>2246</v>
      </c>
      <c r="AHM1" s="58" t="s">
        <v>2246</v>
      </c>
      <c r="AHN1" s="58" t="s">
        <v>2246</v>
      </c>
      <c r="AHO1" s="58" t="s">
        <v>2246</v>
      </c>
      <c r="AHP1" s="58" t="s">
        <v>2246</v>
      </c>
      <c r="AHQ1" s="58" t="s">
        <v>2246</v>
      </c>
      <c r="AHR1" s="58" t="s">
        <v>2246</v>
      </c>
      <c r="AHS1" s="58" t="s">
        <v>2246</v>
      </c>
      <c r="AHT1" s="58" t="s">
        <v>2246</v>
      </c>
      <c r="AHU1" s="58" t="s">
        <v>2246</v>
      </c>
      <c r="AHV1" s="58" t="s">
        <v>2246</v>
      </c>
      <c r="AHW1" s="58" t="s">
        <v>2246</v>
      </c>
      <c r="AHX1" s="58" t="s">
        <v>2246</v>
      </c>
      <c r="AHY1" s="58" t="s">
        <v>2246</v>
      </c>
      <c r="AHZ1" s="58" t="s">
        <v>2246</v>
      </c>
      <c r="AIA1" s="58" t="s">
        <v>2246</v>
      </c>
      <c r="AIB1" s="58" t="s">
        <v>2246</v>
      </c>
      <c r="AIC1" s="58" t="s">
        <v>2246</v>
      </c>
      <c r="AID1" s="58" t="s">
        <v>2246</v>
      </c>
      <c r="AIE1" s="58" t="s">
        <v>2246</v>
      </c>
      <c r="AIF1" s="58" t="s">
        <v>2246</v>
      </c>
      <c r="AIG1" s="58" t="s">
        <v>2246</v>
      </c>
      <c r="AIH1" s="58" t="s">
        <v>2246</v>
      </c>
      <c r="AII1" s="58" t="s">
        <v>2246</v>
      </c>
      <c r="AIJ1" s="58" t="s">
        <v>2246</v>
      </c>
      <c r="AIK1" s="58" t="s">
        <v>2246</v>
      </c>
      <c r="AIL1" s="58" t="s">
        <v>2246</v>
      </c>
      <c r="AIM1" s="58" t="s">
        <v>2246</v>
      </c>
      <c r="AIN1" s="58" t="s">
        <v>2246</v>
      </c>
      <c r="AIO1" s="58" t="s">
        <v>2246</v>
      </c>
      <c r="AIP1" s="58" t="s">
        <v>2246</v>
      </c>
      <c r="AIQ1" s="58" t="s">
        <v>2246</v>
      </c>
      <c r="AIR1" s="58" t="s">
        <v>2246</v>
      </c>
      <c r="AIS1" s="58" t="s">
        <v>2246</v>
      </c>
      <c r="AIT1" s="58" t="s">
        <v>2246</v>
      </c>
      <c r="AIU1" s="58" t="s">
        <v>2246</v>
      </c>
      <c r="AIV1" s="58" t="s">
        <v>2246</v>
      </c>
      <c r="AIW1" s="58" t="s">
        <v>2246</v>
      </c>
      <c r="AIX1" s="58" t="s">
        <v>2246</v>
      </c>
      <c r="AIY1" s="58" t="s">
        <v>2246</v>
      </c>
      <c r="AIZ1" s="58" t="s">
        <v>2246</v>
      </c>
      <c r="AJA1" s="58" t="s">
        <v>2246</v>
      </c>
      <c r="AJB1" s="58" t="s">
        <v>2246</v>
      </c>
      <c r="AJC1" s="58" t="s">
        <v>2246</v>
      </c>
      <c r="AJD1" s="58" t="s">
        <v>2246</v>
      </c>
      <c r="AJE1" s="58" t="s">
        <v>2246</v>
      </c>
      <c r="AJF1" s="58" t="s">
        <v>2246</v>
      </c>
      <c r="AJG1" s="58" t="s">
        <v>2246</v>
      </c>
      <c r="AJH1" s="58" t="s">
        <v>2246</v>
      </c>
      <c r="AJI1" s="58" t="s">
        <v>2246</v>
      </c>
      <c r="AJJ1" s="58" t="s">
        <v>2246</v>
      </c>
      <c r="AJK1" s="58" t="s">
        <v>2246</v>
      </c>
      <c r="AJL1" s="58" t="s">
        <v>2246</v>
      </c>
      <c r="AJM1" s="58" t="s">
        <v>2246</v>
      </c>
      <c r="AJN1" s="58" t="s">
        <v>2246</v>
      </c>
      <c r="AJO1" s="58" t="s">
        <v>2246</v>
      </c>
      <c r="AJP1" s="58" t="s">
        <v>2246</v>
      </c>
      <c r="AJQ1" s="58" t="s">
        <v>2246</v>
      </c>
      <c r="AJR1" s="58" t="s">
        <v>2246</v>
      </c>
      <c r="AJS1" s="58" t="s">
        <v>2246</v>
      </c>
      <c r="AJT1" s="58" t="s">
        <v>2246</v>
      </c>
      <c r="AJU1" s="58" t="s">
        <v>2246</v>
      </c>
      <c r="AJV1" s="58" t="s">
        <v>2246</v>
      </c>
      <c r="AJW1" s="58" t="s">
        <v>2246</v>
      </c>
      <c r="AJX1" s="58" t="s">
        <v>2246</v>
      </c>
      <c r="AJY1" s="58" t="s">
        <v>2246</v>
      </c>
      <c r="AJZ1" s="58" t="s">
        <v>2246</v>
      </c>
      <c r="AKA1" s="58" t="s">
        <v>2246</v>
      </c>
      <c r="AKB1" s="58" t="s">
        <v>2246</v>
      </c>
      <c r="AKC1" s="58" t="s">
        <v>2246</v>
      </c>
      <c r="AKD1" s="58" t="s">
        <v>2246</v>
      </c>
      <c r="AKE1" s="58" t="s">
        <v>2246</v>
      </c>
      <c r="AKF1" s="58" t="s">
        <v>2246</v>
      </c>
      <c r="AKG1" s="58" t="s">
        <v>2246</v>
      </c>
      <c r="AKH1" s="58" t="s">
        <v>2246</v>
      </c>
      <c r="AKI1" s="58" t="s">
        <v>2246</v>
      </c>
      <c r="AKJ1" s="58" t="s">
        <v>2246</v>
      </c>
      <c r="AKK1" s="58" t="s">
        <v>2246</v>
      </c>
      <c r="AKL1" s="58" t="s">
        <v>2246</v>
      </c>
      <c r="AKM1" s="58" t="s">
        <v>2246</v>
      </c>
      <c r="AKN1" s="58" t="s">
        <v>2246</v>
      </c>
      <c r="AKO1" s="58" t="s">
        <v>2246</v>
      </c>
      <c r="AKP1" s="58" t="s">
        <v>2246</v>
      </c>
      <c r="AKQ1" s="58" t="s">
        <v>2246</v>
      </c>
      <c r="AKR1" s="58" t="s">
        <v>2246</v>
      </c>
      <c r="AKS1" s="58" t="s">
        <v>2246</v>
      </c>
      <c r="AKT1" s="58" t="s">
        <v>2246</v>
      </c>
      <c r="AKU1" s="58" t="s">
        <v>2246</v>
      </c>
      <c r="AKV1" s="58" t="s">
        <v>2246</v>
      </c>
      <c r="AKW1" s="58" t="s">
        <v>2246</v>
      </c>
      <c r="AKX1" s="58" t="s">
        <v>2246</v>
      </c>
      <c r="AKY1" s="58" t="s">
        <v>2246</v>
      </c>
      <c r="AKZ1" s="58" t="s">
        <v>2246</v>
      </c>
      <c r="ALA1" s="58" t="s">
        <v>2246</v>
      </c>
      <c r="ALB1" s="58" t="s">
        <v>2246</v>
      </c>
      <c r="ALC1" s="58" t="s">
        <v>2246</v>
      </c>
      <c r="ALD1" s="58" t="s">
        <v>2246</v>
      </c>
      <c r="ALE1" s="58" t="s">
        <v>2246</v>
      </c>
      <c r="ALF1" s="58" t="s">
        <v>2246</v>
      </c>
      <c r="ALG1" s="58" t="s">
        <v>2246</v>
      </c>
      <c r="ALH1" s="58" t="s">
        <v>2246</v>
      </c>
      <c r="ALI1" s="58" t="s">
        <v>2246</v>
      </c>
      <c r="ALJ1" s="58" t="s">
        <v>2246</v>
      </c>
      <c r="ALK1" s="58" t="s">
        <v>2246</v>
      </c>
      <c r="ALL1" s="58" t="s">
        <v>2246</v>
      </c>
      <c r="ALM1" s="58" t="s">
        <v>2246</v>
      </c>
      <c r="ALN1" s="58" t="s">
        <v>2246</v>
      </c>
      <c r="ALO1" s="58" t="s">
        <v>2246</v>
      </c>
      <c r="ALP1" s="58" t="s">
        <v>2246</v>
      </c>
      <c r="ALQ1" s="58" t="s">
        <v>2246</v>
      </c>
      <c r="ALR1" s="58" t="s">
        <v>2246</v>
      </c>
      <c r="ALS1" s="58" t="s">
        <v>2246</v>
      </c>
      <c r="ALT1" s="58" t="s">
        <v>2246</v>
      </c>
      <c r="ALU1" s="58" t="s">
        <v>2246</v>
      </c>
      <c r="ALV1" s="58" t="s">
        <v>2246</v>
      </c>
      <c r="ALW1" s="58" t="s">
        <v>2246</v>
      </c>
      <c r="ALX1" s="58" t="s">
        <v>2246</v>
      </c>
      <c r="ALY1" s="58" t="s">
        <v>2246</v>
      </c>
      <c r="ALZ1" s="58" t="s">
        <v>2246</v>
      </c>
      <c r="AMA1" s="58" t="s">
        <v>2246</v>
      </c>
      <c r="AMB1" s="58" t="s">
        <v>2246</v>
      </c>
      <c r="AMC1" s="58" t="s">
        <v>2246</v>
      </c>
      <c r="AMD1" s="58" t="s">
        <v>2246</v>
      </c>
      <c r="AME1" s="58" t="s">
        <v>2246</v>
      </c>
      <c r="AMF1" s="58" t="s">
        <v>2246</v>
      </c>
      <c r="AMG1" s="58" t="s">
        <v>2246</v>
      </c>
      <c r="AMH1" s="58" t="s">
        <v>2246</v>
      </c>
      <c r="AMI1" s="58" t="s">
        <v>2246</v>
      </c>
      <c r="AMJ1" s="58" t="s">
        <v>2246</v>
      </c>
      <c r="AMK1" s="58" t="s">
        <v>2246</v>
      </c>
      <c r="AML1" s="58" t="s">
        <v>2246</v>
      </c>
      <c r="AMM1" s="58" t="s">
        <v>2246</v>
      </c>
      <c r="AMN1" s="58" t="s">
        <v>2246</v>
      </c>
      <c r="AMO1" s="58" t="s">
        <v>2246</v>
      </c>
      <c r="AMP1" s="58" t="s">
        <v>2246</v>
      </c>
      <c r="AMQ1" s="58" t="s">
        <v>2246</v>
      </c>
      <c r="AMR1" s="58" t="s">
        <v>2246</v>
      </c>
      <c r="AMS1" s="58" t="s">
        <v>2246</v>
      </c>
      <c r="AMT1" s="58" t="s">
        <v>2246</v>
      </c>
      <c r="AMU1" s="58" t="s">
        <v>2246</v>
      </c>
      <c r="AMV1" s="58" t="s">
        <v>2246</v>
      </c>
      <c r="AMW1" s="58" t="s">
        <v>2246</v>
      </c>
      <c r="AMX1" s="58" t="s">
        <v>2246</v>
      </c>
      <c r="AMY1" s="58" t="s">
        <v>2246</v>
      </c>
      <c r="AMZ1" s="58" t="s">
        <v>2246</v>
      </c>
      <c r="ANA1" s="58" t="s">
        <v>2246</v>
      </c>
      <c r="ANB1" s="58" t="s">
        <v>2246</v>
      </c>
      <c r="ANC1" s="58" t="s">
        <v>2246</v>
      </c>
      <c r="AND1" s="58" t="s">
        <v>2246</v>
      </c>
      <c r="ANE1" s="58" t="s">
        <v>2246</v>
      </c>
      <c r="ANF1" s="58" t="s">
        <v>2246</v>
      </c>
      <c r="ANG1" s="58" t="s">
        <v>2246</v>
      </c>
      <c r="ANH1" s="58" t="s">
        <v>2246</v>
      </c>
      <c r="ANI1" s="58" t="s">
        <v>2246</v>
      </c>
      <c r="ANJ1" s="58" t="s">
        <v>2246</v>
      </c>
      <c r="ANK1" s="58" t="s">
        <v>2246</v>
      </c>
      <c r="ANL1" s="58" t="s">
        <v>2246</v>
      </c>
      <c r="ANM1" s="58" t="s">
        <v>2246</v>
      </c>
      <c r="ANN1" s="58" t="s">
        <v>2246</v>
      </c>
      <c r="ANO1" s="58" t="s">
        <v>2246</v>
      </c>
      <c r="ANP1" s="58" t="s">
        <v>2246</v>
      </c>
      <c r="ANQ1" s="58" t="s">
        <v>2246</v>
      </c>
      <c r="ANR1" s="58" t="s">
        <v>2246</v>
      </c>
      <c r="ANS1" s="58" t="s">
        <v>2246</v>
      </c>
      <c r="ANT1" s="58" t="s">
        <v>2246</v>
      </c>
      <c r="ANU1" s="58" t="s">
        <v>2246</v>
      </c>
      <c r="ANV1" s="58" t="s">
        <v>2246</v>
      </c>
      <c r="ANW1" s="58" t="s">
        <v>2246</v>
      </c>
      <c r="ANX1" s="58" t="s">
        <v>2246</v>
      </c>
      <c r="ANY1" s="58" t="s">
        <v>2246</v>
      </c>
      <c r="ANZ1" s="58" t="s">
        <v>2246</v>
      </c>
      <c r="AOA1" s="58" t="s">
        <v>2246</v>
      </c>
      <c r="AOB1" s="58" t="s">
        <v>2246</v>
      </c>
      <c r="AOC1" s="58" t="s">
        <v>2246</v>
      </c>
      <c r="AOD1" s="58" t="s">
        <v>2246</v>
      </c>
      <c r="AOE1" s="58" t="s">
        <v>2246</v>
      </c>
      <c r="AOF1" s="58" t="s">
        <v>2246</v>
      </c>
      <c r="AOG1" s="58" t="s">
        <v>2246</v>
      </c>
      <c r="AOH1" s="58" t="s">
        <v>2246</v>
      </c>
      <c r="AOI1" s="58" t="s">
        <v>2246</v>
      </c>
      <c r="AOJ1" s="58" t="s">
        <v>2246</v>
      </c>
      <c r="AOK1" s="58" t="s">
        <v>2246</v>
      </c>
      <c r="AOL1" s="58" t="s">
        <v>2246</v>
      </c>
      <c r="AOM1" s="58" t="s">
        <v>2246</v>
      </c>
      <c r="AON1" s="58" t="s">
        <v>2246</v>
      </c>
      <c r="AOO1" s="58" t="s">
        <v>2246</v>
      </c>
      <c r="AOP1" s="58" t="s">
        <v>2246</v>
      </c>
      <c r="AOQ1" s="58" t="s">
        <v>2246</v>
      </c>
      <c r="AOR1" s="58" t="s">
        <v>2246</v>
      </c>
      <c r="AOS1" s="58" t="s">
        <v>2246</v>
      </c>
      <c r="AOT1" s="58" t="s">
        <v>2246</v>
      </c>
      <c r="AOU1" s="58" t="s">
        <v>2246</v>
      </c>
      <c r="AOV1" s="58" t="s">
        <v>2246</v>
      </c>
      <c r="AOW1" s="58" t="s">
        <v>2246</v>
      </c>
      <c r="AOX1" s="58" t="s">
        <v>2246</v>
      </c>
      <c r="AOY1" s="58" t="s">
        <v>2246</v>
      </c>
      <c r="AOZ1" s="58" t="s">
        <v>2246</v>
      </c>
      <c r="APA1" s="58" t="s">
        <v>2246</v>
      </c>
      <c r="APB1" s="58" t="s">
        <v>2246</v>
      </c>
      <c r="APC1" s="58" t="s">
        <v>2246</v>
      </c>
      <c r="APD1" s="58" t="s">
        <v>2246</v>
      </c>
      <c r="APE1" s="58" t="s">
        <v>2246</v>
      </c>
      <c r="APF1" s="58" t="s">
        <v>2246</v>
      </c>
      <c r="APG1" s="58" t="s">
        <v>2246</v>
      </c>
      <c r="APH1" s="58" t="s">
        <v>2246</v>
      </c>
      <c r="API1" s="58" t="s">
        <v>2246</v>
      </c>
      <c r="APJ1" s="58" t="s">
        <v>2246</v>
      </c>
      <c r="APK1" s="58" t="s">
        <v>2246</v>
      </c>
      <c r="APL1" s="58" t="s">
        <v>2246</v>
      </c>
      <c r="APM1" s="58" t="s">
        <v>2246</v>
      </c>
      <c r="APN1" s="58" t="s">
        <v>2246</v>
      </c>
      <c r="APO1" s="58" t="s">
        <v>2246</v>
      </c>
      <c r="APP1" s="58" t="s">
        <v>2246</v>
      </c>
      <c r="APQ1" s="58" t="s">
        <v>2246</v>
      </c>
      <c r="APR1" s="58" t="s">
        <v>2246</v>
      </c>
      <c r="APS1" s="58" t="s">
        <v>2246</v>
      </c>
      <c r="APT1" s="58" t="s">
        <v>2246</v>
      </c>
      <c r="APU1" s="58" t="s">
        <v>2246</v>
      </c>
      <c r="APV1" s="58" t="s">
        <v>2246</v>
      </c>
      <c r="APW1" s="58" t="s">
        <v>2246</v>
      </c>
      <c r="APX1" s="58" t="s">
        <v>2246</v>
      </c>
      <c r="APY1" s="58" t="s">
        <v>2246</v>
      </c>
      <c r="APZ1" s="58" t="s">
        <v>2246</v>
      </c>
      <c r="AQA1" s="58" t="s">
        <v>2246</v>
      </c>
      <c r="AQB1" s="58" t="s">
        <v>2246</v>
      </c>
      <c r="AQC1" s="58" t="s">
        <v>2246</v>
      </c>
      <c r="AQD1" s="58" t="s">
        <v>2246</v>
      </c>
      <c r="AQE1" s="58" t="s">
        <v>2246</v>
      </c>
      <c r="AQF1" s="58" t="s">
        <v>2246</v>
      </c>
      <c r="AQG1" s="58" t="s">
        <v>2246</v>
      </c>
      <c r="AQH1" s="58" t="s">
        <v>2246</v>
      </c>
      <c r="AQI1" s="58" t="s">
        <v>2246</v>
      </c>
      <c r="AQJ1" s="58" t="s">
        <v>2246</v>
      </c>
      <c r="AQK1" s="58" t="s">
        <v>2246</v>
      </c>
      <c r="AQL1" s="58" t="s">
        <v>2246</v>
      </c>
      <c r="AQM1" s="58" t="s">
        <v>2246</v>
      </c>
      <c r="AQN1" s="58" t="s">
        <v>2246</v>
      </c>
      <c r="AQO1" s="58" t="s">
        <v>2246</v>
      </c>
      <c r="AQP1" s="58" t="s">
        <v>2246</v>
      </c>
      <c r="AQQ1" s="58" t="s">
        <v>2246</v>
      </c>
      <c r="AQR1" s="58" t="s">
        <v>2246</v>
      </c>
      <c r="AQS1" s="58" t="s">
        <v>2246</v>
      </c>
      <c r="AQT1" s="58" t="s">
        <v>2246</v>
      </c>
      <c r="AQU1" s="58" t="s">
        <v>2246</v>
      </c>
      <c r="AQV1" s="58" t="s">
        <v>2246</v>
      </c>
      <c r="AQW1" s="58" t="s">
        <v>2246</v>
      </c>
      <c r="AQX1" s="58" t="s">
        <v>2246</v>
      </c>
      <c r="AQY1" s="58" t="s">
        <v>2246</v>
      </c>
      <c r="AQZ1" s="58" t="s">
        <v>2246</v>
      </c>
      <c r="ARA1" s="58" t="s">
        <v>2246</v>
      </c>
      <c r="ARB1" s="58" t="s">
        <v>2246</v>
      </c>
      <c r="ARC1" s="58" t="s">
        <v>2246</v>
      </c>
      <c r="ARD1" s="58" t="s">
        <v>2246</v>
      </c>
      <c r="ARE1" s="58" t="s">
        <v>2246</v>
      </c>
      <c r="ARF1" s="58" t="s">
        <v>2246</v>
      </c>
      <c r="ARG1" s="58" t="s">
        <v>2246</v>
      </c>
      <c r="ARH1" s="58" t="s">
        <v>2246</v>
      </c>
      <c r="ARI1" s="58" t="s">
        <v>2246</v>
      </c>
      <c r="ARJ1" s="58" t="s">
        <v>2246</v>
      </c>
      <c r="ARK1" s="58" t="s">
        <v>2246</v>
      </c>
      <c r="ARL1" s="58" t="s">
        <v>2246</v>
      </c>
      <c r="ARM1" s="58" t="s">
        <v>2246</v>
      </c>
      <c r="ARN1" s="58" t="s">
        <v>2246</v>
      </c>
      <c r="ARO1" s="58" t="s">
        <v>2246</v>
      </c>
      <c r="ARP1" s="58" t="s">
        <v>2246</v>
      </c>
      <c r="ARQ1" s="58" t="s">
        <v>2246</v>
      </c>
      <c r="ARR1" s="58" t="s">
        <v>2246</v>
      </c>
      <c r="ARS1" s="58" t="s">
        <v>2246</v>
      </c>
      <c r="ART1" s="58" t="s">
        <v>2246</v>
      </c>
      <c r="ARU1" s="58" t="s">
        <v>2246</v>
      </c>
      <c r="ARV1" s="58" t="s">
        <v>2246</v>
      </c>
      <c r="ARW1" s="58" t="s">
        <v>2246</v>
      </c>
      <c r="ARX1" s="58" t="s">
        <v>2246</v>
      </c>
      <c r="ARY1" s="58" t="s">
        <v>2246</v>
      </c>
      <c r="ARZ1" s="58" t="s">
        <v>2246</v>
      </c>
      <c r="ASA1" s="58" t="s">
        <v>2246</v>
      </c>
      <c r="ASB1" s="58" t="s">
        <v>2246</v>
      </c>
      <c r="ASC1" s="58" t="s">
        <v>2246</v>
      </c>
      <c r="ASD1" s="58" t="s">
        <v>2246</v>
      </c>
      <c r="ASE1" s="58" t="s">
        <v>2246</v>
      </c>
      <c r="ASF1" s="58" t="s">
        <v>2246</v>
      </c>
      <c r="ASG1" s="58" t="s">
        <v>2246</v>
      </c>
      <c r="ASH1" s="58" t="s">
        <v>2246</v>
      </c>
      <c r="ASI1" s="58" t="s">
        <v>2246</v>
      </c>
      <c r="ASJ1" s="58" t="s">
        <v>2246</v>
      </c>
      <c r="ASK1" s="58" t="s">
        <v>2246</v>
      </c>
      <c r="ASL1" s="58" t="s">
        <v>2246</v>
      </c>
      <c r="ASM1" s="58" t="s">
        <v>2246</v>
      </c>
      <c r="ASN1" s="58" t="s">
        <v>2246</v>
      </c>
      <c r="ASO1" s="58" t="s">
        <v>2246</v>
      </c>
      <c r="ASP1" s="58" t="s">
        <v>2246</v>
      </c>
      <c r="ASQ1" s="58" t="s">
        <v>2246</v>
      </c>
      <c r="ASR1" s="58" t="s">
        <v>2246</v>
      </c>
      <c r="ASS1" s="58" t="s">
        <v>2246</v>
      </c>
      <c r="AST1" s="58" t="s">
        <v>2246</v>
      </c>
      <c r="ASU1" s="58" t="s">
        <v>2246</v>
      </c>
      <c r="ASV1" s="58" t="s">
        <v>2246</v>
      </c>
      <c r="ASW1" s="58" t="s">
        <v>2246</v>
      </c>
      <c r="ASX1" s="58" t="s">
        <v>2246</v>
      </c>
      <c r="ASY1" s="58" t="s">
        <v>2246</v>
      </c>
      <c r="ASZ1" s="58" t="s">
        <v>2246</v>
      </c>
      <c r="ATA1" s="58" t="s">
        <v>2246</v>
      </c>
      <c r="ATB1" s="58" t="s">
        <v>2246</v>
      </c>
      <c r="ATC1" s="58" t="s">
        <v>2246</v>
      </c>
      <c r="ATD1" s="58" t="s">
        <v>2246</v>
      </c>
      <c r="ATE1" s="58" t="s">
        <v>2246</v>
      </c>
      <c r="ATF1" s="58" t="s">
        <v>2246</v>
      </c>
      <c r="ATG1" s="58" t="s">
        <v>2246</v>
      </c>
      <c r="ATH1" s="58" t="s">
        <v>2246</v>
      </c>
      <c r="ATI1" s="58" t="s">
        <v>2246</v>
      </c>
      <c r="ATJ1" s="58" t="s">
        <v>2246</v>
      </c>
      <c r="ATK1" s="58" t="s">
        <v>2246</v>
      </c>
      <c r="ATL1" s="58" t="s">
        <v>2246</v>
      </c>
      <c r="ATM1" s="58" t="s">
        <v>2246</v>
      </c>
      <c r="ATN1" s="58" t="s">
        <v>2246</v>
      </c>
      <c r="ATO1" s="58" t="s">
        <v>2246</v>
      </c>
      <c r="ATP1" s="58" t="s">
        <v>2246</v>
      </c>
      <c r="ATQ1" s="58" t="s">
        <v>2246</v>
      </c>
      <c r="ATR1" s="58" t="s">
        <v>2246</v>
      </c>
      <c r="ATS1" s="58" t="s">
        <v>2246</v>
      </c>
      <c r="ATT1" s="58" t="s">
        <v>2246</v>
      </c>
      <c r="ATU1" s="58" t="s">
        <v>2246</v>
      </c>
      <c r="ATV1" s="58" t="s">
        <v>2246</v>
      </c>
      <c r="ATW1" s="58" t="s">
        <v>2246</v>
      </c>
      <c r="ATX1" s="58" t="s">
        <v>2246</v>
      </c>
      <c r="ATY1" s="58" t="s">
        <v>2246</v>
      </c>
      <c r="ATZ1" s="58" t="s">
        <v>2246</v>
      </c>
      <c r="AUA1" s="58" t="s">
        <v>2246</v>
      </c>
      <c r="AUB1" s="58" t="s">
        <v>2246</v>
      </c>
      <c r="AUC1" s="58" t="s">
        <v>2246</v>
      </c>
      <c r="AUD1" s="58" t="s">
        <v>2246</v>
      </c>
      <c r="AUE1" s="58" t="s">
        <v>2246</v>
      </c>
      <c r="AUF1" s="58" t="s">
        <v>2246</v>
      </c>
      <c r="AUG1" s="58" t="s">
        <v>2246</v>
      </c>
      <c r="AUH1" s="58" t="s">
        <v>2246</v>
      </c>
      <c r="AUI1" s="58" t="s">
        <v>2246</v>
      </c>
      <c r="AUJ1" s="58" t="s">
        <v>2246</v>
      </c>
      <c r="AUK1" s="58" t="s">
        <v>2246</v>
      </c>
      <c r="AUL1" s="58" t="s">
        <v>2246</v>
      </c>
      <c r="AUM1" s="58" t="s">
        <v>2246</v>
      </c>
      <c r="AUN1" s="58" t="s">
        <v>2246</v>
      </c>
      <c r="AUO1" s="58" t="s">
        <v>2246</v>
      </c>
      <c r="AUP1" s="58" t="s">
        <v>2246</v>
      </c>
      <c r="AUQ1" s="58" t="s">
        <v>2246</v>
      </c>
      <c r="AUR1" s="58" t="s">
        <v>2246</v>
      </c>
      <c r="AUS1" s="58" t="s">
        <v>2246</v>
      </c>
      <c r="AUT1" s="58" t="s">
        <v>2246</v>
      </c>
      <c r="AUU1" s="58" t="s">
        <v>2246</v>
      </c>
      <c r="AUV1" s="58" t="s">
        <v>2246</v>
      </c>
      <c r="AUW1" s="58" t="s">
        <v>2246</v>
      </c>
      <c r="AUX1" s="58" t="s">
        <v>2246</v>
      </c>
      <c r="AUY1" s="58" t="s">
        <v>2246</v>
      </c>
      <c r="AUZ1" s="58" t="s">
        <v>2246</v>
      </c>
      <c r="AVA1" s="58" t="s">
        <v>2246</v>
      </c>
      <c r="AVB1" s="58" t="s">
        <v>2246</v>
      </c>
      <c r="AVC1" s="58" t="s">
        <v>2246</v>
      </c>
      <c r="AVD1" s="58" t="s">
        <v>2246</v>
      </c>
      <c r="AVE1" s="58" t="s">
        <v>2246</v>
      </c>
      <c r="AVF1" s="58" t="s">
        <v>2246</v>
      </c>
      <c r="AVG1" s="58" t="s">
        <v>2246</v>
      </c>
      <c r="AVH1" s="58" t="s">
        <v>2246</v>
      </c>
      <c r="AVI1" s="58" t="s">
        <v>2246</v>
      </c>
      <c r="AVJ1" s="58" t="s">
        <v>2246</v>
      </c>
      <c r="AVK1" s="58" t="s">
        <v>2246</v>
      </c>
      <c r="AVL1" s="58" t="s">
        <v>2246</v>
      </c>
      <c r="AVM1" s="58" t="s">
        <v>2246</v>
      </c>
      <c r="AVN1" s="58" t="s">
        <v>2246</v>
      </c>
      <c r="AVO1" s="58" t="s">
        <v>2246</v>
      </c>
      <c r="AVP1" s="58" t="s">
        <v>2246</v>
      </c>
      <c r="AVQ1" s="58" t="s">
        <v>2246</v>
      </c>
      <c r="AVR1" s="58" t="s">
        <v>2246</v>
      </c>
      <c r="AVS1" s="58" t="s">
        <v>2246</v>
      </c>
      <c r="AVT1" s="58" t="s">
        <v>2246</v>
      </c>
      <c r="AVU1" s="58" t="s">
        <v>2246</v>
      </c>
      <c r="AVV1" s="58" t="s">
        <v>2246</v>
      </c>
      <c r="AVW1" s="58" t="s">
        <v>2246</v>
      </c>
      <c r="AVX1" s="58" t="s">
        <v>2246</v>
      </c>
      <c r="AVY1" s="58" t="s">
        <v>2246</v>
      </c>
      <c r="AVZ1" s="58" t="s">
        <v>2246</v>
      </c>
      <c r="AWA1" s="58" t="s">
        <v>2246</v>
      </c>
      <c r="AWB1" s="58" t="s">
        <v>2246</v>
      </c>
      <c r="AWC1" s="58" t="s">
        <v>2246</v>
      </c>
      <c r="AWD1" s="58" t="s">
        <v>2246</v>
      </c>
      <c r="AWE1" s="58" t="s">
        <v>2246</v>
      </c>
      <c r="AWF1" s="58" t="s">
        <v>2246</v>
      </c>
      <c r="AWG1" s="58" t="s">
        <v>2246</v>
      </c>
      <c r="AWH1" s="58" t="s">
        <v>2246</v>
      </c>
      <c r="AWI1" s="58" t="s">
        <v>2246</v>
      </c>
      <c r="AWJ1" s="58" t="s">
        <v>2246</v>
      </c>
      <c r="AWK1" s="58" t="s">
        <v>2246</v>
      </c>
      <c r="AWL1" s="58" t="s">
        <v>2246</v>
      </c>
      <c r="AWM1" s="58" t="s">
        <v>2246</v>
      </c>
      <c r="AWN1" s="58" t="s">
        <v>2246</v>
      </c>
      <c r="AWO1" s="58" t="s">
        <v>2246</v>
      </c>
      <c r="AWP1" s="58" t="s">
        <v>2246</v>
      </c>
      <c r="AWQ1" s="58" t="s">
        <v>2246</v>
      </c>
      <c r="AWR1" s="58" t="s">
        <v>2246</v>
      </c>
      <c r="AWS1" s="58" t="s">
        <v>2246</v>
      </c>
      <c r="AWT1" s="58" t="s">
        <v>2246</v>
      </c>
      <c r="AWU1" s="58" t="s">
        <v>2246</v>
      </c>
      <c r="AWV1" s="58" t="s">
        <v>2246</v>
      </c>
      <c r="AWW1" s="58" t="s">
        <v>2246</v>
      </c>
      <c r="AWX1" s="58" t="s">
        <v>2246</v>
      </c>
      <c r="AWY1" s="58" t="s">
        <v>2246</v>
      </c>
      <c r="AWZ1" s="58" t="s">
        <v>2246</v>
      </c>
      <c r="AXA1" s="58" t="s">
        <v>2246</v>
      </c>
      <c r="AXB1" s="58" t="s">
        <v>2246</v>
      </c>
      <c r="AXC1" s="58" t="s">
        <v>2246</v>
      </c>
      <c r="AXD1" s="58" t="s">
        <v>2246</v>
      </c>
      <c r="AXE1" s="58" t="s">
        <v>2246</v>
      </c>
      <c r="AXF1" s="58" t="s">
        <v>2246</v>
      </c>
      <c r="AXG1" s="58" t="s">
        <v>2246</v>
      </c>
      <c r="AXH1" s="58" t="s">
        <v>2246</v>
      </c>
      <c r="AXI1" s="58" t="s">
        <v>2246</v>
      </c>
      <c r="AXJ1" s="58" t="s">
        <v>2246</v>
      </c>
      <c r="AXK1" s="58" t="s">
        <v>2246</v>
      </c>
      <c r="AXL1" s="58" t="s">
        <v>2246</v>
      </c>
      <c r="AXM1" s="58" t="s">
        <v>2246</v>
      </c>
      <c r="AXN1" s="58" t="s">
        <v>2246</v>
      </c>
      <c r="AXO1" s="58" t="s">
        <v>2246</v>
      </c>
      <c r="AXP1" s="58" t="s">
        <v>2246</v>
      </c>
      <c r="AXQ1" s="58" t="s">
        <v>2246</v>
      </c>
      <c r="AXR1" s="58" t="s">
        <v>2246</v>
      </c>
      <c r="AXS1" s="58" t="s">
        <v>2246</v>
      </c>
      <c r="AXT1" s="58" t="s">
        <v>2246</v>
      </c>
      <c r="AXU1" s="58" t="s">
        <v>2246</v>
      </c>
      <c r="AXV1" s="58" t="s">
        <v>2246</v>
      </c>
      <c r="AXW1" s="58" t="s">
        <v>2246</v>
      </c>
      <c r="AXX1" s="58" t="s">
        <v>2246</v>
      </c>
      <c r="AXY1" s="58" t="s">
        <v>2246</v>
      </c>
      <c r="AXZ1" s="58" t="s">
        <v>2246</v>
      </c>
      <c r="AYA1" s="58" t="s">
        <v>2246</v>
      </c>
      <c r="AYB1" s="58" t="s">
        <v>2246</v>
      </c>
      <c r="AYC1" s="58" t="s">
        <v>2246</v>
      </c>
      <c r="AYD1" s="58" t="s">
        <v>2246</v>
      </c>
      <c r="AYE1" s="58" t="s">
        <v>2246</v>
      </c>
      <c r="AYF1" s="58" t="s">
        <v>2246</v>
      </c>
      <c r="AYG1" s="58" t="s">
        <v>2246</v>
      </c>
      <c r="AYH1" s="58" t="s">
        <v>2246</v>
      </c>
      <c r="AYI1" s="58" t="s">
        <v>2246</v>
      </c>
      <c r="AYJ1" s="58" t="s">
        <v>2246</v>
      </c>
      <c r="AYK1" s="58" t="s">
        <v>2246</v>
      </c>
      <c r="AYL1" s="58" t="s">
        <v>2246</v>
      </c>
      <c r="AYM1" s="58" t="s">
        <v>2246</v>
      </c>
      <c r="AYN1" s="58" t="s">
        <v>2246</v>
      </c>
      <c r="AYO1" s="58" t="s">
        <v>2246</v>
      </c>
      <c r="AYP1" s="58" t="s">
        <v>2246</v>
      </c>
      <c r="AYQ1" s="58" t="s">
        <v>2246</v>
      </c>
      <c r="AYR1" s="58" t="s">
        <v>2246</v>
      </c>
      <c r="AYS1" s="58" t="s">
        <v>2246</v>
      </c>
      <c r="AYT1" s="58" t="s">
        <v>2246</v>
      </c>
      <c r="AYU1" s="58" t="s">
        <v>2246</v>
      </c>
      <c r="AYV1" s="58" t="s">
        <v>2246</v>
      </c>
      <c r="AYW1" s="58" t="s">
        <v>2246</v>
      </c>
      <c r="AYX1" s="58" t="s">
        <v>2246</v>
      </c>
      <c r="AYY1" s="58" t="s">
        <v>2246</v>
      </c>
      <c r="AYZ1" s="58" t="s">
        <v>2246</v>
      </c>
      <c r="AZA1" s="58" t="s">
        <v>2246</v>
      </c>
      <c r="AZB1" s="58" t="s">
        <v>2246</v>
      </c>
      <c r="AZC1" s="58" t="s">
        <v>2246</v>
      </c>
      <c r="AZD1" s="58" t="s">
        <v>2246</v>
      </c>
      <c r="AZE1" s="58" t="s">
        <v>2246</v>
      </c>
      <c r="AZF1" s="58" t="s">
        <v>2246</v>
      </c>
      <c r="AZG1" s="58" t="s">
        <v>2246</v>
      </c>
      <c r="AZH1" s="58" t="s">
        <v>2246</v>
      </c>
      <c r="AZI1" s="58" t="s">
        <v>2246</v>
      </c>
      <c r="AZJ1" s="58" t="s">
        <v>2246</v>
      </c>
      <c r="AZK1" s="58" t="s">
        <v>2246</v>
      </c>
      <c r="AZL1" s="58" t="s">
        <v>2246</v>
      </c>
      <c r="AZM1" s="58" t="s">
        <v>2246</v>
      </c>
      <c r="AZN1" s="58" t="s">
        <v>2246</v>
      </c>
      <c r="AZO1" s="58" t="s">
        <v>2246</v>
      </c>
      <c r="AZP1" s="58" t="s">
        <v>2246</v>
      </c>
      <c r="AZQ1" s="58" t="s">
        <v>2246</v>
      </c>
      <c r="AZR1" s="58" t="s">
        <v>2246</v>
      </c>
      <c r="AZS1" s="58" t="s">
        <v>2246</v>
      </c>
      <c r="AZT1" s="58" t="s">
        <v>2246</v>
      </c>
      <c r="AZU1" s="58" t="s">
        <v>2246</v>
      </c>
      <c r="AZV1" s="58" t="s">
        <v>2246</v>
      </c>
      <c r="AZW1" s="58" t="s">
        <v>2246</v>
      </c>
      <c r="AZX1" s="58" t="s">
        <v>2246</v>
      </c>
      <c r="AZY1" s="58" t="s">
        <v>2246</v>
      </c>
      <c r="AZZ1" s="58" t="s">
        <v>2246</v>
      </c>
      <c r="BAA1" s="58" t="s">
        <v>2246</v>
      </c>
      <c r="BAB1" s="58" t="s">
        <v>2246</v>
      </c>
      <c r="BAC1" s="58" t="s">
        <v>2246</v>
      </c>
      <c r="BAD1" s="58" t="s">
        <v>2246</v>
      </c>
      <c r="BAE1" s="58" t="s">
        <v>2246</v>
      </c>
      <c r="BAF1" s="58" t="s">
        <v>2246</v>
      </c>
      <c r="BAG1" s="58" t="s">
        <v>2246</v>
      </c>
      <c r="BAH1" s="58" t="s">
        <v>2246</v>
      </c>
      <c r="BAI1" s="58" t="s">
        <v>2246</v>
      </c>
      <c r="BAJ1" s="58" t="s">
        <v>2246</v>
      </c>
      <c r="BAK1" s="58" t="s">
        <v>2246</v>
      </c>
      <c r="BAL1" s="58" t="s">
        <v>2246</v>
      </c>
      <c r="BAM1" s="58" t="s">
        <v>2246</v>
      </c>
      <c r="BAN1" s="58" t="s">
        <v>2246</v>
      </c>
      <c r="BAO1" s="58" t="s">
        <v>2246</v>
      </c>
      <c r="BAP1" s="58" t="s">
        <v>2246</v>
      </c>
      <c r="BAQ1" s="58" t="s">
        <v>2246</v>
      </c>
      <c r="BAR1" s="58" t="s">
        <v>2246</v>
      </c>
      <c r="BAS1" s="58" t="s">
        <v>2246</v>
      </c>
      <c r="BAT1" s="58" t="s">
        <v>2246</v>
      </c>
      <c r="BAU1" s="58" t="s">
        <v>2246</v>
      </c>
      <c r="BAV1" s="58" t="s">
        <v>2246</v>
      </c>
      <c r="BAW1" s="58" t="s">
        <v>2246</v>
      </c>
      <c r="BAX1" s="58" t="s">
        <v>2246</v>
      </c>
      <c r="BAY1" s="58" t="s">
        <v>2246</v>
      </c>
      <c r="BAZ1" s="58" t="s">
        <v>2246</v>
      </c>
      <c r="BBA1" s="58" t="s">
        <v>2246</v>
      </c>
      <c r="BBB1" s="58" t="s">
        <v>2246</v>
      </c>
      <c r="BBC1" s="58" t="s">
        <v>2246</v>
      </c>
      <c r="BBD1" s="58" t="s">
        <v>2246</v>
      </c>
      <c r="BBE1" s="58" t="s">
        <v>2246</v>
      </c>
      <c r="BBF1" s="58" t="s">
        <v>2246</v>
      </c>
      <c r="BBG1" s="58" t="s">
        <v>2246</v>
      </c>
      <c r="BBH1" s="58" t="s">
        <v>2246</v>
      </c>
      <c r="BBI1" s="58" t="s">
        <v>2246</v>
      </c>
      <c r="BBJ1" s="58" t="s">
        <v>2246</v>
      </c>
      <c r="BBK1" s="58" t="s">
        <v>2246</v>
      </c>
      <c r="BBL1" s="58" t="s">
        <v>2246</v>
      </c>
      <c r="BBM1" s="58" t="s">
        <v>2246</v>
      </c>
      <c r="BBN1" s="58" t="s">
        <v>2246</v>
      </c>
      <c r="BBO1" s="58" t="s">
        <v>2246</v>
      </c>
      <c r="BBP1" s="58" t="s">
        <v>2246</v>
      </c>
      <c r="BBQ1" s="58" t="s">
        <v>2246</v>
      </c>
      <c r="BBR1" s="58" t="s">
        <v>2246</v>
      </c>
      <c r="BBS1" s="58" t="s">
        <v>2246</v>
      </c>
      <c r="BBT1" s="58" t="s">
        <v>2246</v>
      </c>
      <c r="BBU1" s="58" t="s">
        <v>2246</v>
      </c>
      <c r="BBV1" s="58" t="s">
        <v>2246</v>
      </c>
      <c r="BBW1" s="58" t="s">
        <v>2246</v>
      </c>
      <c r="BBX1" s="58" t="s">
        <v>2246</v>
      </c>
      <c r="BBY1" s="58" t="s">
        <v>2246</v>
      </c>
      <c r="BBZ1" s="58" t="s">
        <v>2246</v>
      </c>
      <c r="BCA1" s="58" t="s">
        <v>2246</v>
      </c>
      <c r="BCB1" s="58" t="s">
        <v>2246</v>
      </c>
      <c r="BCC1" s="58" t="s">
        <v>2246</v>
      </c>
      <c r="BCD1" s="58" t="s">
        <v>2246</v>
      </c>
      <c r="BCE1" s="58" t="s">
        <v>2246</v>
      </c>
      <c r="BCF1" s="58" t="s">
        <v>2246</v>
      </c>
      <c r="BCG1" s="58" t="s">
        <v>2246</v>
      </c>
      <c r="BCH1" s="58" t="s">
        <v>2246</v>
      </c>
      <c r="BCI1" s="58" t="s">
        <v>2246</v>
      </c>
      <c r="BCJ1" s="58" t="s">
        <v>2246</v>
      </c>
      <c r="BCK1" s="58" t="s">
        <v>2246</v>
      </c>
      <c r="BCL1" s="58" t="s">
        <v>2246</v>
      </c>
      <c r="BCM1" s="58" t="s">
        <v>2246</v>
      </c>
      <c r="BCN1" s="58" t="s">
        <v>2246</v>
      </c>
      <c r="BCO1" s="58" t="s">
        <v>2246</v>
      </c>
      <c r="BCP1" s="58" t="s">
        <v>2246</v>
      </c>
      <c r="BCQ1" s="58" t="s">
        <v>2246</v>
      </c>
      <c r="BCR1" s="58" t="s">
        <v>2246</v>
      </c>
      <c r="BCS1" s="58" t="s">
        <v>2246</v>
      </c>
      <c r="BCT1" s="58" t="s">
        <v>2246</v>
      </c>
      <c r="BCU1" s="58" t="s">
        <v>2246</v>
      </c>
      <c r="BCV1" s="58" t="s">
        <v>2246</v>
      </c>
      <c r="BCW1" s="58" t="s">
        <v>2246</v>
      </c>
      <c r="BCX1" s="58" t="s">
        <v>2246</v>
      </c>
      <c r="BCY1" s="58" t="s">
        <v>2246</v>
      </c>
      <c r="BCZ1" s="58" t="s">
        <v>2246</v>
      </c>
      <c r="BDA1" s="58" t="s">
        <v>2246</v>
      </c>
      <c r="BDB1" s="58" t="s">
        <v>2246</v>
      </c>
      <c r="BDC1" s="58" t="s">
        <v>2246</v>
      </c>
      <c r="BDD1" s="58" t="s">
        <v>2246</v>
      </c>
      <c r="BDE1" s="58" t="s">
        <v>2246</v>
      </c>
      <c r="BDF1" s="58" t="s">
        <v>2246</v>
      </c>
      <c r="BDG1" s="58" t="s">
        <v>2246</v>
      </c>
      <c r="BDH1" s="58" t="s">
        <v>2246</v>
      </c>
      <c r="BDI1" s="58" t="s">
        <v>2246</v>
      </c>
      <c r="BDJ1" s="58" t="s">
        <v>2246</v>
      </c>
      <c r="BDK1" s="58" t="s">
        <v>2246</v>
      </c>
      <c r="BDL1" s="58" t="s">
        <v>2246</v>
      </c>
      <c r="BDM1" s="58" t="s">
        <v>2246</v>
      </c>
      <c r="BDN1" s="58" t="s">
        <v>2246</v>
      </c>
      <c r="BDO1" s="58" t="s">
        <v>2246</v>
      </c>
      <c r="BDP1" s="58" t="s">
        <v>2246</v>
      </c>
      <c r="BDQ1" s="58" t="s">
        <v>2246</v>
      </c>
      <c r="BDR1" s="58" t="s">
        <v>2246</v>
      </c>
      <c r="BDS1" s="58" t="s">
        <v>2246</v>
      </c>
      <c r="BDT1" s="58" t="s">
        <v>2246</v>
      </c>
      <c r="BDU1" s="58" t="s">
        <v>2246</v>
      </c>
      <c r="BDV1" s="58" t="s">
        <v>2246</v>
      </c>
      <c r="BDW1" s="58" t="s">
        <v>2246</v>
      </c>
      <c r="BDX1" s="58" t="s">
        <v>2246</v>
      </c>
      <c r="BDY1" s="58" t="s">
        <v>2246</v>
      </c>
      <c r="BDZ1" s="58" t="s">
        <v>2246</v>
      </c>
      <c r="BEA1" s="58" t="s">
        <v>2246</v>
      </c>
      <c r="BEB1" s="58" t="s">
        <v>2246</v>
      </c>
      <c r="BEC1" s="58" t="s">
        <v>2246</v>
      </c>
      <c r="BED1" s="58" t="s">
        <v>2246</v>
      </c>
      <c r="BEE1" s="58" t="s">
        <v>2246</v>
      </c>
      <c r="BEF1" s="58" t="s">
        <v>2246</v>
      </c>
      <c r="BEG1" s="58" t="s">
        <v>2246</v>
      </c>
      <c r="BEH1" s="58" t="s">
        <v>2246</v>
      </c>
      <c r="BEI1" s="58" t="s">
        <v>2246</v>
      </c>
      <c r="BEJ1" s="58" t="s">
        <v>2246</v>
      </c>
      <c r="BEK1" s="58" t="s">
        <v>2246</v>
      </c>
      <c r="BEL1" s="58" t="s">
        <v>2246</v>
      </c>
      <c r="BEM1" s="58" t="s">
        <v>2246</v>
      </c>
      <c r="BEN1" s="58" t="s">
        <v>2246</v>
      </c>
      <c r="BEO1" s="58" t="s">
        <v>2246</v>
      </c>
      <c r="BEP1" s="58" t="s">
        <v>2246</v>
      </c>
      <c r="BEQ1" s="58" t="s">
        <v>2246</v>
      </c>
      <c r="BER1" s="58" t="s">
        <v>2246</v>
      </c>
      <c r="BES1" s="58" t="s">
        <v>2246</v>
      </c>
      <c r="BET1" s="58" t="s">
        <v>2246</v>
      </c>
      <c r="BEU1" s="58" t="s">
        <v>2246</v>
      </c>
      <c r="BEV1" s="58" t="s">
        <v>2246</v>
      </c>
      <c r="BEW1" s="58" t="s">
        <v>2246</v>
      </c>
      <c r="BEX1" s="58" t="s">
        <v>2246</v>
      </c>
      <c r="BEY1" s="58" t="s">
        <v>2246</v>
      </c>
      <c r="BEZ1" s="58" t="s">
        <v>2246</v>
      </c>
      <c r="BFA1" s="58" t="s">
        <v>2246</v>
      </c>
      <c r="BFB1" s="58" t="s">
        <v>2246</v>
      </c>
      <c r="BFC1" s="58" t="s">
        <v>2246</v>
      </c>
      <c r="BFD1" s="58" t="s">
        <v>2246</v>
      </c>
      <c r="BFE1" s="58" t="s">
        <v>2246</v>
      </c>
      <c r="BFF1" s="58" t="s">
        <v>2246</v>
      </c>
      <c r="BFG1" s="58" t="s">
        <v>2246</v>
      </c>
      <c r="BFH1" s="58" t="s">
        <v>2246</v>
      </c>
      <c r="BFI1" s="58" t="s">
        <v>2246</v>
      </c>
      <c r="BFJ1" s="58" t="s">
        <v>2246</v>
      </c>
      <c r="BFK1" s="58" t="s">
        <v>2246</v>
      </c>
      <c r="BFL1" s="58" t="s">
        <v>2246</v>
      </c>
      <c r="BFM1" s="58" t="s">
        <v>2246</v>
      </c>
      <c r="BFN1" s="58" t="s">
        <v>2246</v>
      </c>
      <c r="BFO1" s="58" t="s">
        <v>2246</v>
      </c>
      <c r="BFP1" s="58" t="s">
        <v>2246</v>
      </c>
      <c r="BFQ1" s="58" t="s">
        <v>2246</v>
      </c>
      <c r="BFR1" s="58" t="s">
        <v>2246</v>
      </c>
      <c r="BFS1" s="58" t="s">
        <v>2246</v>
      </c>
      <c r="BFT1" s="58" t="s">
        <v>2246</v>
      </c>
      <c r="BFU1" s="58" t="s">
        <v>2246</v>
      </c>
      <c r="BFV1" s="58" t="s">
        <v>2246</v>
      </c>
      <c r="BFW1" s="58" t="s">
        <v>2246</v>
      </c>
      <c r="BFX1" s="58" t="s">
        <v>2246</v>
      </c>
      <c r="BFY1" s="58" t="s">
        <v>2246</v>
      </c>
      <c r="BFZ1" s="58" t="s">
        <v>2246</v>
      </c>
      <c r="BGA1" s="58" t="s">
        <v>2246</v>
      </c>
      <c r="BGB1" s="58" t="s">
        <v>2246</v>
      </c>
      <c r="BGC1" s="58" t="s">
        <v>2246</v>
      </c>
      <c r="BGD1" s="58" t="s">
        <v>2246</v>
      </c>
      <c r="BGE1" s="58" t="s">
        <v>2246</v>
      </c>
      <c r="BGF1" s="58" t="s">
        <v>2246</v>
      </c>
      <c r="BGG1" s="58" t="s">
        <v>2246</v>
      </c>
      <c r="BGH1" s="58" t="s">
        <v>2246</v>
      </c>
      <c r="BGI1" s="58" t="s">
        <v>2246</v>
      </c>
      <c r="BGJ1" s="58" t="s">
        <v>2246</v>
      </c>
      <c r="BGK1" s="58" t="s">
        <v>2246</v>
      </c>
      <c r="BGL1" s="58" t="s">
        <v>2246</v>
      </c>
      <c r="BGM1" s="58" t="s">
        <v>2246</v>
      </c>
      <c r="BGN1" s="58" t="s">
        <v>2246</v>
      </c>
      <c r="BGO1" s="58" t="s">
        <v>2246</v>
      </c>
      <c r="BGP1" s="58" t="s">
        <v>2246</v>
      </c>
      <c r="BGQ1" s="58" t="s">
        <v>2246</v>
      </c>
      <c r="BGR1" s="58" t="s">
        <v>2246</v>
      </c>
      <c r="BGS1" s="58" t="s">
        <v>2246</v>
      </c>
      <c r="BGT1" s="58" t="s">
        <v>2246</v>
      </c>
      <c r="BGU1" s="58" t="s">
        <v>2246</v>
      </c>
      <c r="BGV1" s="58" t="s">
        <v>2246</v>
      </c>
      <c r="BGW1" s="58" t="s">
        <v>2246</v>
      </c>
      <c r="BGX1" s="58" t="s">
        <v>2246</v>
      </c>
      <c r="BGY1" s="58" t="s">
        <v>2246</v>
      </c>
      <c r="BGZ1" s="58" t="s">
        <v>2246</v>
      </c>
      <c r="BHA1" s="58" t="s">
        <v>2246</v>
      </c>
      <c r="BHB1" s="58" t="s">
        <v>2246</v>
      </c>
      <c r="BHC1" s="58" t="s">
        <v>2246</v>
      </c>
      <c r="BHD1" s="58" t="s">
        <v>2246</v>
      </c>
      <c r="BHE1" s="58" t="s">
        <v>2246</v>
      </c>
      <c r="BHF1" s="58" t="s">
        <v>2246</v>
      </c>
      <c r="BHG1" s="58" t="s">
        <v>2246</v>
      </c>
      <c r="BHH1" s="58" t="s">
        <v>2246</v>
      </c>
      <c r="BHI1" s="58" t="s">
        <v>2246</v>
      </c>
      <c r="BHJ1" s="58" t="s">
        <v>2246</v>
      </c>
      <c r="BHK1" s="58" t="s">
        <v>2246</v>
      </c>
      <c r="BHL1" s="58" t="s">
        <v>2246</v>
      </c>
      <c r="BHM1" s="58" t="s">
        <v>2246</v>
      </c>
      <c r="BHN1" s="58" t="s">
        <v>2246</v>
      </c>
      <c r="BHO1" s="58" t="s">
        <v>2246</v>
      </c>
      <c r="BHP1" s="58" t="s">
        <v>2246</v>
      </c>
      <c r="BHQ1" s="58" t="s">
        <v>2246</v>
      </c>
      <c r="BHR1" s="58" t="s">
        <v>2246</v>
      </c>
      <c r="BHS1" s="58" t="s">
        <v>2246</v>
      </c>
      <c r="BHT1" s="58" t="s">
        <v>2246</v>
      </c>
      <c r="BHU1" s="58" t="s">
        <v>2246</v>
      </c>
      <c r="BHV1" s="58" t="s">
        <v>2246</v>
      </c>
      <c r="BHW1" s="58" t="s">
        <v>2246</v>
      </c>
      <c r="BHX1" s="58" t="s">
        <v>2246</v>
      </c>
      <c r="BHY1" s="58" t="s">
        <v>2246</v>
      </c>
      <c r="BHZ1" s="58" t="s">
        <v>2246</v>
      </c>
      <c r="BIA1" s="58" t="s">
        <v>2246</v>
      </c>
      <c r="BIB1" s="58" t="s">
        <v>2246</v>
      </c>
      <c r="BIC1" s="58" t="s">
        <v>2246</v>
      </c>
      <c r="BID1" s="58" t="s">
        <v>2246</v>
      </c>
      <c r="BIE1" s="58" t="s">
        <v>2246</v>
      </c>
      <c r="BIF1" s="58" t="s">
        <v>2246</v>
      </c>
      <c r="BIG1" s="58" t="s">
        <v>2246</v>
      </c>
      <c r="BIH1" s="58" t="s">
        <v>2246</v>
      </c>
      <c r="BII1" s="58" t="s">
        <v>2246</v>
      </c>
      <c r="BIJ1" s="58" t="s">
        <v>2246</v>
      </c>
      <c r="BIK1" s="58" t="s">
        <v>2246</v>
      </c>
      <c r="BIL1" s="58" t="s">
        <v>2246</v>
      </c>
      <c r="BIM1" s="58" t="s">
        <v>2246</v>
      </c>
      <c r="BIN1" s="58" t="s">
        <v>2246</v>
      </c>
      <c r="BIO1" s="58" t="s">
        <v>2246</v>
      </c>
      <c r="BIP1" s="58" t="s">
        <v>2246</v>
      </c>
      <c r="BIQ1" s="58" t="s">
        <v>2246</v>
      </c>
      <c r="BIR1" s="58" t="s">
        <v>2246</v>
      </c>
      <c r="BIS1" s="58" t="s">
        <v>2246</v>
      </c>
      <c r="BIT1" s="58" t="s">
        <v>2246</v>
      </c>
      <c r="BIU1" s="58" t="s">
        <v>2246</v>
      </c>
      <c r="BIV1" s="58" t="s">
        <v>2246</v>
      </c>
      <c r="BIW1" s="58" t="s">
        <v>2246</v>
      </c>
      <c r="BIX1" s="58" t="s">
        <v>2246</v>
      </c>
      <c r="BIY1" s="58" t="s">
        <v>2246</v>
      </c>
      <c r="BIZ1" s="58" t="s">
        <v>2246</v>
      </c>
      <c r="BJA1" s="58" t="s">
        <v>2246</v>
      </c>
      <c r="BJB1" s="58" t="s">
        <v>2246</v>
      </c>
      <c r="BJC1" s="58" t="s">
        <v>2246</v>
      </c>
      <c r="BJD1" s="58" t="s">
        <v>2246</v>
      </c>
      <c r="BJE1" s="58" t="s">
        <v>2246</v>
      </c>
      <c r="BJF1" s="58" t="s">
        <v>2246</v>
      </c>
      <c r="BJG1" s="58" t="s">
        <v>2246</v>
      </c>
      <c r="BJH1" s="58" t="s">
        <v>2246</v>
      </c>
      <c r="BJI1" s="58" t="s">
        <v>2246</v>
      </c>
      <c r="BJJ1" s="58" t="s">
        <v>2246</v>
      </c>
      <c r="BJK1" s="58" t="s">
        <v>2246</v>
      </c>
      <c r="BJL1" s="58" t="s">
        <v>2246</v>
      </c>
      <c r="BJM1" s="58" t="s">
        <v>2246</v>
      </c>
      <c r="BJN1" s="58" t="s">
        <v>2246</v>
      </c>
      <c r="BJO1" s="58" t="s">
        <v>2246</v>
      </c>
      <c r="BJP1" s="58" t="s">
        <v>2246</v>
      </c>
      <c r="BJQ1" s="58" t="s">
        <v>2246</v>
      </c>
      <c r="BJR1" s="58" t="s">
        <v>2246</v>
      </c>
      <c r="BJS1" s="58" t="s">
        <v>2246</v>
      </c>
      <c r="BJT1" s="58" t="s">
        <v>2246</v>
      </c>
      <c r="BJU1" s="58" t="s">
        <v>2246</v>
      </c>
      <c r="BJV1" s="58" t="s">
        <v>2246</v>
      </c>
      <c r="BJW1" s="58" t="s">
        <v>2246</v>
      </c>
      <c r="BJX1" s="58" t="s">
        <v>2246</v>
      </c>
      <c r="BJY1" s="58" t="s">
        <v>2246</v>
      </c>
      <c r="BJZ1" s="58" t="s">
        <v>2246</v>
      </c>
      <c r="BKA1" s="58" t="s">
        <v>2246</v>
      </c>
      <c r="BKB1" s="58" t="s">
        <v>2246</v>
      </c>
      <c r="BKC1" s="58" t="s">
        <v>2246</v>
      </c>
      <c r="BKD1" s="58" t="s">
        <v>2246</v>
      </c>
      <c r="BKE1" s="58" t="s">
        <v>2246</v>
      </c>
      <c r="BKF1" s="58" t="s">
        <v>2246</v>
      </c>
      <c r="BKG1" s="58" t="s">
        <v>2246</v>
      </c>
      <c r="BKH1" s="58" t="s">
        <v>2246</v>
      </c>
      <c r="BKI1" s="58" t="s">
        <v>2246</v>
      </c>
      <c r="BKJ1" s="58" t="s">
        <v>2246</v>
      </c>
      <c r="BKK1" s="58" t="s">
        <v>2246</v>
      </c>
      <c r="BKL1" s="58" t="s">
        <v>2246</v>
      </c>
      <c r="BKM1" s="58" t="s">
        <v>2246</v>
      </c>
      <c r="BKN1" s="58" t="s">
        <v>2246</v>
      </c>
      <c r="BKO1" s="58" t="s">
        <v>2246</v>
      </c>
      <c r="BKP1" s="58" t="s">
        <v>2246</v>
      </c>
      <c r="BKQ1" s="58" t="s">
        <v>2246</v>
      </c>
      <c r="BKR1" s="58" t="s">
        <v>2246</v>
      </c>
      <c r="BKS1" s="58" t="s">
        <v>2246</v>
      </c>
      <c r="BKT1" s="58" t="s">
        <v>2246</v>
      </c>
      <c r="BKU1" s="58" t="s">
        <v>2246</v>
      </c>
      <c r="BKV1" s="58" t="s">
        <v>2246</v>
      </c>
      <c r="BKW1" s="58" t="s">
        <v>2246</v>
      </c>
      <c r="BKX1" s="58" t="s">
        <v>2246</v>
      </c>
      <c r="BKY1" s="58" t="s">
        <v>2246</v>
      </c>
      <c r="BKZ1" s="58" t="s">
        <v>2246</v>
      </c>
      <c r="BLA1" s="58" t="s">
        <v>2246</v>
      </c>
      <c r="BLB1" s="58" t="s">
        <v>2246</v>
      </c>
      <c r="BLC1" s="58" t="s">
        <v>2246</v>
      </c>
      <c r="BLD1" s="58" t="s">
        <v>2246</v>
      </c>
      <c r="BLE1" s="58" t="s">
        <v>2246</v>
      </c>
      <c r="BLF1" s="58" t="s">
        <v>2246</v>
      </c>
      <c r="BLG1" s="58" t="s">
        <v>2246</v>
      </c>
      <c r="BLH1" s="58" t="s">
        <v>2246</v>
      </c>
      <c r="BLI1" s="58" t="s">
        <v>2246</v>
      </c>
      <c r="BLJ1" s="58" t="s">
        <v>2246</v>
      </c>
      <c r="BLK1" s="58" t="s">
        <v>2246</v>
      </c>
      <c r="BLL1" s="58" t="s">
        <v>2246</v>
      </c>
      <c r="BLM1" s="58" t="s">
        <v>2246</v>
      </c>
      <c r="BLN1" s="58" t="s">
        <v>2246</v>
      </c>
      <c r="BLO1" s="58" t="s">
        <v>2246</v>
      </c>
      <c r="BLP1" s="58" t="s">
        <v>2246</v>
      </c>
      <c r="BLQ1" s="58" t="s">
        <v>2246</v>
      </c>
      <c r="BLR1" s="58" t="s">
        <v>2246</v>
      </c>
      <c r="BLS1" s="58" t="s">
        <v>2246</v>
      </c>
      <c r="BLT1" s="58" t="s">
        <v>2246</v>
      </c>
      <c r="BLU1" s="58" t="s">
        <v>2246</v>
      </c>
      <c r="BLV1" s="58" t="s">
        <v>2246</v>
      </c>
      <c r="BLW1" s="58" t="s">
        <v>2246</v>
      </c>
      <c r="BLX1" s="58" t="s">
        <v>2246</v>
      </c>
      <c r="BLY1" s="58" t="s">
        <v>2246</v>
      </c>
      <c r="BLZ1" s="58" t="s">
        <v>2246</v>
      </c>
      <c r="BMA1" s="58" t="s">
        <v>2246</v>
      </c>
      <c r="BMB1" s="58" t="s">
        <v>2246</v>
      </c>
      <c r="BMC1" s="58" t="s">
        <v>2246</v>
      </c>
      <c r="BMD1" s="58" t="s">
        <v>2246</v>
      </c>
      <c r="BME1" s="58" t="s">
        <v>2246</v>
      </c>
      <c r="BMF1" s="58" t="s">
        <v>2246</v>
      </c>
      <c r="BMG1" s="58" t="s">
        <v>2246</v>
      </c>
      <c r="BMH1" s="58" t="s">
        <v>2246</v>
      </c>
      <c r="BMI1" s="58" t="s">
        <v>2246</v>
      </c>
      <c r="BMJ1" s="58" t="s">
        <v>2246</v>
      </c>
      <c r="BMK1" s="58" t="s">
        <v>2246</v>
      </c>
      <c r="BML1" s="58" t="s">
        <v>2246</v>
      </c>
      <c r="BMM1" s="58" t="s">
        <v>2246</v>
      </c>
      <c r="BMN1" s="58" t="s">
        <v>2246</v>
      </c>
      <c r="BMO1" s="58" t="s">
        <v>2246</v>
      </c>
      <c r="BMP1" s="58" t="s">
        <v>2246</v>
      </c>
      <c r="BMQ1" s="58" t="s">
        <v>2246</v>
      </c>
      <c r="BMR1" s="58" t="s">
        <v>2246</v>
      </c>
      <c r="BMS1" s="58" t="s">
        <v>2246</v>
      </c>
      <c r="BMT1" s="58" t="s">
        <v>2246</v>
      </c>
      <c r="BMU1" s="58" t="s">
        <v>2246</v>
      </c>
      <c r="BMV1" s="58" t="s">
        <v>2246</v>
      </c>
      <c r="BMW1" s="58" t="s">
        <v>2246</v>
      </c>
      <c r="BMX1" s="58" t="s">
        <v>2246</v>
      </c>
      <c r="BMY1" s="58" t="s">
        <v>2246</v>
      </c>
      <c r="BMZ1" s="58" t="s">
        <v>2246</v>
      </c>
      <c r="BNA1" s="58" t="s">
        <v>2246</v>
      </c>
      <c r="BNB1" s="58" t="s">
        <v>2246</v>
      </c>
      <c r="BNC1" s="58" t="s">
        <v>2246</v>
      </c>
      <c r="BND1" s="58" t="s">
        <v>2246</v>
      </c>
      <c r="BNE1" s="58" t="s">
        <v>2246</v>
      </c>
      <c r="BNF1" s="58" t="s">
        <v>2246</v>
      </c>
      <c r="BNG1" s="58" t="s">
        <v>2246</v>
      </c>
      <c r="BNH1" s="58" t="s">
        <v>2246</v>
      </c>
      <c r="BNI1" s="58" t="s">
        <v>2246</v>
      </c>
      <c r="BNJ1" s="58" t="s">
        <v>2246</v>
      </c>
      <c r="BNK1" s="58" t="s">
        <v>2246</v>
      </c>
      <c r="BNL1" s="58" t="s">
        <v>2246</v>
      </c>
      <c r="BNM1" s="58" t="s">
        <v>2246</v>
      </c>
      <c r="BNN1" s="58" t="s">
        <v>2246</v>
      </c>
      <c r="BNO1" s="58" t="s">
        <v>2246</v>
      </c>
      <c r="BNP1" s="58" t="s">
        <v>2246</v>
      </c>
      <c r="BNQ1" s="58" t="s">
        <v>2246</v>
      </c>
      <c r="BNR1" s="58" t="s">
        <v>2246</v>
      </c>
      <c r="BNS1" s="58" t="s">
        <v>2246</v>
      </c>
      <c r="BNT1" s="58" t="s">
        <v>2246</v>
      </c>
      <c r="BNU1" s="58" t="s">
        <v>2246</v>
      </c>
      <c r="BNV1" s="58" t="s">
        <v>2246</v>
      </c>
      <c r="BNW1" s="58" t="s">
        <v>2246</v>
      </c>
      <c r="BNX1" s="58" t="s">
        <v>2246</v>
      </c>
      <c r="BNY1" s="58" t="s">
        <v>2246</v>
      </c>
      <c r="BNZ1" s="58" t="s">
        <v>2246</v>
      </c>
      <c r="BOA1" s="58" t="s">
        <v>2246</v>
      </c>
      <c r="BOB1" s="58" t="s">
        <v>2246</v>
      </c>
      <c r="BOC1" s="58" t="s">
        <v>2246</v>
      </c>
      <c r="BOD1" s="58" t="s">
        <v>2246</v>
      </c>
      <c r="BOE1" s="58" t="s">
        <v>2246</v>
      </c>
      <c r="BOF1" s="58" t="s">
        <v>2246</v>
      </c>
      <c r="BOG1" s="58" t="s">
        <v>2246</v>
      </c>
      <c r="BOH1" s="58" t="s">
        <v>2246</v>
      </c>
      <c r="BOI1" s="58" t="s">
        <v>2246</v>
      </c>
      <c r="BOJ1" s="58" t="s">
        <v>2246</v>
      </c>
      <c r="BOK1" s="58" t="s">
        <v>2246</v>
      </c>
      <c r="BOL1" s="58" t="s">
        <v>2246</v>
      </c>
      <c r="BOM1" s="58" t="s">
        <v>2246</v>
      </c>
      <c r="BON1" s="58" t="s">
        <v>2246</v>
      </c>
      <c r="BOO1" s="58" t="s">
        <v>2246</v>
      </c>
      <c r="BOP1" s="58" t="s">
        <v>2246</v>
      </c>
      <c r="BOQ1" s="58" t="s">
        <v>2246</v>
      </c>
      <c r="BOR1" s="58" t="s">
        <v>2246</v>
      </c>
      <c r="BOS1" s="58" t="s">
        <v>2246</v>
      </c>
      <c r="BOT1" s="58" t="s">
        <v>2246</v>
      </c>
      <c r="BOU1" s="58" t="s">
        <v>2246</v>
      </c>
      <c r="BOV1" s="58" t="s">
        <v>2246</v>
      </c>
      <c r="BOW1" s="58" t="s">
        <v>2246</v>
      </c>
      <c r="BOX1" s="58" t="s">
        <v>2246</v>
      </c>
      <c r="BOY1" s="58" t="s">
        <v>2246</v>
      </c>
      <c r="BOZ1" s="58" t="s">
        <v>2246</v>
      </c>
      <c r="BPA1" s="58" t="s">
        <v>2246</v>
      </c>
      <c r="BPB1" s="58" t="s">
        <v>2246</v>
      </c>
      <c r="BPC1" s="58" t="s">
        <v>2246</v>
      </c>
      <c r="BPD1" s="58" t="s">
        <v>2246</v>
      </c>
      <c r="BPE1" s="58" t="s">
        <v>2246</v>
      </c>
      <c r="BPF1" s="58" t="s">
        <v>2246</v>
      </c>
      <c r="BPG1" s="58" t="s">
        <v>2246</v>
      </c>
      <c r="BPH1" s="58" t="s">
        <v>2246</v>
      </c>
      <c r="BPI1" s="58" t="s">
        <v>2246</v>
      </c>
      <c r="BPJ1" s="58" t="s">
        <v>2246</v>
      </c>
      <c r="BPK1" s="58" t="s">
        <v>2246</v>
      </c>
      <c r="BPL1" s="58" t="s">
        <v>2246</v>
      </c>
      <c r="BPM1" s="58" t="s">
        <v>2246</v>
      </c>
      <c r="BPN1" s="58" t="s">
        <v>2246</v>
      </c>
      <c r="BPO1" s="58" t="s">
        <v>2246</v>
      </c>
      <c r="BPP1" s="58" t="s">
        <v>2246</v>
      </c>
      <c r="BPQ1" s="58" t="s">
        <v>2246</v>
      </c>
      <c r="BPR1" s="58" t="s">
        <v>2246</v>
      </c>
      <c r="BPS1" s="58" t="s">
        <v>2246</v>
      </c>
      <c r="BPT1" s="58" t="s">
        <v>2246</v>
      </c>
      <c r="BPU1" s="58" t="s">
        <v>2246</v>
      </c>
      <c r="BPV1" s="58" t="s">
        <v>2246</v>
      </c>
      <c r="BPW1" s="58" t="s">
        <v>2246</v>
      </c>
      <c r="BPX1" s="58" t="s">
        <v>2246</v>
      </c>
      <c r="BPY1" s="58" t="s">
        <v>2246</v>
      </c>
      <c r="BPZ1" s="58" t="s">
        <v>2246</v>
      </c>
      <c r="BQA1" s="58" t="s">
        <v>2246</v>
      </c>
      <c r="BQB1" s="58" t="s">
        <v>2246</v>
      </c>
      <c r="BQC1" s="58" t="s">
        <v>2246</v>
      </c>
      <c r="BQD1" s="58" t="s">
        <v>2246</v>
      </c>
      <c r="BQE1" s="58" t="s">
        <v>2246</v>
      </c>
      <c r="BQF1" s="58" t="s">
        <v>2246</v>
      </c>
      <c r="BQG1" s="58" t="s">
        <v>2246</v>
      </c>
      <c r="BQH1" s="58" t="s">
        <v>2246</v>
      </c>
      <c r="BQI1" s="58" t="s">
        <v>2246</v>
      </c>
      <c r="BQJ1" s="58" t="s">
        <v>2246</v>
      </c>
      <c r="BQK1" s="58" t="s">
        <v>2246</v>
      </c>
      <c r="BQL1" s="58" t="s">
        <v>2246</v>
      </c>
      <c r="BQM1" s="58" t="s">
        <v>2246</v>
      </c>
      <c r="BQN1" s="58" t="s">
        <v>2246</v>
      </c>
      <c r="BQO1" s="58" t="s">
        <v>2246</v>
      </c>
      <c r="BQP1" s="58" t="s">
        <v>2246</v>
      </c>
      <c r="BQQ1" s="58" t="s">
        <v>2246</v>
      </c>
      <c r="BQR1" s="58" t="s">
        <v>2246</v>
      </c>
      <c r="BQS1" s="58" t="s">
        <v>2246</v>
      </c>
      <c r="BQT1" s="58" t="s">
        <v>2246</v>
      </c>
      <c r="BQU1" s="58" t="s">
        <v>2246</v>
      </c>
      <c r="BQV1" s="58" t="s">
        <v>2246</v>
      </c>
      <c r="BQW1" s="58" t="s">
        <v>2246</v>
      </c>
      <c r="BQX1" s="58" t="s">
        <v>2246</v>
      </c>
      <c r="BQY1" s="58" t="s">
        <v>2246</v>
      </c>
      <c r="BQZ1" s="58" t="s">
        <v>2246</v>
      </c>
      <c r="BRA1" s="58" t="s">
        <v>2246</v>
      </c>
      <c r="BRB1" s="58" t="s">
        <v>2246</v>
      </c>
      <c r="BRC1" s="58" t="s">
        <v>2246</v>
      </c>
      <c r="BRD1" s="58" t="s">
        <v>2246</v>
      </c>
      <c r="BRE1" s="58" t="s">
        <v>2246</v>
      </c>
      <c r="BRF1" s="58" t="s">
        <v>2246</v>
      </c>
      <c r="BRG1" s="58" t="s">
        <v>2246</v>
      </c>
      <c r="BRH1" s="58" t="s">
        <v>2246</v>
      </c>
      <c r="BRI1" s="58" t="s">
        <v>2246</v>
      </c>
      <c r="BRJ1" s="58" t="s">
        <v>2246</v>
      </c>
      <c r="BRK1" s="58" t="s">
        <v>2246</v>
      </c>
      <c r="BRL1" s="58" t="s">
        <v>2246</v>
      </c>
      <c r="BRM1" s="58" t="s">
        <v>2246</v>
      </c>
      <c r="BRN1" s="58" t="s">
        <v>2246</v>
      </c>
      <c r="BRO1" s="58" t="s">
        <v>2246</v>
      </c>
      <c r="BRP1" s="58" t="s">
        <v>2246</v>
      </c>
      <c r="BRQ1" s="58" t="s">
        <v>2246</v>
      </c>
      <c r="BRR1" s="58" t="s">
        <v>2246</v>
      </c>
      <c r="BRS1" s="58" t="s">
        <v>2246</v>
      </c>
      <c r="BRT1" s="58" t="s">
        <v>2246</v>
      </c>
      <c r="BRU1" s="58" t="s">
        <v>2246</v>
      </c>
      <c r="BRV1" s="58" t="s">
        <v>2246</v>
      </c>
      <c r="BRW1" s="58" t="s">
        <v>2246</v>
      </c>
      <c r="BRX1" s="58" t="s">
        <v>2246</v>
      </c>
      <c r="BRY1" s="58" t="s">
        <v>2246</v>
      </c>
      <c r="BRZ1" s="58" t="s">
        <v>2246</v>
      </c>
      <c r="BSA1" s="58" t="s">
        <v>2246</v>
      </c>
      <c r="BSB1" s="58" t="s">
        <v>2246</v>
      </c>
      <c r="BSC1" s="58" t="s">
        <v>2246</v>
      </c>
      <c r="BSD1" s="58" t="s">
        <v>2246</v>
      </c>
      <c r="BSE1" s="58" t="s">
        <v>2246</v>
      </c>
      <c r="BSF1" s="58" t="s">
        <v>2246</v>
      </c>
      <c r="BSG1" s="58" t="s">
        <v>2246</v>
      </c>
      <c r="BSH1" s="58" t="s">
        <v>2246</v>
      </c>
      <c r="BSI1" s="58" t="s">
        <v>2246</v>
      </c>
      <c r="BSJ1" s="58" t="s">
        <v>2246</v>
      </c>
      <c r="BSK1" s="58" t="s">
        <v>2246</v>
      </c>
      <c r="BSL1" s="58" t="s">
        <v>2246</v>
      </c>
      <c r="BSM1" s="58" t="s">
        <v>2246</v>
      </c>
      <c r="BSN1" s="58" t="s">
        <v>2246</v>
      </c>
      <c r="BSO1" s="58" t="s">
        <v>2246</v>
      </c>
      <c r="BSP1" s="58" t="s">
        <v>2246</v>
      </c>
      <c r="BSQ1" s="58" t="s">
        <v>2246</v>
      </c>
      <c r="BSR1" s="58" t="s">
        <v>2246</v>
      </c>
      <c r="BSS1" s="58" t="s">
        <v>2246</v>
      </c>
      <c r="BST1" s="58" t="s">
        <v>2246</v>
      </c>
      <c r="BSU1" s="58" t="s">
        <v>2246</v>
      </c>
      <c r="BSV1" s="58" t="s">
        <v>2246</v>
      </c>
      <c r="BSW1" s="58" t="s">
        <v>2246</v>
      </c>
      <c r="BSX1" s="58" t="s">
        <v>2246</v>
      </c>
      <c r="BSY1" s="58" t="s">
        <v>2246</v>
      </c>
      <c r="BSZ1" s="58" t="s">
        <v>2246</v>
      </c>
      <c r="BTA1" s="58" t="s">
        <v>2246</v>
      </c>
      <c r="BTB1" s="58" t="s">
        <v>2246</v>
      </c>
      <c r="BTC1" s="58" t="s">
        <v>2246</v>
      </c>
      <c r="BTD1" s="58" t="s">
        <v>2246</v>
      </c>
      <c r="BTE1" s="58" t="s">
        <v>2246</v>
      </c>
      <c r="BTF1" s="58" t="s">
        <v>2246</v>
      </c>
      <c r="BTG1" s="58" t="s">
        <v>2246</v>
      </c>
      <c r="BTH1" s="58" t="s">
        <v>2246</v>
      </c>
      <c r="BTI1" s="58" t="s">
        <v>2246</v>
      </c>
      <c r="BTJ1" s="58" t="s">
        <v>2246</v>
      </c>
      <c r="BTK1" s="58" t="s">
        <v>2246</v>
      </c>
      <c r="BTL1" s="58" t="s">
        <v>2246</v>
      </c>
      <c r="BTM1" s="58" t="s">
        <v>2246</v>
      </c>
      <c r="BTN1" s="58" t="s">
        <v>2246</v>
      </c>
      <c r="BTO1" s="58" t="s">
        <v>2246</v>
      </c>
      <c r="BTP1" s="58" t="s">
        <v>2246</v>
      </c>
      <c r="BTQ1" s="58" t="s">
        <v>2246</v>
      </c>
      <c r="BTR1" s="58" t="s">
        <v>2246</v>
      </c>
      <c r="BTS1" s="58" t="s">
        <v>2246</v>
      </c>
      <c r="BTT1" s="58" t="s">
        <v>2246</v>
      </c>
      <c r="BTU1" s="58" t="s">
        <v>2246</v>
      </c>
      <c r="BTV1" s="58" t="s">
        <v>2246</v>
      </c>
      <c r="BTW1" s="58" t="s">
        <v>2246</v>
      </c>
      <c r="BTX1" s="58" t="s">
        <v>2246</v>
      </c>
      <c r="BTY1" s="58" t="s">
        <v>2246</v>
      </c>
      <c r="BTZ1" s="58" t="s">
        <v>2246</v>
      </c>
      <c r="BUA1" s="58" t="s">
        <v>2246</v>
      </c>
      <c r="BUB1" s="58" t="s">
        <v>2246</v>
      </c>
      <c r="BUC1" s="58" t="s">
        <v>2246</v>
      </c>
      <c r="BUD1" s="58" t="s">
        <v>2246</v>
      </c>
      <c r="BUE1" s="58" t="s">
        <v>2246</v>
      </c>
      <c r="BUF1" s="58" t="s">
        <v>2246</v>
      </c>
      <c r="BUG1" s="58" t="s">
        <v>2246</v>
      </c>
      <c r="BUH1" s="58" t="s">
        <v>2246</v>
      </c>
      <c r="BUI1" s="58" t="s">
        <v>2246</v>
      </c>
      <c r="BUJ1" s="58" t="s">
        <v>2246</v>
      </c>
      <c r="BUK1" s="58" t="s">
        <v>2246</v>
      </c>
      <c r="BUL1" s="58" t="s">
        <v>2246</v>
      </c>
      <c r="BUM1" s="58" t="s">
        <v>2246</v>
      </c>
      <c r="BUN1" s="58" t="s">
        <v>2246</v>
      </c>
      <c r="BUO1" s="58" t="s">
        <v>2246</v>
      </c>
      <c r="BUP1" s="58" t="s">
        <v>2246</v>
      </c>
      <c r="BUQ1" s="58" t="s">
        <v>2246</v>
      </c>
      <c r="BUR1" s="58" t="s">
        <v>2246</v>
      </c>
      <c r="BUS1" s="58" t="s">
        <v>2246</v>
      </c>
      <c r="BUT1" s="58" t="s">
        <v>2246</v>
      </c>
      <c r="BUU1" s="58" t="s">
        <v>2246</v>
      </c>
      <c r="BUV1" s="58" t="s">
        <v>2246</v>
      </c>
      <c r="BUW1" s="58" t="s">
        <v>2246</v>
      </c>
      <c r="BUX1" s="58" t="s">
        <v>2246</v>
      </c>
      <c r="BUY1" s="58" t="s">
        <v>2246</v>
      </c>
      <c r="BUZ1" s="58" t="s">
        <v>2246</v>
      </c>
      <c r="BVA1" s="58" t="s">
        <v>2246</v>
      </c>
      <c r="BVB1" s="58" t="s">
        <v>2246</v>
      </c>
      <c r="BVC1" s="58" t="s">
        <v>2246</v>
      </c>
      <c r="BVD1" s="58" t="s">
        <v>2246</v>
      </c>
      <c r="BVE1" s="58" t="s">
        <v>2246</v>
      </c>
      <c r="BVF1" s="58" t="s">
        <v>2246</v>
      </c>
      <c r="BVG1" s="58" t="s">
        <v>2246</v>
      </c>
      <c r="BVH1" s="58" t="s">
        <v>2246</v>
      </c>
      <c r="BVI1" s="58" t="s">
        <v>2246</v>
      </c>
      <c r="BVJ1" s="58" t="s">
        <v>2246</v>
      </c>
      <c r="BVK1" s="58" t="s">
        <v>2246</v>
      </c>
      <c r="BVL1" s="58" t="s">
        <v>2246</v>
      </c>
      <c r="BVM1" s="58" t="s">
        <v>2246</v>
      </c>
      <c r="BVN1" s="58" t="s">
        <v>2246</v>
      </c>
      <c r="BVO1" s="58" t="s">
        <v>2246</v>
      </c>
      <c r="BVP1" s="58" t="s">
        <v>2246</v>
      </c>
      <c r="BVQ1" s="58" t="s">
        <v>2246</v>
      </c>
      <c r="BVR1" s="58" t="s">
        <v>2246</v>
      </c>
      <c r="BVS1" s="58" t="s">
        <v>2246</v>
      </c>
      <c r="BVT1" s="58" t="s">
        <v>2246</v>
      </c>
      <c r="BVU1" s="58" t="s">
        <v>2246</v>
      </c>
      <c r="BVV1" s="58" t="s">
        <v>2246</v>
      </c>
      <c r="BVW1" s="58" t="s">
        <v>2246</v>
      </c>
      <c r="BVX1" s="58" t="s">
        <v>2246</v>
      </c>
      <c r="BVY1" s="58" t="s">
        <v>2246</v>
      </c>
      <c r="BVZ1" s="58" t="s">
        <v>2246</v>
      </c>
      <c r="BWA1" s="58" t="s">
        <v>2246</v>
      </c>
      <c r="BWB1" s="58" t="s">
        <v>2246</v>
      </c>
      <c r="BWC1" s="58" t="s">
        <v>2246</v>
      </c>
      <c r="BWD1" s="58" t="s">
        <v>2246</v>
      </c>
      <c r="BWE1" s="58" t="s">
        <v>2246</v>
      </c>
      <c r="BWF1" s="58" t="s">
        <v>2246</v>
      </c>
      <c r="BWG1" s="58" t="s">
        <v>2246</v>
      </c>
      <c r="BWH1" s="58" t="s">
        <v>2246</v>
      </c>
      <c r="BWI1" s="58" t="s">
        <v>2246</v>
      </c>
      <c r="BWJ1" s="58" t="s">
        <v>2246</v>
      </c>
      <c r="BWK1" s="58" t="s">
        <v>2246</v>
      </c>
      <c r="BWL1" s="58" t="s">
        <v>2246</v>
      </c>
      <c r="BWM1" s="58" t="s">
        <v>2246</v>
      </c>
      <c r="BWN1" s="58" t="s">
        <v>2246</v>
      </c>
      <c r="BWO1" s="58" t="s">
        <v>2246</v>
      </c>
      <c r="BWP1" s="58" t="s">
        <v>2246</v>
      </c>
      <c r="BWQ1" s="58" t="s">
        <v>2246</v>
      </c>
      <c r="BWR1" s="58" t="s">
        <v>2246</v>
      </c>
      <c r="BWS1" s="58" t="s">
        <v>2246</v>
      </c>
      <c r="BWT1" s="58" t="s">
        <v>2246</v>
      </c>
      <c r="BWU1" s="58" t="s">
        <v>2246</v>
      </c>
      <c r="BWV1" s="58" t="s">
        <v>2246</v>
      </c>
      <c r="BWW1" s="58" t="s">
        <v>2246</v>
      </c>
      <c r="BWX1" s="58" t="s">
        <v>2246</v>
      </c>
      <c r="BWY1" s="58" t="s">
        <v>2246</v>
      </c>
      <c r="BWZ1" s="58" t="s">
        <v>2246</v>
      </c>
      <c r="BXA1" s="58" t="s">
        <v>2246</v>
      </c>
      <c r="BXB1" s="58" t="s">
        <v>2246</v>
      </c>
      <c r="BXC1" s="58" t="s">
        <v>2246</v>
      </c>
      <c r="BXD1" s="58" t="s">
        <v>2246</v>
      </c>
      <c r="BXE1" s="58" t="s">
        <v>2246</v>
      </c>
      <c r="BXF1" s="58" t="s">
        <v>2246</v>
      </c>
      <c r="BXG1" s="58" t="s">
        <v>2246</v>
      </c>
      <c r="BXH1" s="58" t="s">
        <v>2246</v>
      </c>
      <c r="BXI1" s="58" t="s">
        <v>2246</v>
      </c>
      <c r="BXJ1" s="58" t="s">
        <v>2246</v>
      </c>
      <c r="BXK1" s="58" t="s">
        <v>2246</v>
      </c>
      <c r="BXL1" s="58" t="s">
        <v>2246</v>
      </c>
      <c r="BXM1" s="58" t="s">
        <v>2246</v>
      </c>
      <c r="BXN1" s="58" t="s">
        <v>2246</v>
      </c>
      <c r="BXO1" s="58" t="s">
        <v>2246</v>
      </c>
      <c r="BXP1" s="58" t="s">
        <v>2246</v>
      </c>
      <c r="BXQ1" s="58" t="s">
        <v>2246</v>
      </c>
      <c r="BXR1" s="58" t="s">
        <v>2246</v>
      </c>
      <c r="BXS1" s="58" t="s">
        <v>2246</v>
      </c>
      <c r="BXT1" s="58" t="s">
        <v>2246</v>
      </c>
      <c r="BXU1" s="58" t="s">
        <v>2246</v>
      </c>
      <c r="BXV1" s="58" t="s">
        <v>2246</v>
      </c>
      <c r="BXW1" s="58" t="s">
        <v>2246</v>
      </c>
      <c r="BXX1" s="58" t="s">
        <v>2246</v>
      </c>
      <c r="BXY1" s="58" t="s">
        <v>2246</v>
      </c>
      <c r="BXZ1" s="58" t="s">
        <v>2246</v>
      </c>
      <c r="BYA1" s="58" t="s">
        <v>2246</v>
      </c>
      <c r="BYB1" s="58" t="s">
        <v>2246</v>
      </c>
      <c r="BYC1" s="58" t="s">
        <v>2246</v>
      </c>
      <c r="BYD1" s="58" t="s">
        <v>2246</v>
      </c>
      <c r="BYE1" s="58" t="s">
        <v>2246</v>
      </c>
      <c r="BYF1" s="58" t="s">
        <v>2246</v>
      </c>
      <c r="BYG1" s="58" t="s">
        <v>2246</v>
      </c>
      <c r="BYH1" s="58" t="s">
        <v>2246</v>
      </c>
      <c r="BYI1" s="58" t="s">
        <v>2246</v>
      </c>
      <c r="BYJ1" s="58" t="s">
        <v>2246</v>
      </c>
      <c r="BYK1" s="58" t="s">
        <v>2246</v>
      </c>
      <c r="BYL1" s="58" t="s">
        <v>2246</v>
      </c>
      <c r="BYM1" s="58" t="s">
        <v>2246</v>
      </c>
      <c r="BYN1" s="58" t="s">
        <v>2246</v>
      </c>
      <c r="BYO1" s="58" t="s">
        <v>2246</v>
      </c>
      <c r="BYP1" s="58" t="s">
        <v>2246</v>
      </c>
      <c r="BYQ1" s="58" t="s">
        <v>2246</v>
      </c>
      <c r="BYR1" s="58" t="s">
        <v>2246</v>
      </c>
      <c r="BYS1" s="58" t="s">
        <v>2246</v>
      </c>
      <c r="BYT1" s="58" t="s">
        <v>2246</v>
      </c>
      <c r="BYU1" s="58" t="s">
        <v>2246</v>
      </c>
      <c r="BYV1" s="58" t="s">
        <v>2246</v>
      </c>
      <c r="BYW1" s="58" t="s">
        <v>2246</v>
      </c>
      <c r="BYX1" s="58" t="s">
        <v>2246</v>
      </c>
      <c r="BYY1" s="58" t="s">
        <v>2246</v>
      </c>
      <c r="BYZ1" s="58" t="s">
        <v>2246</v>
      </c>
      <c r="BZA1" s="58" t="s">
        <v>2246</v>
      </c>
      <c r="BZB1" s="58" t="s">
        <v>2246</v>
      </c>
      <c r="BZC1" s="58" t="s">
        <v>2246</v>
      </c>
      <c r="BZD1" s="58" t="s">
        <v>2246</v>
      </c>
      <c r="BZE1" s="58" t="s">
        <v>2246</v>
      </c>
      <c r="BZF1" s="58" t="s">
        <v>2246</v>
      </c>
      <c r="BZG1" s="58" t="s">
        <v>2246</v>
      </c>
      <c r="BZH1" s="58" t="s">
        <v>2246</v>
      </c>
      <c r="BZI1" s="58" t="s">
        <v>2246</v>
      </c>
      <c r="BZJ1" s="58" t="s">
        <v>2246</v>
      </c>
      <c r="BZK1" s="58" t="s">
        <v>2246</v>
      </c>
      <c r="BZL1" s="58" t="s">
        <v>2246</v>
      </c>
      <c r="BZM1" s="58" t="s">
        <v>2246</v>
      </c>
      <c r="BZN1" s="58" t="s">
        <v>2246</v>
      </c>
      <c r="BZO1" s="58" t="s">
        <v>2246</v>
      </c>
      <c r="BZP1" s="58" t="s">
        <v>2246</v>
      </c>
      <c r="BZQ1" s="58" t="s">
        <v>2246</v>
      </c>
      <c r="BZR1" s="58" t="s">
        <v>2246</v>
      </c>
      <c r="BZS1" s="58" t="s">
        <v>2246</v>
      </c>
      <c r="BZT1" s="58" t="s">
        <v>2246</v>
      </c>
      <c r="BZU1" s="58" t="s">
        <v>2246</v>
      </c>
      <c r="BZV1" s="58" t="s">
        <v>2246</v>
      </c>
      <c r="BZW1" s="58" t="s">
        <v>2246</v>
      </c>
      <c r="BZX1" s="58" t="s">
        <v>2246</v>
      </c>
      <c r="BZY1" s="58" t="s">
        <v>2246</v>
      </c>
      <c r="BZZ1" s="58" t="s">
        <v>2246</v>
      </c>
      <c r="CAA1" s="58" t="s">
        <v>2246</v>
      </c>
      <c r="CAB1" s="58" t="s">
        <v>2246</v>
      </c>
      <c r="CAC1" s="58" t="s">
        <v>2246</v>
      </c>
      <c r="CAD1" s="58" t="s">
        <v>2246</v>
      </c>
      <c r="CAE1" s="58" t="s">
        <v>2246</v>
      </c>
      <c r="CAF1" s="58" t="s">
        <v>2246</v>
      </c>
      <c r="CAG1" s="58" t="s">
        <v>2246</v>
      </c>
      <c r="CAH1" s="58" t="s">
        <v>2246</v>
      </c>
      <c r="CAI1" s="58" t="s">
        <v>2246</v>
      </c>
      <c r="CAJ1" s="58" t="s">
        <v>2246</v>
      </c>
      <c r="CAK1" s="58" t="s">
        <v>2246</v>
      </c>
      <c r="CAL1" s="58" t="s">
        <v>2246</v>
      </c>
      <c r="CAM1" s="58" t="s">
        <v>2246</v>
      </c>
      <c r="CAN1" s="58" t="s">
        <v>2246</v>
      </c>
      <c r="CAO1" s="58" t="s">
        <v>2246</v>
      </c>
      <c r="CAP1" s="58" t="s">
        <v>2246</v>
      </c>
      <c r="CAQ1" s="58" t="s">
        <v>2246</v>
      </c>
      <c r="CAR1" s="58" t="s">
        <v>2246</v>
      </c>
      <c r="CAS1" s="58" t="s">
        <v>2246</v>
      </c>
      <c r="CAT1" s="58" t="s">
        <v>2246</v>
      </c>
      <c r="CAU1" s="58" t="s">
        <v>2246</v>
      </c>
      <c r="CAV1" s="58" t="s">
        <v>2246</v>
      </c>
      <c r="CAW1" s="58" t="s">
        <v>2246</v>
      </c>
      <c r="CAX1" s="58" t="s">
        <v>2246</v>
      </c>
      <c r="CAY1" s="58" t="s">
        <v>2246</v>
      </c>
      <c r="CAZ1" s="58" t="s">
        <v>2246</v>
      </c>
      <c r="CBA1" s="58" t="s">
        <v>2246</v>
      </c>
      <c r="CBB1" s="58" t="s">
        <v>2246</v>
      </c>
      <c r="CBC1" s="58" t="s">
        <v>2246</v>
      </c>
      <c r="CBD1" s="58" t="s">
        <v>2246</v>
      </c>
      <c r="CBE1" s="58" t="s">
        <v>2246</v>
      </c>
      <c r="CBF1" s="58" t="s">
        <v>2246</v>
      </c>
      <c r="CBG1" s="58" t="s">
        <v>2246</v>
      </c>
      <c r="CBH1" s="58" t="s">
        <v>2246</v>
      </c>
      <c r="CBI1" s="58" t="s">
        <v>2246</v>
      </c>
      <c r="CBJ1" s="58" t="s">
        <v>2246</v>
      </c>
      <c r="CBK1" s="58" t="s">
        <v>2246</v>
      </c>
      <c r="CBL1" s="58" t="s">
        <v>2246</v>
      </c>
      <c r="CBM1" s="58" t="s">
        <v>2246</v>
      </c>
      <c r="CBN1" s="58" t="s">
        <v>2246</v>
      </c>
      <c r="CBO1" s="58" t="s">
        <v>2246</v>
      </c>
      <c r="CBP1" s="58" t="s">
        <v>2246</v>
      </c>
      <c r="CBQ1" s="58" t="s">
        <v>2246</v>
      </c>
      <c r="CBR1" s="58" t="s">
        <v>2246</v>
      </c>
      <c r="CBS1" s="58" t="s">
        <v>2246</v>
      </c>
      <c r="CBT1" s="58" t="s">
        <v>2246</v>
      </c>
      <c r="CBU1" s="58" t="s">
        <v>2246</v>
      </c>
      <c r="CBV1" s="58" t="s">
        <v>2246</v>
      </c>
      <c r="CBW1" s="58" t="s">
        <v>2246</v>
      </c>
      <c r="CBX1" s="58" t="s">
        <v>2246</v>
      </c>
      <c r="CBY1" s="58" t="s">
        <v>2246</v>
      </c>
      <c r="CBZ1" s="58" t="s">
        <v>2246</v>
      </c>
      <c r="CCA1" s="58" t="s">
        <v>2246</v>
      </c>
      <c r="CCB1" s="58" t="s">
        <v>2246</v>
      </c>
      <c r="CCC1" s="58" t="s">
        <v>2246</v>
      </c>
      <c r="CCD1" s="58" t="s">
        <v>2246</v>
      </c>
      <c r="CCE1" s="58" t="s">
        <v>2246</v>
      </c>
      <c r="CCF1" s="58" t="s">
        <v>2246</v>
      </c>
      <c r="CCG1" s="58" t="s">
        <v>2246</v>
      </c>
      <c r="CCH1" s="58" t="s">
        <v>2246</v>
      </c>
      <c r="CCI1" s="58" t="s">
        <v>2246</v>
      </c>
      <c r="CCJ1" s="58" t="s">
        <v>2246</v>
      </c>
      <c r="CCK1" s="58" t="s">
        <v>2246</v>
      </c>
      <c r="CCL1" s="58" t="s">
        <v>2246</v>
      </c>
      <c r="CCM1" s="58" t="s">
        <v>2246</v>
      </c>
      <c r="CCN1" s="58" t="s">
        <v>2246</v>
      </c>
      <c r="CCO1" s="58" t="s">
        <v>2246</v>
      </c>
      <c r="CCP1" s="58" t="s">
        <v>2246</v>
      </c>
      <c r="CCQ1" s="58" t="s">
        <v>2246</v>
      </c>
      <c r="CCR1" s="58" t="s">
        <v>2246</v>
      </c>
      <c r="CCS1" s="58" t="s">
        <v>2246</v>
      </c>
      <c r="CCT1" s="58" t="s">
        <v>2246</v>
      </c>
      <c r="CCU1" s="58" t="s">
        <v>2246</v>
      </c>
      <c r="CCV1" s="58" t="s">
        <v>2246</v>
      </c>
      <c r="CCW1" s="58" t="s">
        <v>2246</v>
      </c>
      <c r="CCX1" s="58" t="s">
        <v>2246</v>
      </c>
      <c r="CCY1" s="58" t="s">
        <v>2246</v>
      </c>
      <c r="CCZ1" s="58" t="s">
        <v>2246</v>
      </c>
      <c r="CDA1" s="58" t="s">
        <v>2246</v>
      </c>
      <c r="CDB1" s="58" t="s">
        <v>2246</v>
      </c>
      <c r="CDC1" s="58" t="s">
        <v>2246</v>
      </c>
      <c r="CDD1" s="58" t="s">
        <v>2246</v>
      </c>
      <c r="CDE1" s="58" t="s">
        <v>2246</v>
      </c>
      <c r="CDF1" s="58" t="s">
        <v>2246</v>
      </c>
      <c r="CDG1" s="58" t="s">
        <v>2246</v>
      </c>
      <c r="CDH1" s="58" t="s">
        <v>2246</v>
      </c>
      <c r="CDI1" s="58" t="s">
        <v>2246</v>
      </c>
      <c r="CDJ1" s="58" t="s">
        <v>2246</v>
      </c>
      <c r="CDK1" s="58" t="s">
        <v>2246</v>
      </c>
      <c r="CDL1" s="58" t="s">
        <v>2246</v>
      </c>
      <c r="CDM1" s="58" t="s">
        <v>2246</v>
      </c>
      <c r="CDN1" s="58" t="s">
        <v>2246</v>
      </c>
      <c r="CDO1" s="58" t="s">
        <v>2246</v>
      </c>
      <c r="CDP1" s="58" t="s">
        <v>2246</v>
      </c>
      <c r="CDQ1" s="58" t="s">
        <v>2246</v>
      </c>
      <c r="CDR1" s="58" t="s">
        <v>2246</v>
      </c>
      <c r="CDS1" s="58" t="s">
        <v>2246</v>
      </c>
      <c r="CDT1" s="58" t="s">
        <v>2246</v>
      </c>
      <c r="CDU1" s="58" t="s">
        <v>2246</v>
      </c>
      <c r="CDV1" s="58" t="s">
        <v>2246</v>
      </c>
      <c r="CDW1" s="58" t="s">
        <v>2246</v>
      </c>
      <c r="CDX1" s="58" t="s">
        <v>2246</v>
      </c>
      <c r="CDY1" s="58" t="s">
        <v>2246</v>
      </c>
      <c r="CDZ1" s="58" t="s">
        <v>2246</v>
      </c>
      <c r="CEA1" s="58" t="s">
        <v>2246</v>
      </c>
      <c r="CEB1" s="58" t="s">
        <v>2246</v>
      </c>
      <c r="CEC1" s="58" t="s">
        <v>2246</v>
      </c>
      <c r="CED1" s="58" t="s">
        <v>2246</v>
      </c>
      <c r="CEE1" s="58" t="s">
        <v>2246</v>
      </c>
      <c r="CEF1" s="58" t="s">
        <v>2246</v>
      </c>
      <c r="CEG1" s="58" t="s">
        <v>2246</v>
      </c>
      <c r="CEH1" s="58" t="s">
        <v>2246</v>
      </c>
      <c r="CEI1" s="58" t="s">
        <v>2246</v>
      </c>
      <c r="CEJ1" s="58" t="s">
        <v>2246</v>
      </c>
      <c r="CEK1" s="58" t="s">
        <v>2246</v>
      </c>
      <c r="CEL1" s="58" t="s">
        <v>2246</v>
      </c>
      <c r="CEM1" s="58" t="s">
        <v>2246</v>
      </c>
      <c r="CEN1" s="58" t="s">
        <v>2246</v>
      </c>
      <c r="CEO1" s="58" t="s">
        <v>2246</v>
      </c>
      <c r="CEP1" s="58" t="s">
        <v>2246</v>
      </c>
      <c r="CEQ1" s="58" t="s">
        <v>2246</v>
      </c>
      <c r="CER1" s="58" t="s">
        <v>2246</v>
      </c>
      <c r="CES1" s="58" t="s">
        <v>2246</v>
      </c>
      <c r="CET1" s="58" t="s">
        <v>2246</v>
      </c>
      <c r="CEU1" s="58" t="s">
        <v>2246</v>
      </c>
      <c r="CEV1" s="58" t="s">
        <v>2246</v>
      </c>
      <c r="CEW1" s="58" t="s">
        <v>2246</v>
      </c>
      <c r="CEX1" s="58" t="s">
        <v>2246</v>
      </c>
      <c r="CEY1" s="58" t="s">
        <v>2246</v>
      </c>
      <c r="CEZ1" s="58" t="s">
        <v>2246</v>
      </c>
      <c r="CFA1" s="58" t="s">
        <v>2246</v>
      </c>
      <c r="CFB1" s="58" t="s">
        <v>2246</v>
      </c>
      <c r="CFC1" s="58" t="s">
        <v>2246</v>
      </c>
      <c r="CFD1" s="58" t="s">
        <v>2246</v>
      </c>
      <c r="CFE1" s="58" t="s">
        <v>2246</v>
      </c>
      <c r="CFF1" s="58" t="s">
        <v>2246</v>
      </c>
      <c r="CFG1" s="58" t="s">
        <v>2246</v>
      </c>
      <c r="CFH1" s="58" t="s">
        <v>2246</v>
      </c>
      <c r="CFI1" s="58" t="s">
        <v>2246</v>
      </c>
      <c r="CFJ1" s="58" t="s">
        <v>2246</v>
      </c>
      <c r="CFK1" s="58" t="s">
        <v>2246</v>
      </c>
      <c r="CFL1" s="58" t="s">
        <v>2246</v>
      </c>
      <c r="CFM1" s="58" t="s">
        <v>2246</v>
      </c>
      <c r="CFN1" s="58" t="s">
        <v>2246</v>
      </c>
      <c r="CFO1" s="58" t="s">
        <v>2246</v>
      </c>
      <c r="CFP1" s="58" t="s">
        <v>2246</v>
      </c>
      <c r="CFQ1" s="58" t="s">
        <v>2246</v>
      </c>
      <c r="CFR1" s="58" t="s">
        <v>2246</v>
      </c>
      <c r="CFS1" s="58" t="s">
        <v>2246</v>
      </c>
      <c r="CFT1" s="58" t="s">
        <v>2246</v>
      </c>
      <c r="CFU1" s="58" t="s">
        <v>2246</v>
      </c>
      <c r="CFV1" s="58" t="s">
        <v>2246</v>
      </c>
      <c r="CFW1" s="58" t="s">
        <v>2246</v>
      </c>
      <c r="CFX1" s="58" t="s">
        <v>2246</v>
      </c>
      <c r="CFY1" s="58" t="s">
        <v>2246</v>
      </c>
      <c r="CFZ1" s="58" t="s">
        <v>2246</v>
      </c>
      <c r="CGA1" s="58" t="s">
        <v>2246</v>
      </c>
      <c r="CGB1" s="58" t="s">
        <v>2246</v>
      </c>
      <c r="CGC1" s="58" t="s">
        <v>2246</v>
      </c>
      <c r="CGD1" s="58" t="s">
        <v>2246</v>
      </c>
      <c r="CGE1" s="58" t="s">
        <v>2246</v>
      </c>
      <c r="CGF1" s="58" t="s">
        <v>2246</v>
      </c>
      <c r="CGG1" s="58" t="s">
        <v>2246</v>
      </c>
      <c r="CGH1" s="58" t="s">
        <v>2246</v>
      </c>
      <c r="CGI1" s="58" t="s">
        <v>2246</v>
      </c>
      <c r="CGJ1" s="58" t="s">
        <v>2246</v>
      </c>
      <c r="CGK1" s="58" t="s">
        <v>2246</v>
      </c>
      <c r="CGL1" s="58" t="s">
        <v>2246</v>
      </c>
      <c r="CGM1" s="58" t="s">
        <v>2246</v>
      </c>
      <c r="CGN1" s="58" t="s">
        <v>2246</v>
      </c>
      <c r="CGO1" s="58" t="s">
        <v>2246</v>
      </c>
      <c r="CGP1" s="58" t="s">
        <v>2246</v>
      </c>
      <c r="CGQ1" s="58" t="s">
        <v>2246</v>
      </c>
      <c r="CGR1" s="58" t="s">
        <v>2246</v>
      </c>
      <c r="CGS1" s="58" t="s">
        <v>2246</v>
      </c>
      <c r="CGT1" s="58" t="s">
        <v>2246</v>
      </c>
      <c r="CGU1" s="58" t="s">
        <v>2246</v>
      </c>
      <c r="CGV1" s="58" t="s">
        <v>2246</v>
      </c>
      <c r="CGW1" s="58" t="s">
        <v>2246</v>
      </c>
      <c r="CGX1" s="58" t="s">
        <v>2246</v>
      </c>
      <c r="CGY1" s="58" t="s">
        <v>2246</v>
      </c>
      <c r="CGZ1" s="58" t="s">
        <v>2246</v>
      </c>
      <c r="CHA1" s="58" t="s">
        <v>2246</v>
      </c>
      <c r="CHB1" s="58" t="s">
        <v>2246</v>
      </c>
      <c r="CHC1" s="58" t="s">
        <v>2246</v>
      </c>
      <c r="CHD1" s="58" t="s">
        <v>2246</v>
      </c>
      <c r="CHE1" s="58" t="s">
        <v>2246</v>
      </c>
      <c r="CHF1" s="58" t="s">
        <v>2246</v>
      </c>
      <c r="CHG1" s="58" t="s">
        <v>2246</v>
      </c>
      <c r="CHH1" s="58" t="s">
        <v>2246</v>
      </c>
      <c r="CHI1" s="58" t="s">
        <v>2246</v>
      </c>
      <c r="CHJ1" s="58" t="s">
        <v>2246</v>
      </c>
      <c r="CHK1" s="58" t="s">
        <v>2246</v>
      </c>
      <c r="CHL1" s="58" t="s">
        <v>2246</v>
      </c>
      <c r="CHM1" s="58" t="s">
        <v>2246</v>
      </c>
      <c r="CHN1" s="58" t="s">
        <v>2246</v>
      </c>
      <c r="CHO1" s="58" t="s">
        <v>2246</v>
      </c>
      <c r="CHP1" s="58" t="s">
        <v>2246</v>
      </c>
      <c r="CHQ1" s="58" t="s">
        <v>2246</v>
      </c>
      <c r="CHR1" s="58" t="s">
        <v>2246</v>
      </c>
      <c r="CHS1" s="58" t="s">
        <v>2246</v>
      </c>
      <c r="CHT1" s="58" t="s">
        <v>2246</v>
      </c>
      <c r="CHU1" s="58" t="s">
        <v>2246</v>
      </c>
      <c r="CHV1" s="58" t="s">
        <v>2246</v>
      </c>
      <c r="CHW1" s="58" t="s">
        <v>2246</v>
      </c>
      <c r="CHX1" s="58" t="s">
        <v>2246</v>
      </c>
      <c r="CHY1" s="58" t="s">
        <v>2246</v>
      </c>
      <c r="CHZ1" s="58" t="s">
        <v>2246</v>
      </c>
      <c r="CIA1" s="58" t="s">
        <v>2246</v>
      </c>
      <c r="CIB1" s="58" t="s">
        <v>2246</v>
      </c>
      <c r="CIC1" s="58" t="s">
        <v>2246</v>
      </c>
      <c r="CID1" s="58" t="s">
        <v>2246</v>
      </c>
      <c r="CIE1" s="58" t="s">
        <v>2246</v>
      </c>
      <c r="CIF1" s="58" t="s">
        <v>2246</v>
      </c>
      <c r="CIG1" s="58" t="s">
        <v>2246</v>
      </c>
      <c r="CIH1" s="58" t="s">
        <v>2246</v>
      </c>
      <c r="CII1" s="58" t="s">
        <v>2246</v>
      </c>
      <c r="CIJ1" s="58" t="s">
        <v>2246</v>
      </c>
      <c r="CIK1" s="58" t="s">
        <v>2246</v>
      </c>
      <c r="CIL1" s="58" t="s">
        <v>2246</v>
      </c>
      <c r="CIM1" s="58" t="s">
        <v>2246</v>
      </c>
      <c r="CIN1" s="58" t="s">
        <v>2246</v>
      </c>
      <c r="CIO1" s="58" t="s">
        <v>2246</v>
      </c>
      <c r="CIP1" s="58" t="s">
        <v>2246</v>
      </c>
      <c r="CIQ1" s="58" t="s">
        <v>2246</v>
      </c>
      <c r="CIR1" s="58" t="s">
        <v>2246</v>
      </c>
      <c r="CIS1" s="58" t="s">
        <v>2246</v>
      </c>
      <c r="CIT1" s="58" t="s">
        <v>2246</v>
      </c>
      <c r="CIU1" s="58" t="s">
        <v>2246</v>
      </c>
      <c r="CIV1" s="58" t="s">
        <v>2246</v>
      </c>
      <c r="CIW1" s="58" t="s">
        <v>2246</v>
      </c>
      <c r="CIX1" s="58" t="s">
        <v>2246</v>
      </c>
      <c r="CIY1" s="58" t="s">
        <v>2246</v>
      </c>
      <c r="CIZ1" s="58" t="s">
        <v>2246</v>
      </c>
      <c r="CJA1" s="58" t="s">
        <v>2246</v>
      </c>
      <c r="CJB1" s="58" t="s">
        <v>2246</v>
      </c>
      <c r="CJC1" s="58" t="s">
        <v>2246</v>
      </c>
      <c r="CJD1" s="58" t="s">
        <v>2246</v>
      </c>
      <c r="CJE1" s="58" t="s">
        <v>2246</v>
      </c>
      <c r="CJF1" s="58" t="s">
        <v>2246</v>
      </c>
      <c r="CJG1" s="58" t="s">
        <v>2246</v>
      </c>
      <c r="CJH1" s="58" t="s">
        <v>2246</v>
      </c>
      <c r="CJI1" s="58" t="s">
        <v>2246</v>
      </c>
      <c r="CJJ1" s="58" t="s">
        <v>2246</v>
      </c>
      <c r="CJK1" s="58" t="s">
        <v>2246</v>
      </c>
      <c r="CJL1" s="58" t="s">
        <v>2246</v>
      </c>
      <c r="CJM1" s="58" t="s">
        <v>2246</v>
      </c>
      <c r="CJN1" s="58" t="s">
        <v>2246</v>
      </c>
      <c r="CJO1" s="58" t="s">
        <v>2246</v>
      </c>
      <c r="CJP1" s="58" t="s">
        <v>2246</v>
      </c>
      <c r="CJQ1" s="58" t="s">
        <v>2246</v>
      </c>
      <c r="CJR1" s="58" t="s">
        <v>2246</v>
      </c>
      <c r="CJS1" s="58" t="s">
        <v>2246</v>
      </c>
      <c r="CJT1" s="58" t="s">
        <v>2246</v>
      </c>
      <c r="CJU1" s="58" t="s">
        <v>2246</v>
      </c>
      <c r="CJV1" s="58" t="s">
        <v>2246</v>
      </c>
      <c r="CJW1" s="58" t="s">
        <v>2246</v>
      </c>
      <c r="CJX1" s="58" t="s">
        <v>2246</v>
      </c>
      <c r="CJY1" s="58" t="s">
        <v>2246</v>
      </c>
      <c r="CJZ1" s="58" t="s">
        <v>2246</v>
      </c>
      <c r="CKA1" s="58" t="s">
        <v>2246</v>
      </c>
      <c r="CKB1" s="58" t="s">
        <v>2246</v>
      </c>
      <c r="CKC1" s="58" t="s">
        <v>2246</v>
      </c>
      <c r="CKD1" s="58" t="s">
        <v>2246</v>
      </c>
      <c r="CKE1" s="58" t="s">
        <v>2246</v>
      </c>
      <c r="CKF1" s="58" t="s">
        <v>2246</v>
      </c>
      <c r="CKG1" s="58" t="s">
        <v>2246</v>
      </c>
      <c r="CKH1" s="58" t="s">
        <v>2246</v>
      </c>
      <c r="CKI1" s="58" t="s">
        <v>2246</v>
      </c>
      <c r="CKJ1" s="58" t="s">
        <v>2246</v>
      </c>
      <c r="CKK1" s="58" t="s">
        <v>2246</v>
      </c>
      <c r="CKL1" s="58" t="s">
        <v>2246</v>
      </c>
      <c r="CKM1" s="58" t="s">
        <v>2246</v>
      </c>
      <c r="CKN1" s="58" t="s">
        <v>2246</v>
      </c>
      <c r="CKO1" s="58" t="s">
        <v>2246</v>
      </c>
      <c r="CKP1" s="58" t="s">
        <v>2246</v>
      </c>
      <c r="CKQ1" s="58" t="s">
        <v>2246</v>
      </c>
      <c r="CKR1" s="58" t="s">
        <v>2246</v>
      </c>
      <c r="CKS1" s="58" t="s">
        <v>2246</v>
      </c>
      <c r="CKT1" s="58" t="s">
        <v>2246</v>
      </c>
      <c r="CKU1" s="58" t="s">
        <v>2246</v>
      </c>
      <c r="CKV1" s="58" t="s">
        <v>2246</v>
      </c>
      <c r="CKW1" s="58" t="s">
        <v>2246</v>
      </c>
      <c r="CKX1" s="58" t="s">
        <v>2246</v>
      </c>
      <c r="CKY1" s="58" t="s">
        <v>2246</v>
      </c>
      <c r="CKZ1" s="58" t="s">
        <v>2246</v>
      </c>
      <c r="CLA1" s="58" t="s">
        <v>2246</v>
      </c>
      <c r="CLB1" s="58" t="s">
        <v>2246</v>
      </c>
      <c r="CLC1" s="58" t="s">
        <v>2246</v>
      </c>
      <c r="CLD1" s="58" t="s">
        <v>2246</v>
      </c>
      <c r="CLE1" s="58" t="s">
        <v>2246</v>
      </c>
      <c r="CLF1" s="58" t="s">
        <v>2246</v>
      </c>
      <c r="CLG1" s="58" t="s">
        <v>2246</v>
      </c>
      <c r="CLH1" s="58" t="s">
        <v>2246</v>
      </c>
      <c r="CLI1" s="58" t="s">
        <v>2246</v>
      </c>
      <c r="CLJ1" s="58" t="s">
        <v>2246</v>
      </c>
      <c r="CLK1" s="58" t="s">
        <v>2246</v>
      </c>
      <c r="CLL1" s="58" t="s">
        <v>2246</v>
      </c>
      <c r="CLM1" s="58" t="s">
        <v>2246</v>
      </c>
      <c r="CLN1" s="58" t="s">
        <v>2246</v>
      </c>
      <c r="CLO1" s="58" t="s">
        <v>2246</v>
      </c>
      <c r="CLP1" s="58" t="s">
        <v>2246</v>
      </c>
      <c r="CLQ1" s="58" t="s">
        <v>2246</v>
      </c>
      <c r="CLR1" s="58" t="s">
        <v>2246</v>
      </c>
      <c r="CLS1" s="58" t="s">
        <v>2246</v>
      </c>
      <c r="CLT1" s="58" t="s">
        <v>2246</v>
      </c>
      <c r="CLU1" s="58" t="s">
        <v>2246</v>
      </c>
      <c r="CLV1" s="58" t="s">
        <v>2246</v>
      </c>
      <c r="CLW1" s="58" t="s">
        <v>2246</v>
      </c>
      <c r="CLX1" s="58" t="s">
        <v>2246</v>
      </c>
      <c r="CLY1" s="58" t="s">
        <v>2246</v>
      </c>
      <c r="CLZ1" s="58" t="s">
        <v>2246</v>
      </c>
      <c r="CMA1" s="58" t="s">
        <v>2246</v>
      </c>
      <c r="CMB1" s="58" t="s">
        <v>2246</v>
      </c>
      <c r="CMC1" s="58" t="s">
        <v>2246</v>
      </c>
      <c r="CMD1" s="58" t="s">
        <v>2246</v>
      </c>
      <c r="CME1" s="58" t="s">
        <v>2246</v>
      </c>
      <c r="CMF1" s="58" t="s">
        <v>2246</v>
      </c>
      <c r="CMG1" s="58" t="s">
        <v>2246</v>
      </c>
      <c r="CMH1" s="58" t="s">
        <v>2246</v>
      </c>
      <c r="CMI1" s="58" t="s">
        <v>2246</v>
      </c>
      <c r="CMJ1" s="58" t="s">
        <v>2246</v>
      </c>
      <c r="CMK1" s="58" t="s">
        <v>2246</v>
      </c>
      <c r="CML1" s="58" t="s">
        <v>2246</v>
      </c>
      <c r="CMM1" s="58" t="s">
        <v>2246</v>
      </c>
      <c r="CMN1" s="58" t="s">
        <v>2246</v>
      </c>
      <c r="CMO1" s="58" t="s">
        <v>2246</v>
      </c>
      <c r="CMP1" s="58" t="s">
        <v>2246</v>
      </c>
      <c r="CMQ1" s="58" t="s">
        <v>2246</v>
      </c>
      <c r="CMR1" s="58" t="s">
        <v>2246</v>
      </c>
      <c r="CMS1" s="58" t="s">
        <v>2246</v>
      </c>
      <c r="CMT1" s="58" t="s">
        <v>2246</v>
      </c>
      <c r="CMU1" s="58" t="s">
        <v>2246</v>
      </c>
      <c r="CMV1" s="58" t="s">
        <v>2246</v>
      </c>
      <c r="CMW1" s="58" t="s">
        <v>2246</v>
      </c>
      <c r="CMX1" s="58" t="s">
        <v>2246</v>
      </c>
      <c r="CMY1" s="58" t="s">
        <v>2246</v>
      </c>
      <c r="CMZ1" s="58" t="s">
        <v>2246</v>
      </c>
      <c r="CNA1" s="58" t="s">
        <v>2246</v>
      </c>
      <c r="CNB1" s="58" t="s">
        <v>2246</v>
      </c>
      <c r="CNC1" s="58" t="s">
        <v>2246</v>
      </c>
      <c r="CND1" s="58" t="s">
        <v>2246</v>
      </c>
      <c r="CNE1" s="58" t="s">
        <v>2246</v>
      </c>
      <c r="CNF1" s="58" t="s">
        <v>2246</v>
      </c>
      <c r="CNG1" s="58" t="s">
        <v>2246</v>
      </c>
      <c r="CNH1" s="58" t="s">
        <v>2246</v>
      </c>
      <c r="CNI1" s="58" t="s">
        <v>2246</v>
      </c>
      <c r="CNJ1" s="58" t="s">
        <v>2246</v>
      </c>
      <c r="CNK1" s="58" t="s">
        <v>2246</v>
      </c>
      <c r="CNL1" s="58" t="s">
        <v>2246</v>
      </c>
      <c r="CNM1" s="58" t="s">
        <v>2246</v>
      </c>
      <c r="CNN1" s="58" t="s">
        <v>2246</v>
      </c>
      <c r="CNO1" s="58" t="s">
        <v>2246</v>
      </c>
      <c r="CNP1" s="58" t="s">
        <v>2246</v>
      </c>
      <c r="CNQ1" s="58" t="s">
        <v>2246</v>
      </c>
      <c r="CNR1" s="58" t="s">
        <v>2246</v>
      </c>
      <c r="CNS1" s="58" t="s">
        <v>2246</v>
      </c>
      <c r="CNT1" s="58" t="s">
        <v>2246</v>
      </c>
      <c r="CNU1" s="58" t="s">
        <v>2246</v>
      </c>
      <c r="CNV1" s="58" t="s">
        <v>2246</v>
      </c>
      <c r="CNW1" s="58" t="s">
        <v>2246</v>
      </c>
      <c r="CNX1" s="58" t="s">
        <v>2246</v>
      </c>
      <c r="CNY1" s="58" t="s">
        <v>2246</v>
      </c>
      <c r="CNZ1" s="58" t="s">
        <v>2246</v>
      </c>
      <c r="COA1" s="58" t="s">
        <v>2246</v>
      </c>
      <c r="COB1" s="58" t="s">
        <v>2246</v>
      </c>
      <c r="COC1" s="58" t="s">
        <v>2246</v>
      </c>
      <c r="COD1" s="58" t="s">
        <v>2246</v>
      </c>
      <c r="COE1" s="58" t="s">
        <v>2246</v>
      </c>
      <c r="COF1" s="58" t="s">
        <v>2246</v>
      </c>
      <c r="COG1" s="58" t="s">
        <v>2246</v>
      </c>
      <c r="COH1" s="58" t="s">
        <v>2246</v>
      </c>
      <c r="COI1" s="58" t="s">
        <v>2246</v>
      </c>
      <c r="COJ1" s="58" t="s">
        <v>2246</v>
      </c>
      <c r="COK1" s="58" t="s">
        <v>2246</v>
      </c>
      <c r="COL1" s="58" t="s">
        <v>2246</v>
      </c>
      <c r="COM1" s="58" t="s">
        <v>2246</v>
      </c>
      <c r="CON1" s="58" t="s">
        <v>2246</v>
      </c>
      <c r="COO1" s="58" t="s">
        <v>2246</v>
      </c>
      <c r="COP1" s="58" t="s">
        <v>2246</v>
      </c>
      <c r="COQ1" s="58" t="s">
        <v>2246</v>
      </c>
      <c r="COR1" s="58" t="s">
        <v>2246</v>
      </c>
      <c r="COS1" s="58" t="s">
        <v>2246</v>
      </c>
      <c r="COT1" s="58" t="s">
        <v>2246</v>
      </c>
      <c r="COU1" s="58" t="s">
        <v>2246</v>
      </c>
      <c r="COV1" s="58" t="s">
        <v>2246</v>
      </c>
      <c r="COW1" s="58" t="s">
        <v>2246</v>
      </c>
      <c r="COX1" s="58" t="s">
        <v>2246</v>
      </c>
      <c r="COY1" s="58" t="s">
        <v>2246</v>
      </c>
      <c r="COZ1" s="58" t="s">
        <v>2246</v>
      </c>
      <c r="CPA1" s="58" t="s">
        <v>2246</v>
      </c>
      <c r="CPB1" s="58" t="s">
        <v>2246</v>
      </c>
      <c r="CPC1" s="58" t="s">
        <v>2246</v>
      </c>
      <c r="CPD1" s="58" t="s">
        <v>2246</v>
      </c>
      <c r="CPE1" s="58" t="s">
        <v>2246</v>
      </c>
      <c r="CPF1" s="58" t="s">
        <v>2246</v>
      </c>
      <c r="CPG1" s="58" t="s">
        <v>2246</v>
      </c>
      <c r="CPH1" s="58" t="s">
        <v>2246</v>
      </c>
      <c r="CPI1" s="58" t="s">
        <v>2246</v>
      </c>
      <c r="CPJ1" s="58" t="s">
        <v>2246</v>
      </c>
      <c r="CPK1" s="58" t="s">
        <v>2246</v>
      </c>
      <c r="CPL1" s="58" t="s">
        <v>2246</v>
      </c>
      <c r="CPM1" s="58" t="s">
        <v>2246</v>
      </c>
      <c r="CPN1" s="58" t="s">
        <v>2246</v>
      </c>
      <c r="CPO1" s="58" t="s">
        <v>2246</v>
      </c>
      <c r="CPP1" s="58" t="s">
        <v>2246</v>
      </c>
      <c r="CPQ1" s="58" t="s">
        <v>2246</v>
      </c>
      <c r="CPR1" s="58" t="s">
        <v>2246</v>
      </c>
      <c r="CPS1" s="58" t="s">
        <v>2246</v>
      </c>
      <c r="CPT1" s="58" t="s">
        <v>2246</v>
      </c>
      <c r="CPU1" s="58" t="s">
        <v>2246</v>
      </c>
      <c r="CPV1" s="58" t="s">
        <v>2246</v>
      </c>
      <c r="CPW1" s="58" t="s">
        <v>2246</v>
      </c>
      <c r="CPX1" s="58" t="s">
        <v>2246</v>
      </c>
      <c r="CPY1" s="58" t="s">
        <v>2246</v>
      </c>
      <c r="CPZ1" s="58" t="s">
        <v>2246</v>
      </c>
      <c r="CQA1" s="58" t="s">
        <v>2246</v>
      </c>
      <c r="CQB1" s="58" t="s">
        <v>2246</v>
      </c>
      <c r="CQC1" s="58" t="s">
        <v>2246</v>
      </c>
      <c r="CQD1" s="58" t="s">
        <v>2246</v>
      </c>
      <c r="CQE1" s="58" t="s">
        <v>2246</v>
      </c>
      <c r="CQF1" s="58" t="s">
        <v>2246</v>
      </c>
      <c r="CQG1" s="58" t="s">
        <v>2246</v>
      </c>
      <c r="CQH1" s="58" t="s">
        <v>2246</v>
      </c>
      <c r="CQI1" s="58" t="s">
        <v>2246</v>
      </c>
      <c r="CQJ1" s="58" t="s">
        <v>2246</v>
      </c>
      <c r="CQK1" s="58" t="s">
        <v>2246</v>
      </c>
      <c r="CQL1" s="58" t="s">
        <v>2246</v>
      </c>
      <c r="CQM1" s="58" t="s">
        <v>2246</v>
      </c>
      <c r="CQN1" s="58" t="s">
        <v>2246</v>
      </c>
      <c r="CQO1" s="58" t="s">
        <v>2246</v>
      </c>
      <c r="CQP1" s="58" t="s">
        <v>2246</v>
      </c>
      <c r="CQQ1" s="58" t="s">
        <v>2246</v>
      </c>
      <c r="CQR1" s="58" t="s">
        <v>2246</v>
      </c>
      <c r="CQS1" s="58" t="s">
        <v>2246</v>
      </c>
      <c r="CQT1" s="58" t="s">
        <v>2246</v>
      </c>
      <c r="CQU1" s="58" t="s">
        <v>2246</v>
      </c>
      <c r="CQV1" s="58" t="s">
        <v>2246</v>
      </c>
      <c r="CQW1" s="58" t="s">
        <v>2246</v>
      </c>
      <c r="CQX1" s="58" t="s">
        <v>2246</v>
      </c>
      <c r="CQY1" s="58" t="s">
        <v>2246</v>
      </c>
      <c r="CQZ1" s="58" t="s">
        <v>2246</v>
      </c>
      <c r="CRA1" s="58" t="s">
        <v>2246</v>
      </c>
      <c r="CRB1" s="58" t="s">
        <v>2246</v>
      </c>
      <c r="CRC1" s="58" t="s">
        <v>2246</v>
      </c>
      <c r="CRD1" s="58" t="s">
        <v>2246</v>
      </c>
      <c r="CRE1" s="58" t="s">
        <v>2246</v>
      </c>
      <c r="CRF1" s="58" t="s">
        <v>2246</v>
      </c>
      <c r="CRG1" s="58" t="s">
        <v>2246</v>
      </c>
      <c r="CRH1" s="58" t="s">
        <v>2246</v>
      </c>
      <c r="CRI1" s="58" t="s">
        <v>2246</v>
      </c>
      <c r="CRJ1" s="58" t="s">
        <v>2246</v>
      </c>
      <c r="CRK1" s="58" t="s">
        <v>2246</v>
      </c>
      <c r="CRL1" s="58" t="s">
        <v>2246</v>
      </c>
      <c r="CRM1" s="58" t="s">
        <v>2246</v>
      </c>
      <c r="CRN1" s="58" t="s">
        <v>2246</v>
      </c>
      <c r="CRO1" s="58" t="s">
        <v>2246</v>
      </c>
      <c r="CRP1" s="58" t="s">
        <v>2246</v>
      </c>
      <c r="CRQ1" s="58" t="s">
        <v>2246</v>
      </c>
      <c r="CRR1" s="58" t="s">
        <v>2246</v>
      </c>
      <c r="CRS1" s="58" t="s">
        <v>2246</v>
      </c>
      <c r="CRT1" s="58" t="s">
        <v>2246</v>
      </c>
      <c r="CRU1" s="58" t="s">
        <v>2246</v>
      </c>
      <c r="CRV1" s="58" t="s">
        <v>2246</v>
      </c>
      <c r="CRW1" s="58" t="s">
        <v>2246</v>
      </c>
      <c r="CRX1" s="58" t="s">
        <v>2246</v>
      </c>
      <c r="CRY1" s="58" t="s">
        <v>2246</v>
      </c>
      <c r="CRZ1" s="58" t="s">
        <v>2246</v>
      </c>
      <c r="CSA1" s="58" t="s">
        <v>2246</v>
      </c>
      <c r="CSB1" s="58" t="s">
        <v>2246</v>
      </c>
      <c r="CSC1" s="58" t="s">
        <v>2246</v>
      </c>
      <c r="CSD1" s="58" t="s">
        <v>2246</v>
      </c>
      <c r="CSE1" s="58" t="s">
        <v>2246</v>
      </c>
      <c r="CSF1" s="58" t="s">
        <v>2246</v>
      </c>
      <c r="CSG1" s="58" t="s">
        <v>2246</v>
      </c>
      <c r="CSH1" s="58" t="s">
        <v>2246</v>
      </c>
      <c r="CSI1" s="58" t="s">
        <v>2246</v>
      </c>
      <c r="CSJ1" s="58" t="s">
        <v>2246</v>
      </c>
      <c r="CSK1" s="58" t="s">
        <v>2246</v>
      </c>
      <c r="CSL1" s="58" t="s">
        <v>2246</v>
      </c>
      <c r="CSM1" s="58" t="s">
        <v>2246</v>
      </c>
      <c r="CSN1" s="58" t="s">
        <v>2246</v>
      </c>
      <c r="CSO1" s="58" t="s">
        <v>2246</v>
      </c>
      <c r="CSP1" s="58" t="s">
        <v>2246</v>
      </c>
      <c r="CSQ1" s="58" t="s">
        <v>2246</v>
      </c>
      <c r="CSR1" s="58" t="s">
        <v>2246</v>
      </c>
      <c r="CSS1" s="58" t="s">
        <v>2246</v>
      </c>
      <c r="CST1" s="58" t="s">
        <v>2246</v>
      </c>
      <c r="CSU1" s="58" t="s">
        <v>2246</v>
      </c>
      <c r="CSV1" s="58" t="s">
        <v>2246</v>
      </c>
      <c r="CSW1" s="58" t="s">
        <v>2246</v>
      </c>
      <c r="CSX1" s="58" t="s">
        <v>2246</v>
      </c>
      <c r="CSY1" s="58" t="s">
        <v>2246</v>
      </c>
      <c r="CSZ1" s="58" t="s">
        <v>2246</v>
      </c>
      <c r="CTA1" s="58" t="s">
        <v>2246</v>
      </c>
      <c r="CTB1" s="58" t="s">
        <v>2246</v>
      </c>
      <c r="CTC1" s="58" t="s">
        <v>2246</v>
      </c>
      <c r="CTD1" s="58" t="s">
        <v>2246</v>
      </c>
      <c r="CTE1" s="58" t="s">
        <v>2246</v>
      </c>
      <c r="CTF1" s="58" t="s">
        <v>2246</v>
      </c>
      <c r="CTG1" s="58" t="s">
        <v>2246</v>
      </c>
      <c r="CTH1" s="58" t="s">
        <v>2246</v>
      </c>
      <c r="CTI1" s="58" t="s">
        <v>2246</v>
      </c>
      <c r="CTJ1" s="58" t="s">
        <v>2246</v>
      </c>
      <c r="CTK1" s="58" t="s">
        <v>2246</v>
      </c>
      <c r="CTL1" s="58" t="s">
        <v>2246</v>
      </c>
      <c r="CTM1" s="58" t="s">
        <v>2246</v>
      </c>
      <c r="CTN1" s="58" t="s">
        <v>2246</v>
      </c>
      <c r="CTO1" s="58" t="s">
        <v>2246</v>
      </c>
      <c r="CTP1" s="58" t="s">
        <v>2246</v>
      </c>
      <c r="CTQ1" s="58" t="s">
        <v>2246</v>
      </c>
      <c r="CTR1" s="58" t="s">
        <v>2246</v>
      </c>
      <c r="CTS1" s="58" t="s">
        <v>2246</v>
      </c>
      <c r="CTT1" s="58" t="s">
        <v>2246</v>
      </c>
      <c r="CTU1" s="58" t="s">
        <v>2246</v>
      </c>
      <c r="CTV1" s="58" t="s">
        <v>2246</v>
      </c>
      <c r="CTW1" s="58" t="s">
        <v>2246</v>
      </c>
      <c r="CTX1" s="58" t="s">
        <v>2246</v>
      </c>
      <c r="CTY1" s="58" t="s">
        <v>2246</v>
      </c>
      <c r="CTZ1" s="58" t="s">
        <v>2246</v>
      </c>
      <c r="CUA1" s="58" t="s">
        <v>2246</v>
      </c>
      <c r="CUB1" s="58" t="s">
        <v>2246</v>
      </c>
      <c r="CUC1" s="58" t="s">
        <v>2246</v>
      </c>
      <c r="CUD1" s="58" t="s">
        <v>2246</v>
      </c>
      <c r="CUE1" s="58" t="s">
        <v>2246</v>
      </c>
      <c r="CUF1" s="58" t="s">
        <v>2246</v>
      </c>
      <c r="CUG1" s="58" t="s">
        <v>2246</v>
      </c>
      <c r="CUH1" s="58" t="s">
        <v>2246</v>
      </c>
      <c r="CUI1" s="58" t="s">
        <v>2246</v>
      </c>
      <c r="CUJ1" s="58" t="s">
        <v>2246</v>
      </c>
      <c r="CUK1" s="58" t="s">
        <v>2246</v>
      </c>
      <c r="CUL1" s="58" t="s">
        <v>2246</v>
      </c>
      <c r="CUM1" s="58" t="s">
        <v>2246</v>
      </c>
      <c r="CUN1" s="58" t="s">
        <v>2246</v>
      </c>
      <c r="CUO1" s="58" t="s">
        <v>2246</v>
      </c>
      <c r="CUP1" s="58" t="s">
        <v>2246</v>
      </c>
      <c r="CUQ1" s="58" t="s">
        <v>2246</v>
      </c>
      <c r="CUR1" s="58" t="s">
        <v>2246</v>
      </c>
      <c r="CUS1" s="58" t="s">
        <v>2246</v>
      </c>
      <c r="CUT1" s="58" t="s">
        <v>2246</v>
      </c>
      <c r="CUU1" s="58" t="s">
        <v>2246</v>
      </c>
      <c r="CUV1" s="58" t="s">
        <v>2246</v>
      </c>
      <c r="CUW1" s="58" t="s">
        <v>2246</v>
      </c>
      <c r="CUX1" s="58" t="s">
        <v>2246</v>
      </c>
      <c r="CUY1" s="58" t="s">
        <v>2246</v>
      </c>
      <c r="CUZ1" s="58" t="s">
        <v>2246</v>
      </c>
      <c r="CVA1" s="58" t="s">
        <v>2246</v>
      </c>
      <c r="CVB1" s="58" t="s">
        <v>2246</v>
      </c>
      <c r="CVC1" s="58" t="s">
        <v>2246</v>
      </c>
      <c r="CVD1" s="58" t="s">
        <v>2246</v>
      </c>
      <c r="CVE1" s="58" t="s">
        <v>2246</v>
      </c>
      <c r="CVF1" s="58" t="s">
        <v>2246</v>
      </c>
      <c r="CVG1" s="58" t="s">
        <v>2246</v>
      </c>
      <c r="CVH1" s="58" t="s">
        <v>2246</v>
      </c>
      <c r="CVI1" s="58" t="s">
        <v>2246</v>
      </c>
      <c r="CVJ1" s="58" t="s">
        <v>2246</v>
      </c>
      <c r="CVK1" s="58" t="s">
        <v>2246</v>
      </c>
      <c r="CVL1" s="58" t="s">
        <v>2246</v>
      </c>
      <c r="CVM1" s="58" t="s">
        <v>2246</v>
      </c>
      <c r="CVN1" s="58" t="s">
        <v>2246</v>
      </c>
      <c r="CVO1" s="58" t="s">
        <v>2246</v>
      </c>
      <c r="CVP1" s="58" t="s">
        <v>2246</v>
      </c>
      <c r="CVQ1" s="58" t="s">
        <v>2246</v>
      </c>
      <c r="CVR1" s="58" t="s">
        <v>2246</v>
      </c>
      <c r="CVS1" s="58" t="s">
        <v>2246</v>
      </c>
      <c r="CVT1" s="58" t="s">
        <v>2246</v>
      </c>
      <c r="CVU1" s="58" t="s">
        <v>2246</v>
      </c>
      <c r="CVV1" s="58" t="s">
        <v>2246</v>
      </c>
      <c r="CVW1" s="58" t="s">
        <v>2246</v>
      </c>
      <c r="CVX1" s="58" t="s">
        <v>2246</v>
      </c>
      <c r="CVY1" s="58" t="s">
        <v>2246</v>
      </c>
      <c r="CVZ1" s="58" t="s">
        <v>2246</v>
      </c>
      <c r="CWA1" s="58" t="s">
        <v>2246</v>
      </c>
      <c r="CWB1" s="58" t="s">
        <v>2246</v>
      </c>
      <c r="CWC1" s="58" t="s">
        <v>2246</v>
      </c>
      <c r="CWD1" s="58" t="s">
        <v>2246</v>
      </c>
      <c r="CWE1" s="58" t="s">
        <v>2246</v>
      </c>
      <c r="CWF1" s="58" t="s">
        <v>2246</v>
      </c>
      <c r="CWG1" s="58" t="s">
        <v>2246</v>
      </c>
      <c r="CWH1" s="58" t="s">
        <v>2246</v>
      </c>
      <c r="CWI1" s="58" t="s">
        <v>2246</v>
      </c>
      <c r="CWJ1" s="58" t="s">
        <v>2246</v>
      </c>
      <c r="CWK1" s="58" t="s">
        <v>2246</v>
      </c>
      <c r="CWL1" s="58" t="s">
        <v>2246</v>
      </c>
      <c r="CWM1" s="58" t="s">
        <v>2246</v>
      </c>
      <c r="CWN1" s="58" t="s">
        <v>2246</v>
      </c>
      <c r="CWO1" s="58" t="s">
        <v>2246</v>
      </c>
      <c r="CWP1" s="58" t="s">
        <v>2246</v>
      </c>
      <c r="CWQ1" s="58" t="s">
        <v>2246</v>
      </c>
      <c r="CWR1" s="58" t="s">
        <v>2246</v>
      </c>
      <c r="CWS1" s="58" t="s">
        <v>2246</v>
      </c>
      <c r="CWT1" s="58" t="s">
        <v>2246</v>
      </c>
      <c r="CWU1" s="58" t="s">
        <v>2246</v>
      </c>
      <c r="CWV1" s="58" t="s">
        <v>2246</v>
      </c>
      <c r="CWW1" s="58" t="s">
        <v>2246</v>
      </c>
      <c r="CWX1" s="58" t="s">
        <v>2246</v>
      </c>
      <c r="CWY1" s="58" t="s">
        <v>2246</v>
      </c>
      <c r="CWZ1" s="58" t="s">
        <v>2246</v>
      </c>
      <c r="CXA1" s="58" t="s">
        <v>2246</v>
      </c>
      <c r="CXB1" s="58" t="s">
        <v>2246</v>
      </c>
      <c r="CXC1" s="58" t="s">
        <v>2246</v>
      </c>
      <c r="CXD1" s="58" t="s">
        <v>2246</v>
      </c>
      <c r="CXE1" s="58" t="s">
        <v>2246</v>
      </c>
      <c r="CXF1" s="58" t="s">
        <v>2246</v>
      </c>
      <c r="CXG1" s="58" t="s">
        <v>2246</v>
      </c>
      <c r="CXH1" s="58" t="s">
        <v>2246</v>
      </c>
      <c r="CXI1" s="58" t="s">
        <v>2246</v>
      </c>
      <c r="CXJ1" s="58" t="s">
        <v>2246</v>
      </c>
      <c r="CXK1" s="58" t="s">
        <v>2246</v>
      </c>
      <c r="CXL1" s="58" t="s">
        <v>2246</v>
      </c>
      <c r="CXM1" s="58" t="s">
        <v>2246</v>
      </c>
      <c r="CXN1" s="58" t="s">
        <v>2246</v>
      </c>
      <c r="CXO1" s="58" t="s">
        <v>2246</v>
      </c>
      <c r="CXP1" s="58" t="s">
        <v>2246</v>
      </c>
      <c r="CXQ1" s="58" t="s">
        <v>2246</v>
      </c>
      <c r="CXR1" s="58" t="s">
        <v>2246</v>
      </c>
      <c r="CXS1" s="58" t="s">
        <v>2246</v>
      </c>
      <c r="CXT1" s="58" t="s">
        <v>2246</v>
      </c>
      <c r="CXU1" s="58" t="s">
        <v>2246</v>
      </c>
      <c r="CXV1" s="58" t="s">
        <v>2246</v>
      </c>
      <c r="CXW1" s="58" t="s">
        <v>2246</v>
      </c>
      <c r="CXX1" s="58" t="s">
        <v>2246</v>
      </c>
      <c r="CXY1" s="58" t="s">
        <v>2246</v>
      </c>
      <c r="CXZ1" s="58" t="s">
        <v>2246</v>
      </c>
      <c r="CYA1" s="58" t="s">
        <v>2246</v>
      </c>
      <c r="CYB1" s="58" t="s">
        <v>2246</v>
      </c>
      <c r="CYC1" s="58" t="s">
        <v>2246</v>
      </c>
      <c r="CYD1" s="58" t="s">
        <v>2246</v>
      </c>
      <c r="CYE1" s="58" t="s">
        <v>2246</v>
      </c>
      <c r="CYF1" s="58" t="s">
        <v>2246</v>
      </c>
      <c r="CYG1" s="58" t="s">
        <v>2246</v>
      </c>
      <c r="CYH1" s="58" t="s">
        <v>2246</v>
      </c>
      <c r="CYI1" s="58" t="s">
        <v>2246</v>
      </c>
      <c r="CYJ1" s="58" t="s">
        <v>2246</v>
      </c>
      <c r="CYK1" s="58" t="s">
        <v>2246</v>
      </c>
      <c r="CYL1" s="58" t="s">
        <v>2246</v>
      </c>
      <c r="CYM1" s="58" t="s">
        <v>2246</v>
      </c>
      <c r="CYN1" s="58" t="s">
        <v>2246</v>
      </c>
      <c r="CYO1" s="58" t="s">
        <v>2246</v>
      </c>
      <c r="CYP1" s="58" t="s">
        <v>2246</v>
      </c>
      <c r="CYQ1" s="58" t="s">
        <v>2246</v>
      </c>
      <c r="CYR1" s="58" t="s">
        <v>2246</v>
      </c>
      <c r="CYS1" s="58" t="s">
        <v>2246</v>
      </c>
      <c r="CYT1" s="58" t="s">
        <v>2246</v>
      </c>
      <c r="CYU1" s="58" t="s">
        <v>2246</v>
      </c>
      <c r="CYV1" s="58" t="s">
        <v>2246</v>
      </c>
      <c r="CYW1" s="58" t="s">
        <v>2246</v>
      </c>
      <c r="CYX1" s="58" t="s">
        <v>2246</v>
      </c>
      <c r="CYY1" s="58" t="s">
        <v>2246</v>
      </c>
      <c r="CYZ1" s="58" t="s">
        <v>2246</v>
      </c>
      <c r="CZA1" s="58" t="s">
        <v>2246</v>
      </c>
      <c r="CZB1" s="58" t="s">
        <v>2246</v>
      </c>
      <c r="CZC1" s="58" t="s">
        <v>2246</v>
      </c>
      <c r="CZD1" s="58" t="s">
        <v>2246</v>
      </c>
      <c r="CZE1" s="58" t="s">
        <v>2246</v>
      </c>
      <c r="CZF1" s="58" t="s">
        <v>2246</v>
      </c>
      <c r="CZG1" s="58" t="s">
        <v>2246</v>
      </c>
      <c r="CZH1" s="58" t="s">
        <v>2246</v>
      </c>
      <c r="CZI1" s="58" t="s">
        <v>2246</v>
      </c>
      <c r="CZJ1" s="58" t="s">
        <v>2246</v>
      </c>
      <c r="CZK1" s="58" t="s">
        <v>2246</v>
      </c>
      <c r="CZL1" s="58" t="s">
        <v>2246</v>
      </c>
      <c r="CZM1" s="58" t="s">
        <v>2246</v>
      </c>
      <c r="CZN1" s="58" t="s">
        <v>2246</v>
      </c>
      <c r="CZO1" s="58" t="s">
        <v>2246</v>
      </c>
      <c r="CZP1" s="58" t="s">
        <v>2246</v>
      </c>
      <c r="CZQ1" s="58" t="s">
        <v>2246</v>
      </c>
      <c r="CZR1" s="58" t="s">
        <v>2246</v>
      </c>
      <c r="CZS1" s="58" t="s">
        <v>2246</v>
      </c>
      <c r="CZT1" s="58" t="s">
        <v>2246</v>
      </c>
      <c r="CZU1" s="58" t="s">
        <v>2246</v>
      </c>
      <c r="CZV1" s="58" t="s">
        <v>2246</v>
      </c>
      <c r="CZW1" s="58" t="s">
        <v>2246</v>
      </c>
      <c r="CZX1" s="58" t="s">
        <v>2246</v>
      </c>
      <c r="CZY1" s="58" t="s">
        <v>2246</v>
      </c>
      <c r="CZZ1" s="58" t="s">
        <v>2246</v>
      </c>
      <c r="DAA1" s="58" t="s">
        <v>2246</v>
      </c>
      <c r="DAB1" s="58" t="s">
        <v>2246</v>
      </c>
      <c r="DAC1" s="58" t="s">
        <v>2246</v>
      </c>
      <c r="DAD1" s="58" t="s">
        <v>2246</v>
      </c>
      <c r="DAE1" s="58" t="s">
        <v>2246</v>
      </c>
      <c r="DAF1" s="58" t="s">
        <v>2246</v>
      </c>
      <c r="DAG1" s="58" t="s">
        <v>2246</v>
      </c>
      <c r="DAH1" s="58" t="s">
        <v>2246</v>
      </c>
      <c r="DAI1" s="58" t="s">
        <v>2246</v>
      </c>
      <c r="DAJ1" s="58" t="s">
        <v>2246</v>
      </c>
      <c r="DAK1" s="58" t="s">
        <v>2246</v>
      </c>
      <c r="DAL1" s="58" t="s">
        <v>2246</v>
      </c>
      <c r="DAM1" s="58" t="s">
        <v>2246</v>
      </c>
      <c r="DAN1" s="58" t="s">
        <v>2246</v>
      </c>
      <c r="DAO1" s="58" t="s">
        <v>2246</v>
      </c>
      <c r="DAP1" s="58" t="s">
        <v>2246</v>
      </c>
      <c r="DAQ1" s="58" t="s">
        <v>2246</v>
      </c>
      <c r="DAR1" s="58" t="s">
        <v>2246</v>
      </c>
      <c r="DAS1" s="58" t="s">
        <v>2246</v>
      </c>
      <c r="DAT1" s="58" t="s">
        <v>2246</v>
      </c>
      <c r="DAU1" s="58" t="s">
        <v>2246</v>
      </c>
      <c r="DAV1" s="58" t="s">
        <v>2246</v>
      </c>
      <c r="DAW1" s="58" t="s">
        <v>2246</v>
      </c>
      <c r="DAX1" s="58" t="s">
        <v>2246</v>
      </c>
      <c r="DAY1" s="58" t="s">
        <v>2246</v>
      </c>
      <c r="DAZ1" s="58" t="s">
        <v>2246</v>
      </c>
      <c r="DBA1" s="58" t="s">
        <v>2246</v>
      </c>
      <c r="DBB1" s="58" t="s">
        <v>2246</v>
      </c>
      <c r="DBC1" s="58" t="s">
        <v>2246</v>
      </c>
      <c r="DBD1" s="58" t="s">
        <v>2246</v>
      </c>
      <c r="DBE1" s="58" t="s">
        <v>2246</v>
      </c>
      <c r="DBF1" s="58" t="s">
        <v>2246</v>
      </c>
      <c r="DBG1" s="58" t="s">
        <v>2246</v>
      </c>
      <c r="DBH1" s="58" t="s">
        <v>2246</v>
      </c>
      <c r="DBI1" s="58" t="s">
        <v>2246</v>
      </c>
      <c r="DBJ1" s="58" t="s">
        <v>2246</v>
      </c>
      <c r="DBK1" s="58" t="s">
        <v>2246</v>
      </c>
      <c r="DBL1" s="58" t="s">
        <v>2246</v>
      </c>
      <c r="DBM1" s="58" t="s">
        <v>2246</v>
      </c>
      <c r="DBN1" s="58" t="s">
        <v>2246</v>
      </c>
      <c r="DBO1" s="58" t="s">
        <v>2246</v>
      </c>
      <c r="DBP1" s="58" t="s">
        <v>2246</v>
      </c>
      <c r="DBQ1" s="58" t="s">
        <v>2246</v>
      </c>
      <c r="DBR1" s="58" t="s">
        <v>2246</v>
      </c>
      <c r="DBS1" s="58" t="s">
        <v>2246</v>
      </c>
      <c r="DBT1" s="58" t="s">
        <v>2246</v>
      </c>
      <c r="DBU1" s="58" t="s">
        <v>2246</v>
      </c>
      <c r="DBV1" s="58" t="s">
        <v>2246</v>
      </c>
      <c r="DBW1" s="58" t="s">
        <v>2246</v>
      </c>
      <c r="DBX1" s="58" t="s">
        <v>2246</v>
      </c>
      <c r="DBY1" s="58" t="s">
        <v>2246</v>
      </c>
      <c r="DBZ1" s="58" t="s">
        <v>2246</v>
      </c>
      <c r="DCA1" s="58" t="s">
        <v>2246</v>
      </c>
      <c r="DCB1" s="58" t="s">
        <v>2246</v>
      </c>
      <c r="DCC1" s="58" t="s">
        <v>2246</v>
      </c>
      <c r="DCD1" s="58" t="s">
        <v>2246</v>
      </c>
      <c r="DCE1" s="58" t="s">
        <v>2246</v>
      </c>
      <c r="DCF1" s="58" t="s">
        <v>2246</v>
      </c>
      <c r="DCG1" s="58" t="s">
        <v>2246</v>
      </c>
      <c r="DCH1" s="58" t="s">
        <v>2246</v>
      </c>
      <c r="DCI1" s="58" t="s">
        <v>2246</v>
      </c>
      <c r="DCJ1" s="58" t="s">
        <v>2246</v>
      </c>
      <c r="DCK1" s="58" t="s">
        <v>2246</v>
      </c>
      <c r="DCL1" s="58" t="s">
        <v>2246</v>
      </c>
      <c r="DCM1" s="58" t="s">
        <v>2246</v>
      </c>
      <c r="DCN1" s="58" t="s">
        <v>2246</v>
      </c>
      <c r="DCO1" s="58" t="s">
        <v>2246</v>
      </c>
      <c r="DCP1" s="58" t="s">
        <v>2246</v>
      </c>
      <c r="DCQ1" s="58" t="s">
        <v>2246</v>
      </c>
      <c r="DCR1" s="58" t="s">
        <v>2246</v>
      </c>
      <c r="DCS1" s="58" t="s">
        <v>2246</v>
      </c>
      <c r="DCT1" s="58" t="s">
        <v>2246</v>
      </c>
      <c r="DCU1" s="58" t="s">
        <v>2246</v>
      </c>
      <c r="DCV1" s="58" t="s">
        <v>2246</v>
      </c>
      <c r="DCW1" s="58" t="s">
        <v>2246</v>
      </c>
      <c r="DCX1" s="58" t="s">
        <v>2246</v>
      </c>
      <c r="DCY1" s="58" t="s">
        <v>2246</v>
      </c>
      <c r="DCZ1" s="58" t="s">
        <v>2246</v>
      </c>
      <c r="DDA1" s="58" t="s">
        <v>2246</v>
      </c>
      <c r="DDB1" s="58" t="s">
        <v>2246</v>
      </c>
      <c r="DDC1" s="58" t="s">
        <v>2246</v>
      </c>
      <c r="DDD1" s="58" t="s">
        <v>2246</v>
      </c>
      <c r="DDE1" s="58" t="s">
        <v>2246</v>
      </c>
      <c r="DDF1" s="58" t="s">
        <v>2246</v>
      </c>
      <c r="DDG1" s="58" t="s">
        <v>2246</v>
      </c>
      <c r="DDH1" s="58" t="s">
        <v>2246</v>
      </c>
      <c r="DDI1" s="58" t="s">
        <v>2246</v>
      </c>
      <c r="DDJ1" s="58" t="s">
        <v>2246</v>
      </c>
      <c r="DDK1" s="58" t="s">
        <v>2246</v>
      </c>
      <c r="DDL1" s="58" t="s">
        <v>2246</v>
      </c>
      <c r="DDM1" s="58" t="s">
        <v>2246</v>
      </c>
      <c r="DDN1" s="58" t="s">
        <v>2246</v>
      </c>
      <c r="DDO1" s="58" t="s">
        <v>2246</v>
      </c>
      <c r="DDP1" s="58" t="s">
        <v>2246</v>
      </c>
      <c r="DDQ1" s="58" t="s">
        <v>2246</v>
      </c>
      <c r="DDR1" s="58" t="s">
        <v>2246</v>
      </c>
      <c r="DDS1" s="58" t="s">
        <v>2246</v>
      </c>
      <c r="DDT1" s="58" t="s">
        <v>2246</v>
      </c>
      <c r="DDU1" s="58" t="s">
        <v>2246</v>
      </c>
      <c r="DDV1" s="58" t="s">
        <v>2246</v>
      </c>
      <c r="DDW1" s="58" t="s">
        <v>2246</v>
      </c>
      <c r="DDX1" s="58" t="s">
        <v>2246</v>
      </c>
      <c r="DDY1" s="58" t="s">
        <v>2246</v>
      </c>
      <c r="DDZ1" s="58" t="s">
        <v>2246</v>
      </c>
      <c r="DEA1" s="58" t="s">
        <v>2246</v>
      </c>
      <c r="DEB1" s="58" t="s">
        <v>2246</v>
      </c>
      <c r="DEC1" s="58" t="s">
        <v>2246</v>
      </c>
      <c r="DED1" s="58" t="s">
        <v>2246</v>
      </c>
      <c r="DEE1" s="58" t="s">
        <v>2246</v>
      </c>
      <c r="DEF1" s="58" t="s">
        <v>2246</v>
      </c>
      <c r="DEG1" s="58" t="s">
        <v>2246</v>
      </c>
      <c r="DEH1" s="58" t="s">
        <v>2246</v>
      </c>
      <c r="DEI1" s="58" t="s">
        <v>2246</v>
      </c>
      <c r="DEJ1" s="58" t="s">
        <v>2246</v>
      </c>
      <c r="DEK1" s="58" t="s">
        <v>2246</v>
      </c>
      <c r="DEL1" s="58" t="s">
        <v>2246</v>
      </c>
      <c r="DEM1" s="58" t="s">
        <v>2246</v>
      </c>
      <c r="DEN1" s="58" t="s">
        <v>2246</v>
      </c>
      <c r="DEO1" s="58" t="s">
        <v>2246</v>
      </c>
      <c r="DEP1" s="58" t="s">
        <v>2246</v>
      </c>
      <c r="DEQ1" s="58" t="s">
        <v>2246</v>
      </c>
      <c r="DER1" s="58" t="s">
        <v>2246</v>
      </c>
      <c r="DES1" s="58" t="s">
        <v>2246</v>
      </c>
      <c r="DET1" s="58" t="s">
        <v>2246</v>
      </c>
      <c r="DEU1" s="58" t="s">
        <v>2246</v>
      </c>
      <c r="DEV1" s="58" t="s">
        <v>2246</v>
      </c>
      <c r="DEW1" s="58" t="s">
        <v>2246</v>
      </c>
      <c r="DEX1" s="58" t="s">
        <v>2246</v>
      </c>
      <c r="DEY1" s="58" t="s">
        <v>2246</v>
      </c>
      <c r="DEZ1" s="58" t="s">
        <v>2246</v>
      </c>
      <c r="DFA1" s="58" t="s">
        <v>2246</v>
      </c>
      <c r="DFB1" s="58" t="s">
        <v>2246</v>
      </c>
      <c r="DFC1" s="58" t="s">
        <v>2246</v>
      </c>
      <c r="DFD1" s="58" t="s">
        <v>2246</v>
      </c>
      <c r="DFE1" s="58" t="s">
        <v>2246</v>
      </c>
      <c r="DFF1" s="58" t="s">
        <v>2246</v>
      </c>
      <c r="DFG1" s="58" t="s">
        <v>2246</v>
      </c>
      <c r="DFH1" s="58" t="s">
        <v>2246</v>
      </c>
      <c r="DFI1" s="58" t="s">
        <v>2246</v>
      </c>
      <c r="DFJ1" s="58" t="s">
        <v>2246</v>
      </c>
      <c r="DFK1" s="58" t="s">
        <v>2246</v>
      </c>
      <c r="DFL1" s="58" t="s">
        <v>2246</v>
      </c>
      <c r="DFM1" s="58" t="s">
        <v>2246</v>
      </c>
      <c r="DFN1" s="58" t="s">
        <v>2246</v>
      </c>
      <c r="DFO1" s="58" t="s">
        <v>2246</v>
      </c>
      <c r="DFP1" s="58" t="s">
        <v>2246</v>
      </c>
      <c r="DFQ1" s="58" t="s">
        <v>2246</v>
      </c>
      <c r="DFR1" s="58" t="s">
        <v>2246</v>
      </c>
      <c r="DFS1" s="58" t="s">
        <v>2246</v>
      </c>
      <c r="DFT1" s="58" t="s">
        <v>2246</v>
      </c>
      <c r="DFU1" s="58" t="s">
        <v>2246</v>
      </c>
      <c r="DFV1" s="58" t="s">
        <v>2246</v>
      </c>
      <c r="DFW1" s="58" t="s">
        <v>2246</v>
      </c>
      <c r="DFX1" s="58" t="s">
        <v>2246</v>
      </c>
      <c r="DFY1" s="58" t="s">
        <v>2246</v>
      </c>
      <c r="DFZ1" s="58" t="s">
        <v>2246</v>
      </c>
      <c r="DGA1" s="58" t="s">
        <v>2246</v>
      </c>
      <c r="DGB1" s="58" t="s">
        <v>2246</v>
      </c>
      <c r="DGC1" s="58" t="s">
        <v>2246</v>
      </c>
      <c r="DGD1" s="58" t="s">
        <v>2246</v>
      </c>
      <c r="DGE1" s="58" t="s">
        <v>2246</v>
      </c>
      <c r="DGF1" s="58" t="s">
        <v>2246</v>
      </c>
      <c r="DGG1" s="58" t="s">
        <v>2246</v>
      </c>
      <c r="DGH1" s="58" t="s">
        <v>2246</v>
      </c>
      <c r="DGI1" s="58" t="s">
        <v>2246</v>
      </c>
      <c r="DGJ1" s="58" t="s">
        <v>2246</v>
      </c>
      <c r="DGK1" s="58" t="s">
        <v>2246</v>
      </c>
      <c r="DGL1" s="58" t="s">
        <v>2246</v>
      </c>
      <c r="DGM1" s="58" t="s">
        <v>2246</v>
      </c>
      <c r="DGN1" s="58" t="s">
        <v>2246</v>
      </c>
      <c r="DGO1" s="58" t="s">
        <v>2246</v>
      </c>
      <c r="DGP1" s="58" t="s">
        <v>2246</v>
      </c>
      <c r="DGQ1" s="58" t="s">
        <v>2246</v>
      </c>
      <c r="DGR1" s="58" t="s">
        <v>2246</v>
      </c>
      <c r="DGS1" s="58" t="s">
        <v>2246</v>
      </c>
      <c r="DGT1" s="58" t="s">
        <v>2246</v>
      </c>
      <c r="DGU1" s="58" t="s">
        <v>2246</v>
      </c>
      <c r="DGV1" s="58" t="s">
        <v>2246</v>
      </c>
      <c r="DGW1" s="58" t="s">
        <v>2246</v>
      </c>
      <c r="DGX1" s="58" t="s">
        <v>2246</v>
      </c>
      <c r="DGY1" s="58" t="s">
        <v>2246</v>
      </c>
      <c r="DGZ1" s="58" t="s">
        <v>2246</v>
      </c>
      <c r="DHA1" s="58" t="s">
        <v>2246</v>
      </c>
      <c r="DHB1" s="58" t="s">
        <v>2246</v>
      </c>
      <c r="DHC1" s="58" t="s">
        <v>2246</v>
      </c>
      <c r="DHD1" s="58" t="s">
        <v>2246</v>
      </c>
      <c r="DHE1" s="58" t="s">
        <v>2246</v>
      </c>
      <c r="DHF1" s="58" t="s">
        <v>2246</v>
      </c>
      <c r="DHG1" s="58" t="s">
        <v>2246</v>
      </c>
      <c r="DHH1" s="58" t="s">
        <v>2246</v>
      </c>
      <c r="DHI1" s="58" t="s">
        <v>2246</v>
      </c>
      <c r="DHJ1" s="58" t="s">
        <v>2246</v>
      </c>
      <c r="DHK1" s="58" t="s">
        <v>2246</v>
      </c>
      <c r="DHL1" s="58" t="s">
        <v>2246</v>
      </c>
      <c r="DHM1" s="58" t="s">
        <v>2246</v>
      </c>
      <c r="DHN1" s="58" t="s">
        <v>2246</v>
      </c>
      <c r="DHO1" s="58" t="s">
        <v>2246</v>
      </c>
      <c r="DHP1" s="58" t="s">
        <v>2246</v>
      </c>
      <c r="DHQ1" s="58" t="s">
        <v>2246</v>
      </c>
      <c r="DHR1" s="58" t="s">
        <v>2246</v>
      </c>
      <c r="DHS1" s="58" t="s">
        <v>2246</v>
      </c>
      <c r="DHT1" s="58" t="s">
        <v>2246</v>
      </c>
      <c r="DHU1" s="58" t="s">
        <v>2246</v>
      </c>
      <c r="DHV1" s="58" t="s">
        <v>2246</v>
      </c>
      <c r="DHW1" s="58" t="s">
        <v>2246</v>
      </c>
      <c r="DHX1" s="58" t="s">
        <v>2246</v>
      </c>
      <c r="DHY1" s="58" t="s">
        <v>2246</v>
      </c>
      <c r="DHZ1" s="58" t="s">
        <v>2246</v>
      </c>
      <c r="DIA1" s="58" t="s">
        <v>2246</v>
      </c>
      <c r="DIB1" s="58" t="s">
        <v>2246</v>
      </c>
      <c r="DIC1" s="58" t="s">
        <v>2246</v>
      </c>
      <c r="DID1" s="58" t="s">
        <v>2246</v>
      </c>
      <c r="DIE1" s="58" t="s">
        <v>2246</v>
      </c>
      <c r="DIF1" s="58" t="s">
        <v>2246</v>
      </c>
      <c r="DIG1" s="58" t="s">
        <v>2246</v>
      </c>
      <c r="DIH1" s="58" t="s">
        <v>2246</v>
      </c>
      <c r="DII1" s="58" t="s">
        <v>2246</v>
      </c>
      <c r="DIJ1" s="58" t="s">
        <v>2246</v>
      </c>
      <c r="DIK1" s="58" t="s">
        <v>2246</v>
      </c>
      <c r="DIL1" s="58" t="s">
        <v>2246</v>
      </c>
      <c r="DIM1" s="58" t="s">
        <v>2246</v>
      </c>
      <c r="DIN1" s="58" t="s">
        <v>2246</v>
      </c>
      <c r="DIO1" s="58" t="s">
        <v>2246</v>
      </c>
      <c r="DIP1" s="58" t="s">
        <v>2246</v>
      </c>
      <c r="DIQ1" s="58" t="s">
        <v>2246</v>
      </c>
      <c r="DIR1" s="58" t="s">
        <v>2246</v>
      </c>
      <c r="DIS1" s="58" t="s">
        <v>2246</v>
      </c>
      <c r="DIT1" s="58" t="s">
        <v>2246</v>
      </c>
      <c r="DIU1" s="58" t="s">
        <v>2246</v>
      </c>
      <c r="DIV1" s="58" t="s">
        <v>2246</v>
      </c>
      <c r="DIW1" s="58" t="s">
        <v>2246</v>
      </c>
      <c r="DIX1" s="58" t="s">
        <v>2246</v>
      </c>
      <c r="DIY1" s="58" t="s">
        <v>2246</v>
      </c>
      <c r="DIZ1" s="58" t="s">
        <v>2246</v>
      </c>
      <c r="DJA1" s="58" t="s">
        <v>2246</v>
      </c>
      <c r="DJB1" s="58" t="s">
        <v>2246</v>
      </c>
      <c r="DJC1" s="58" t="s">
        <v>2246</v>
      </c>
      <c r="DJD1" s="58" t="s">
        <v>2246</v>
      </c>
      <c r="DJE1" s="58" t="s">
        <v>2246</v>
      </c>
      <c r="DJF1" s="58" t="s">
        <v>2246</v>
      </c>
      <c r="DJG1" s="58" t="s">
        <v>2246</v>
      </c>
      <c r="DJH1" s="58" t="s">
        <v>2246</v>
      </c>
      <c r="DJI1" s="58" t="s">
        <v>2246</v>
      </c>
      <c r="DJJ1" s="58" t="s">
        <v>2246</v>
      </c>
      <c r="DJK1" s="58" t="s">
        <v>2246</v>
      </c>
      <c r="DJL1" s="58" t="s">
        <v>2246</v>
      </c>
      <c r="DJM1" s="58" t="s">
        <v>2246</v>
      </c>
      <c r="DJN1" s="58" t="s">
        <v>2246</v>
      </c>
      <c r="DJO1" s="58" t="s">
        <v>2246</v>
      </c>
      <c r="DJP1" s="58" t="s">
        <v>2246</v>
      </c>
      <c r="DJQ1" s="58" t="s">
        <v>2246</v>
      </c>
      <c r="DJR1" s="58" t="s">
        <v>2246</v>
      </c>
      <c r="DJS1" s="58" t="s">
        <v>2246</v>
      </c>
      <c r="DJT1" s="58" t="s">
        <v>2246</v>
      </c>
      <c r="DJU1" s="58" t="s">
        <v>2246</v>
      </c>
      <c r="DJV1" s="58" t="s">
        <v>2246</v>
      </c>
      <c r="DJW1" s="58" t="s">
        <v>2246</v>
      </c>
      <c r="DJX1" s="58" t="s">
        <v>2246</v>
      </c>
      <c r="DJY1" s="58" t="s">
        <v>2246</v>
      </c>
      <c r="DJZ1" s="58" t="s">
        <v>2246</v>
      </c>
      <c r="DKA1" s="58" t="s">
        <v>2246</v>
      </c>
      <c r="DKB1" s="58" t="s">
        <v>2246</v>
      </c>
      <c r="DKC1" s="58" t="s">
        <v>2246</v>
      </c>
      <c r="DKD1" s="58" t="s">
        <v>2246</v>
      </c>
      <c r="DKE1" s="58" t="s">
        <v>2246</v>
      </c>
      <c r="DKF1" s="58" t="s">
        <v>2246</v>
      </c>
      <c r="DKG1" s="58" t="s">
        <v>2246</v>
      </c>
      <c r="DKH1" s="58" t="s">
        <v>2246</v>
      </c>
      <c r="DKI1" s="58" t="s">
        <v>2246</v>
      </c>
      <c r="DKJ1" s="58" t="s">
        <v>2246</v>
      </c>
      <c r="DKK1" s="58" t="s">
        <v>2246</v>
      </c>
      <c r="DKL1" s="58" t="s">
        <v>2246</v>
      </c>
      <c r="DKM1" s="58" t="s">
        <v>2246</v>
      </c>
      <c r="DKN1" s="58" t="s">
        <v>2246</v>
      </c>
      <c r="DKO1" s="58" t="s">
        <v>2246</v>
      </c>
      <c r="DKP1" s="58" t="s">
        <v>2246</v>
      </c>
      <c r="DKQ1" s="58" t="s">
        <v>2246</v>
      </c>
      <c r="DKR1" s="58" t="s">
        <v>2246</v>
      </c>
      <c r="DKS1" s="58" t="s">
        <v>2246</v>
      </c>
      <c r="DKT1" s="58" t="s">
        <v>2246</v>
      </c>
      <c r="DKU1" s="58" t="s">
        <v>2246</v>
      </c>
      <c r="DKV1" s="58" t="s">
        <v>2246</v>
      </c>
      <c r="DKW1" s="58" t="s">
        <v>2246</v>
      </c>
      <c r="DKX1" s="58" t="s">
        <v>2246</v>
      </c>
      <c r="DKY1" s="58" t="s">
        <v>2246</v>
      </c>
      <c r="DKZ1" s="58" t="s">
        <v>2246</v>
      </c>
      <c r="DLA1" s="58" t="s">
        <v>2246</v>
      </c>
      <c r="DLB1" s="58" t="s">
        <v>2246</v>
      </c>
      <c r="DLC1" s="58" t="s">
        <v>2246</v>
      </c>
      <c r="DLD1" s="58" t="s">
        <v>2246</v>
      </c>
      <c r="DLE1" s="58" t="s">
        <v>2246</v>
      </c>
      <c r="DLF1" s="58" t="s">
        <v>2246</v>
      </c>
      <c r="DLG1" s="58" t="s">
        <v>2246</v>
      </c>
      <c r="DLH1" s="58" t="s">
        <v>2246</v>
      </c>
      <c r="DLI1" s="58" t="s">
        <v>2246</v>
      </c>
      <c r="DLJ1" s="58" t="s">
        <v>2246</v>
      </c>
      <c r="DLK1" s="58" t="s">
        <v>2246</v>
      </c>
      <c r="DLL1" s="58" t="s">
        <v>2246</v>
      </c>
      <c r="DLM1" s="58" t="s">
        <v>2246</v>
      </c>
      <c r="DLN1" s="58" t="s">
        <v>2246</v>
      </c>
      <c r="DLO1" s="58" t="s">
        <v>2246</v>
      </c>
      <c r="DLP1" s="58" t="s">
        <v>2246</v>
      </c>
      <c r="DLQ1" s="58" t="s">
        <v>2246</v>
      </c>
      <c r="DLR1" s="58" t="s">
        <v>2246</v>
      </c>
      <c r="DLS1" s="58" t="s">
        <v>2246</v>
      </c>
      <c r="DLT1" s="58" t="s">
        <v>2246</v>
      </c>
      <c r="DLU1" s="58" t="s">
        <v>2246</v>
      </c>
      <c r="DLV1" s="58" t="s">
        <v>2246</v>
      </c>
      <c r="DLW1" s="58" t="s">
        <v>2246</v>
      </c>
      <c r="DLX1" s="58" t="s">
        <v>2246</v>
      </c>
      <c r="DLY1" s="58" t="s">
        <v>2246</v>
      </c>
      <c r="DLZ1" s="58" t="s">
        <v>2246</v>
      </c>
      <c r="DMA1" s="58" t="s">
        <v>2246</v>
      </c>
      <c r="DMB1" s="58" t="s">
        <v>2246</v>
      </c>
      <c r="DMC1" s="58" t="s">
        <v>2246</v>
      </c>
      <c r="DMD1" s="58" t="s">
        <v>2246</v>
      </c>
      <c r="DME1" s="58" t="s">
        <v>2246</v>
      </c>
      <c r="DMF1" s="58" t="s">
        <v>2246</v>
      </c>
      <c r="DMG1" s="58" t="s">
        <v>2246</v>
      </c>
      <c r="DMH1" s="58" t="s">
        <v>2246</v>
      </c>
      <c r="DMI1" s="58" t="s">
        <v>2246</v>
      </c>
      <c r="DMJ1" s="58" t="s">
        <v>2246</v>
      </c>
      <c r="DMK1" s="58" t="s">
        <v>2246</v>
      </c>
      <c r="DML1" s="58" t="s">
        <v>2246</v>
      </c>
      <c r="DMM1" s="58" t="s">
        <v>2246</v>
      </c>
      <c r="DMN1" s="58" t="s">
        <v>2246</v>
      </c>
      <c r="DMO1" s="58" t="s">
        <v>2246</v>
      </c>
      <c r="DMP1" s="58" t="s">
        <v>2246</v>
      </c>
      <c r="DMQ1" s="58" t="s">
        <v>2246</v>
      </c>
      <c r="DMR1" s="58" t="s">
        <v>2246</v>
      </c>
      <c r="DMS1" s="58" t="s">
        <v>2246</v>
      </c>
      <c r="DMT1" s="58" t="s">
        <v>2246</v>
      </c>
      <c r="DMU1" s="58" t="s">
        <v>2246</v>
      </c>
      <c r="DMV1" s="58" t="s">
        <v>2246</v>
      </c>
      <c r="DMW1" s="58" t="s">
        <v>2246</v>
      </c>
      <c r="DMX1" s="58" t="s">
        <v>2246</v>
      </c>
      <c r="DMY1" s="58" t="s">
        <v>2246</v>
      </c>
      <c r="DMZ1" s="58" t="s">
        <v>2246</v>
      </c>
      <c r="DNA1" s="58" t="s">
        <v>2246</v>
      </c>
      <c r="DNB1" s="58" t="s">
        <v>2246</v>
      </c>
      <c r="DNC1" s="58" t="s">
        <v>2246</v>
      </c>
      <c r="DND1" s="58" t="s">
        <v>2246</v>
      </c>
      <c r="DNE1" s="58" t="s">
        <v>2246</v>
      </c>
      <c r="DNF1" s="58" t="s">
        <v>2246</v>
      </c>
      <c r="DNG1" s="58" t="s">
        <v>2246</v>
      </c>
      <c r="DNH1" s="58" t="s">
        <v>2246</v>
      </c>
      <c r="DNI1" s="58" t="s">
        <v>2246</v>
      </c>
      <c r="DNJ1" s="58" t="s">
        <v>2246</v>
      </c>
      <c r="DNK1" s="58" t="s">
        <v>2246</v>
      </c>
      <c r="DNL1" s="58" t="s">
        <v>2246</v>
      </c>
      <c r="DNM1" s="58" t="s">
        <v>2246</v>
      </c>
      <c r="DNN1" s="58" t="s">
        <v>2246</v>
      </c>
      <c r="DNO1" s="58" t="s">
        <v>2246</v>
      </c>
      <c r="DNP1" s="58" t="s">
        <v>2246</v>
      </c>
      <c r="DNQ1" s="58" t="s">
        <v>2246</v>
      </c>
      <c r="DNR1" s="58" t="s">
        <v>2246</v>
      </c>
      <c r="DNS1" s="58" t="s">
        <v>2246</v>
      </c>
      <c r="DNT1" s="58" t="s">
        <v>2246</v>
      </c>
      <c r="DNU1" s="58" t="s">
        <v>2246</v>
      </c>
      <c r="DNV1" s="58" t="s">
        <v>2246</v>
      </c>
      <c r="DNW1" s="58" t="s">
        <v>2246</v>
      </c>
      <c r="DNX1" s="58" t="s">
        <v>2246</v>
      </c>
      <c r="DNY1" s="58" t="s">
        <v>2246</v>
      </c>
      <c r="DNZ1" s="58" t="s">
        <v>2246</v>
      </c>
      <c r="DOA1" s="58" t="s">
        <v>2246</v>
      </c>
      <c r="DOB1" s="58" t="s">
        <v>2246</v>
      </c>
      <c r="DOC1" s="58" t="s">
        <v>2246</v>
      </c>
      <c r="DOD1" s="58" t="s">
        <v>2246</v>
      </c>
      <c r="DOE1" s="58" t="s">
        <v>2246</v>
      </c>
      <c r="DOF1" s="58" t="s">
        <v>2246</v>
      </c>
      <c r="DOG1" s="58" t="s">
        <v>2246</v>
      </c>
      <c r="DOH1" s="58" t="s">
        <v>2246</v>
      </c>
      <c r="DOI1" s="58" t="s">
        <v>2246</v>
      </c>
      <c r="DOJ1" s="58" t="s">
        <v>2246</v>
      </c>
      <c r="DOK1" s="58" t="s">
        <v>2246</v>
      </c>
      <c r="DOL1" s="58" t="s">
        <v>2246</v>
      </c>
      <c r="DOM1" s="58" t="s">
        <v>2246</v>
      </c>
      <c r="DON1" s="58" t="s">
        <v>2246</v>
      </c>
      <c r="DOO1" s="58" t="s">
        <v>2246</v>
      </c>
      <c r="DOP1" s="58" t="s">
        <v>2246</v>
      </c>
      <c r="DOQ1" s="58" t="s">
        <v>2246</v>
      </c>
      <c r="DOR1" s="58" t="s">
        <v>2246</v>
      </c>
      <c r="DOS1" s="58" t="s">
        <v>2246</v>
      </c>
      <c r="DOT1" s="58" t="s">
        <v>2246</v>
      </c>
      <c r="DOU1" s="58" t="s">
        <v>2246</v>
      </c>
      <c r="DOV1" s="58" t="s">
        <v>2246</v>
      </c>
      <c r="DOW1" s="58" t="s">
        <v>2246</v>
      </c>
      <c r="DOX1" s="58" t="s">
        <v>2246</v>
      </c>
      <c r="DOY1" s="58" t="s">
        <v>2246</v>
      </c>
      <c r="DOZ1" s="58" t="s">
        <v>2246</v>
      </c>
      <c r="DPA1" s="58" t="s">
        <v>2246</v>
      </c>
      <c r="DPB1" s="58" t="s">
        <v>2246</v>
      </c>
      <c r="DPC1" s="58" t="s">
        <v>2246</v>
      </c>
      <c r="DPD1" s="58" t="s">
        <v>2246</v>
      </c>
      <c r="DPE1" s="58" t="s">
        <v>2246</v>
      </c>
      <c r="DPF1" s="58" t="s">
        <v>2246</v>
      </c>
      <c r="DPG1" s="58" t="s">
        <v>2246</v>
      </c>
      <c r="DPH1" s="58" t="s">
        <v>2246</v>
      </c>
      <c r="DPI1" s="58" t="s">
        <v>2246</v>
      </c>
      <c r="DPJ1" s="58" t="s">
        <v>2246</v>
      </c>
      <c r="DPK1" s="58" t="s">
        <v>2246</v>
      </c>
      <c r="DPL1" s="58" t="s">
        <v>2246</v>
      </c>
      <c r="DPM1" s="58" t="s">
        <v>2246</v>
      </c>
      <c r="DPN1" s="58" t="s">
        <v>2246</v>
      </c>
      <c r="DPO1" s="58" t="s">
        <v>2246</v>
      </c>
      <c r="DPP1" s="58" t="s">
        <v>2246</v>
      </c>
      <c r="DPQ1" s="58" t="s">
        <v>2246</v>
      </c>
      <c r="DPR1" s="58" t="s">
        <v>2246</v>
      </c>
      <c r="DPS1" s="58" t="s">
        <v>2246</v>
      </c>
      <c r="DPT1" s="58" t="s">
        <v>2246</v>
      </c>
      <c r="DPU1" s="58" t="s">
        <v>2246</v>
      </c>
      <c r="DPV1" s="58" t="s">
        <v>2246</v>
      </c>
      <c r="DPW1" s="58" t="s">
        <v>2246</v>
      </c>
      <c r="DPX1" s="58" t="s">
        <v>2246</v>
      </c>
      <c r="DPY1" s="58" t="s">
        <v>2246</v>
      </c>
      <c r="DPZ1" s="58" t="s">
        <v>2246</v>
      </c>
      <c r="DQA1" s="58" t="s">
        <v>2246</v>
      </c>
      <c r="DQB1" s="58" t="s">
        <v>2246</v>
      </c>
      <c r="DQC1" s="58" t="s">
        <v>2246</v>
      </c>
      <c r="DQD1" s="58" t="s">
        <v>2246</v>
      </c>
      <c r="DQE1" s="58" t="s">
        <v>2246</v>
      </c>
      <c r="DQF1" s="58" t="s">
        <v>2246</v>
      </c>
      <c r="DQG1" s="58" t="s">
        <v>2246</v>
      </c>
      <c r="DQH1" s="58" t="s">
        <v>2246</v>
      </c>
      <c r="DQI1" s="58" t="s">
        <v>2246</v>
      </c>
      <c r="DQJ1" s="58" t="s">
        <v>2246</v>
      </c>
      <c r="DQK1" s="58" t="s">
        <v>2246</v>
      </c>
      <c r="DQL1" s="58" t="s">
        <v>2246</v>
      </c>
      <c r="DQM1" s="58" t="s">
        <v>2246</v>
      </c>
      <c r="DQN1" s="58" t="s">
        <v>2246</v>
      </c>
      <c r="DQO1" s="58" t="s">
        <v>2246</v>
      </c>
      <c r="DQP1" s="58" t="s">
        <v>2246</v>
      </c>
      <c r="DQQ1" s="58" t="s">
        <v>2246</v>
      </c>
      <c r="DQR1" s="58" t="s">
        <v>2246</v>
      </c>
      <c r="DQS1" s="58" t="s">
        <v>2246</v>
      </c>
      <c r="DQT1" s="58" t="s">
        <v>2246</v>
      </c>
      <c r="DQU1" s="58" t="s">
        <v>2246</v>
      </c>
      <c r="DQV1" s="58" t="s">
        <v>2246</v>
      </c>
      <c r="DQW1" s="58" t="s">
        <v>2246</v>
      </c>
      <c r="DQX1" s="58" t="s">
        <v>2246</v>
      </c>
      <c r="DQY1" s="58" t="s">
        <v>2246</v>
      </c>
      <c r="DQZ1" s="58" t="s">
        <v>2246</v>
      </c>
      <c r="DRA1" s="58" t="s">
        <v>2246</v>
      </c>
      <c r="DRB1" s="58" t="s">
        <v>2246</v>
      </c>
      <c r="DRC1" s="58" t="s">
        <v>2246</v>
      </c>
      <c r="DRD1" s="58" t="s">
        <v>2246</v>
      </c>
      <c r="DRE1" s="58" t="s">
        <v>2246</v>
      </c>
      <c r="DRF1" s="58" t="s">
        <v>2246</v>
      </c>
      <c r="DRG1" s="58" t="s">
        <v>2246</v>
      </c>
      <c r="DRH1" s="58" t="s">
        <v>2246</v>
      </c>
      <c r="DRI1" s="58" t="s">
        <v>2246</v>
      </c>
      <c r="DRJ1" s="58" t="s">
        <v>2246</v>
      </c>
      <c r="DRK1" s="58" t="s">
        <v>2246</v>
      </c>
      <c r="DRL1" s="58" t="s">
        <v>2246</v>
      </c>
      <c r="DRM1" s="58" t="s">
        <v>2246</v>
      </c>
      <c r="DRN1" s="58" t="s">
        <v>2246</v>
      </c>
      <c r="DRO1" s="58" t="s">
        <v>2246</v>
      </c>
      <c r="DRP1" s="58" t="s">
        <v>2246</v>
      </c>
      <c r="DRQ1" s="58" t="s">
        <v>2246</v>
      </c>
      <c r="DRR1" s="58" t="s">
        <v>2246</v>
      </c>
      <c r="DRS1" s="58" t="s">
        <v>2246</v>
      </c>
      <c r="DRT1" s="58" t="s">
        <v>2246</v>
      </c>
      <c r="DRU1" s="58" t="s">
        <v>2246</v>
      </c>
      <c r="DRV1" s="58" t="s">
        <v>2246</v>
      </c>
      <c r="DRW1" s="58" t="s">
        <v>2246</v>
      </c>
      <c r="DRX1" s="58" t="s">
        <v>2246</v>
      </c>
      <c r="DRY1" s="58" t="s">
        <v>2246</v>
      </c>
      <c r="DRZ1" s="58" t="s">
        <v>2246</v>
      </c>
      <c r="DSA1" s="58" t="s">
        <v>2246</v>
      </c>
      <c r="DSB1" s="58" t="s">
        <v>2246</v>
      </c>
      <c r="DSC1" s="58" t="s">
        <v>2246</v>
      </c>
      <c r="DSD1" s="58" t="s">
        <v>2246</v>
      </c>
      <c r="DSE1" s="58" t="s">
        <v>2246</v>
      </c>
      <c r="DSF1" s="58" t="s">
        <v>2246</v>
      </c>
      <c r="DSG1" s="58" t="s">
        <v>2246</v>
      </c>
      <c r="DSH1" s="58" t="s">
        <v>2246</v>
      </c>
      <c r="DSI1" s="58" t="s">
        <v>2246</v>
      </c>
      <c r="DSJ1" s="58" t="s">
        <v>2246</v>
      </c>
      <c r="DSK1" s="58" t="s">
        <v>2246</v>
      </c>
      <c r="DSL1" s="58" t="s">
        <v>2246</v>
      </c>
      <c r="DSM1" s="58" t="s">
        <v>2246</v>
      </c>
      <c r="DSN1" s="58" t="s">
        <v>2246</v>
      </c>
      <c r="DSO1" s="58" t="s">
        <v>2246</v>
      </c>
      <c r="DSP1" s="58" t="s">
        <v>2246</v>
      </c>
      <c r="DSQ1" s="58" t="s">
        <v>2246</v>
      </c>
      <c r="DSR1" s="58" t="s">
        <v>2246</v>
      </c>
      <c r="DSS1" s="58" t="s">
        <v>2246</v>
      </c>
      <c r="DST1" s="58" t="s">
        <v>2246</v>
      </c>
      <c r="DSU1" s="58" t="s">
        <v>2246</v>
      </c>
      <c r="DSV1" s="58" t="s">
        <v>2246</v>
      </c>
      <c r="DSW1" s="58" t="s">
        <v>2246</v>
      </c>
      <c r="DSX1" s="58" t="s">
        <v>2246</v>
      </c>
      <c r="DSY1" s="58" t="s">
        <v>2246</v>
      </c>
      <c r="DSZ1" s="58" t="s">
        <v>2246</v>
      </c>
      <c r="DTA1" s="58" t="s">
        <v>2246</v>
      </c>
      <c r="DTB1" s="58" t="s">
        <v>2246</v>
      </c>
      <c r="DTC1" s="58" t="s">
        <v>2246</v>
      </c>
      <c r="DTD1" s="58" t="s">
        <v>2246</v>
      </c>
      <c r="DTE1" s="58" t="s">
        <v>2246</v>
      </c>
      <c r="DTF1" s="58" t="s">
        <v>2246</v>
      </c>
      <c r="DTG1" s="58" t="s">
        <v>2246</v>
      </c>
      <c r="DTH1" s="58" t="s">
        <v>2246</v>
      </c>
      <c r="DTI1" s="58" t="s">
        <v>2246</v>
      </c>
      <c r="DTJ1" s="58" t="s">
        <v>2246</v>
      </c>
      <c r="DTK1" s="58" t="s">
        <v>2246</v>
      </c>
      <c r="DTL1" s="58" t="s">
        <v>2246</v>
      </c>
      <c r="DTM1" s="58" t="s">
        <v>2246</v>
      </c>
      <c r="DTN1" s="58" t="s">
        <v>2246</v>
      </c>
      <c r="DTO1" s="58" t="s">
        <v>2246</v>
      </c>
      <c r="DTP1" s="58" t="s">
        <v>2246</v>
      </c>
      <c r="DTQ1" s="58" t="s">
        <v>2246</v>
      </c>
      <c r="DTR1" s="58" t="s">
        <v>2246</v>
      </c>
      <c r="DTS1" s="58" t="s">
        <v>2246</v>
      </c>
      <c r="DTT1" s="58" t="s">
        <v>2246</v>
      </c>
      <c r="DTU1" s="58" t="s">
        <v>2246</v>
      </c>
      <c r="DTV1" s="58" t="s">
        <v>2246</v>
      </c>
      <c r="DTW1" s="58" t="s">
        <v>2246</v>
      </c>
      <c r="DTX1" s="58" t="s">
        <v>2246</v>
      </c>
      <c r="DTY1" s="58" t="s">
        <v>2246</v>
      </c>
      <c r="DTZ1" s="58" t="s">
        <v>2246</v>
      </c>
      <c r="DUA1" s="58" t="s">
        <v>2246</v>
      </c>
      <c r="DUB1" s="58" t="s">
        <v>2246</v>
      </c>
      <c r="DUC1" s="58" t="s">
        <v>2246</v>
      </c>
      <c r="DUD1" s="58" t="s">
        <v>2246</v>
      </c>
      <c r="DUE1" s="58" t="s">
        <v>2246</v>
      </c>
      <c r="DUF1" s="58" t="s">
        <v>2246</v>
      </c>
      <c r="DUG1" s="58" t="s">
        <v>2246</v>
      </c>
      <c r="DUH1" s="58" t="s">
        <v>2246</v>
      </c>
      <c r="DUI1" s="58" t="s">
        <v>2246</v>
      </c>
      <c r="DUJ1" s="58" t="s">
        <v>2246</v>
      </c>
      <c r="DUK1" s="58" t="s">
        <v>2246</v>
      </c>
      <c r="DUL1" s="58" t="s">
        <v>2246</v>
      </c>
      <c r="DUM1" s="58" t="s">
        <v>2246</v>
      </c>
      <c r="DUN1" s="58" t="s">
        <v>2246</v>
      </c>
      <c r="DUO1" s="58" t="s">
        <v>2246</v>
      </c>
      <c r="DUP1" s="58" t="s">
        <v>2246</v>
      </c>
      <c r="DUQ1" s="58" t="s">
        <v>2246</v>
      </c>
      <c r="DUR1" s="58" t="s">
        <v>2246</v>
      </c>
      <c r="DUS1" s="58" t="s">
        <v>2246</v>
      </c>
      <c r="DUT1" s="58" t="s">
        <v>2246</v>
      </c>
      <c r="DUU1" s="58" t="s">
        <v>2246</v>
      </c>
      <c r="DUV1" s="58" t="s">
        <v>2246</v>
      </c>
      <c r="DUW1" s="58" t="s">
        <v>2246</v>
      </c>
      <c r="DUX1" s="58" t="s">
        <v>2246</v>
      </c>
      <c r="DUY1" s="58" t="s">
        <v>2246</v>
      </c>
      <c r="DUZ1" s="58" t="s">
        <v>2246</v>
      </c>
      <c r="DVA1" s="58" t="s">
        <v>2246</v>
      </c>
      <c r="DVB1" s="58" t="s">
        <v>2246</v>
      </c>
      <c r="DVC1" s="58" t="s">
        <v>2246</v>
      </c>
      <c r="DVD1" s="58" t="s">
        <v>2246</v>
      </c>
      <c r="DVE1" s="58" t="s">
        <v>2246</v>
      </c>
      <c r="DVF1" s="58" t="s">
        <v>2246</v>
      </c>
      <c r="DVG1" s="58" t="s">
        <v>2246</v>
      </c>
      <c r="DVH1" s="58" t="s">
        <v>2246</v>
      </c>
      <c r="DVI1" s="58" t="s">
        <v>2246</v>
      </c>
      <c r="DVJ1" s="58" t="s">
        <v>2246</v>
      </c>
      <c r="DVK1" s="58" t="s">
        <v>2246</v>
      </c>
      <c r="DVL1" s="58" t="s">
        <v>2246</v>
      </c>
      <c r="DVM1" s="58" t="s">
        <v>2246</v>
      </c>
      <c r="DVN1" s="58" t="s">
        <v>2246</v>
      </c>
      <c r="DVO1" s="58" t="s">
        <v>2246</v>
      </c>
      <c r="DVP1" s="58" t="s">
        <v>2246</v>
      </c>
      <c r="DVQ1" s="58" t="s">
        <v>2246</v>
      </c>
      <c r="DVR1" s="58" t="s">
        <v>2246</v>
      </c>
      <c r="DVS1" s="58" t="s">
        <v>2246</v>
      </c>
      <c r="DVT1" s="58" t="s">
        <v>2246</v>
      </c>
      <c r="DVU1" s="58" t="s">
        <v>2246</v>
      </c>
      <c r="DVV1" s="58" t="s">
        <v>2246</v>
      </c>
      <c r="DVW1" s="58" t="s">
        <v>2246</v>
      </c>
      <c r="DVX1" s="58" t="s">
        <v>2246</v>
      </c>
      <c r="DVY1" s="58" t="s">
        <v>2246</v>
      </c>
      <c r="DVZ1" s="58" t="s">
        <v>2246</v>
      </c>
      <c r="DWA1" s="58" t="s">
        <v>2246</v>
      </c>
      <c r="DWB1" s="58" t="s">
        <v>2246</v>
      </c>
      <c r="DWC1" s="58" t="s">
        <v>2246</v>
      </c>
      <c r="DWD1" s="58" t="s">
        <v>2246</v>
      </c>
      <c r="DWE1" s="58" t="s">
        <v>2246</v>
      </c>
      <c r="DWF1" s="58" t="s">
        <v>2246</v>
      </c>
      <c r="DWG1" s="58" t="s">
        <v>2246</v>
      </c>
      <c r="DWH1" s="58" t="s">
        <v>2246</v>
      </c>
      <c r="DWI1" s="58" t="s">
        <v>2246</v>
      </c>
      <c r="DWJ1" s="58" t="s">
        <v>2246</v>
      </c>
      <c r="DWK1" s="58" t="s">
        <v>2246</v>
      </c>
      <c r="DWL1" s="58" t="s">
        <v>2246</v>
      </c>
      <c r="DWM1" s="58" t="s">
        <v>2246</v>
      </c>
      <c r="DWN1" s="58" t="s">
        <v>2246</v>
      </c>
      <c r="DWO1" s="58" t="s">
        <v>2246</v>
      </c>
      <c r="DWP1" s="58" t="s">
        <v>2246</v>
      </c>
      <c r="DWQ1" s="58" t="s">
        <v>2246</v>
      </c>
      <c r="DWR1" s="58" t="s">
        <v>2246</v>
      </c>
      <c r="DWS1" s="58" t="s">
        <v>2246</v>
      </c>
      <c r="DWT1" s="58" t="s">
        <v>2246</v>
      </c>
      <c r="DWU1" s="58" t="s">
        <v>2246</v>
      </c>
      <c r="DWV1" s="58" t="s">
        <v>2246</v>
      </c>
      <c r="DWW1" s="58" t="s">
        <v>2246</v>
      </c>
      <c r="DWX1" s="58" t="s">
        <v>2246</v>
      </c>
      <c r="DWY1" s="58" t="s">
        <v>2246</v>
      </c>
      <c r="DWZ1" s="58" t="s">
        <v>2246</v>
      </c>
      <c r="DXA1" s="58" t="s">
        <v>2246</v>
      </c>
      <c r="DXB1" s="58" t="s">
        <v>2246</v>
      </c>
      <c r="DXC1" s="58" t="s">
        <v>2246</v>
      </c>
      <c r="DXD1" s="58" t="s">
        <v>2246</v>
      </c>
      <c r="DXE1" s="58" t="s">
        <v>2246</v>
      </c>
      <c r="DXF1" s="58" t="s">
        <v>2246</v>
      </c>
      <c r="DXG1" s="58" t="s">
        <v>2246</v>
      </c>
      <c r="DXH1" s="58" t="s">
        <v>2246</v>
      </c>
      <c r="DXI1" s="58" t="s">
        <v>2246</v>
      </c>
      <c r="DXJ1" s="58" t="s">
        <v>2246</v>
      </c>
      <c r="DXK1" s="58" t="s">
        <v>2246</v>
      </c>
      <c r="DXL1" s="58" t="s">
        <v>2246</v>
      </c>
      <c r="DXM1" s="58" t="s">
        <v>2246</v>
      </c>
      <c r="DXN1" s="58" t="s">
        <v>2246</v>
      </c>
      <c r="DXO1" s="58" t="s">
        <v>2246</v>
      </c>
      <c r="DXP1" s="58" t="s">
        <v>2246</v>
      </c>
      <c r="DXQ1" s="58" t="s">
        <v>2246</v>
      </c>
      <c r="DXR1" s="58" t="s">
        <v>2246</v>
      </c>
      <c r="DXS1" s="58" t="s">
        <v>2246</v>
      </c>
      <c r="DXT1" s="58" t="s">
        <v>2246</v>
      </c>
      <c r="DXU1" s="58" t="s">
        <v>2246</v>
      </c>
      <c r="DXV1" s="58" t="s">
        <v>2246</v>
      </c>
      <c r="DXW1" s="58" t="s">
        <v>2246</v>
      </c>
      <c r="DXX1" s="58" t="s">
        <v>2246</v>
      </c>
      <c r="DXY1" s="58" t="s">
        <v>2246</v>
      </c>
      <c r="DXZ1" s="58" t="s">
        <v>2246</v>
      </c>
      <c r="DYA1" s="58" t="s">
        <v>2246</v>
      </c>
      <c r="DYB1" s="58" t="s">
        <v>2246</v>
      </c>
      <c r="DYC1" s="58" t="s">
        <v>2246</v>
      </c>
      <c r="DYD1" s="58" t="s">
        <v>2246</v>
      </c>
      <c r="DYE1" s="58" t="s">
        <v>2246</v>
      </c>
      <c r="DYF1" s="58" t="s">
        <v>2246</v>
      </c>
      <c r="DYG1" s="58" t="s">
        <v>2246</v>
      </c>
      <c r="DYH1" s="58" t="s">
        <v>2246</v>
      </c>
      <c r="DYI1" s="58" t="s">
        <v>2246</v>
      </c>
      <c r="DYJ1" s="58" t="s">
        <v>2246</v>
      </c>
      <c r="DYK1" s="58" t="s">
        <v>2246</v>
      </c>
      <c r="DYL1" s="58" t="s">
        <v>2246</v>
      </c>
      <c r="DYM1" s="58" t="s">
        <v>2246</v>
      </c>
      <c r="DYN1" s="58" t="s">
        <v>2246</v>
      </c>
      <c r="DYO1" s="58" t="s">
        <v>2246</v>
      </c>
      <c r="DYP1" s="58" t="s">
        <v>2246</v>
      </c>
      <c r="DYQ1" s="58" t="s">
        <v>2246</v>
      </c>
      <c r="DYR1" s="58" t="s">
        <v>2246</v>
      </c>
      <c r="DYS1" s="58" t="s">
        <v>2246</v>
      </c>
      <c r="DYT1" s="58" t="s">
        <v>2246</v>
      </c>
      <c r="DYU1" s="58" t="s">
        <v>2246</v>
      </c>
      <c r="DYV1" s="58" t="s">
        <v>2246</v>
      </c>
      <c r="DYW1" s="58" t="s">
        <v>2246</v>
      </c>
      <c r="DYX1" s="58" t="s">
        <v>2246</v>
      </c>
      <c r="DYY1" s="58" t="s">
        <v>2246</v>
      </c>
      <c r="DYZ1" s="58" t="s">
        <v>2246</v>
      </c>
      <c r="DZA1" s="58" t="s">
        <v>2246</v>
      </c>
      <c r="DZB1" s="58" t="s">
        <v>2246</v>
      </c>
      <c r="DZC1" s="58" t="s">
        <v>2246</v>
      </c>
      <c r="DZD1" s="58" t="s">
        <v>2246</v>
      </c>
      <c r="DZE1" s="58" t="s">
        <v>2246</v>
      </c>
      <c r="DZF1" s="58" t="s">
        <v>2246</v>
      </c>
      <c r="DZG1" s="58" t="s">
        <v>2246</v>
      </c>
      <c r="DZH1" s="58" t="s">
        <v>2246</v>
      </c>
      <c r="DZI1" s="58" t="s">
        <v>2246</v>
      </c>
      <c r="DZJ1" s="58" t="s">
        <v>2246</v>
      </c>
      <c r="DZK1" s="58" t="s">
        <v>2246</v>
      </c>
      <c r="DZL1" s="58" t="s">
        <v>2246</v>
      </c>
      <c r="DZM1" s="58" t="s">
        <v>2246</v>
      </c>
      <c r="DZN1" s="58" t="s">
        <v>2246</v>
      </c>
      <c r="DZO1" s="58" t="s">
        <v>2246</v>
      </c>
      <c r="DZP1" s="58" t="s">
        <v>2246</v>
      </c>
      <c r="DZQ1" s="58" t="s">
        <v>2246</v>
      </c>
      <c r="DZR1" s="58" t="s">
        <v>2246</v>
      </c>
      <c r="DZS1" s="58" t="s">
        <v>2246</v>
      </c>
      <c r="DZT1" s="58" t="s">
        <v>2246</v>
      </c>
      <c r="DZU1" s="58" t="s">
        <v>2246</v>
      </c>
      <c r="DZV1" s="58" t="s">
        <v>2246</v>
      </c>
      <c r="DZW1" s="58" t="s">
        <v>2246</v>
      </c>
      <c r="DZX1" s="58" t="s">
        <v>2246</v>
      </c>
      <c r="DZY1" s="58" t="s">
        <v>2246</v>
      </c>
      <c r="DZZ1" s="58" t="s">
        <v>2246</v>
      </c>
      <c r="EAA1" s="58" t="s">
        <v>2246</v>
      </c>
      <c r="EAB1" s="58" t="s">
        <v>2246</v>
      </c>
      <c r="EAC1" s="58" t="s">
        <v>2246</v>
      </c>
      <c r="EAD1" s="58" t="s">
        <v>2246</v>
      </c>
      <c r="EAE1" s="58" t="s">
        <v>2246</v>
      </c>
      <c r="EAF1" s="58" t="s">
        <v>2246</v>
      </c>
      <c r="EAG1" s="58" t="s">
        <v>2246</v>
      </c>
      <c r="EAH1" s="58" t="s">
        <v>2246</v>
      </c>
      <c r="EAI1" s="58" t="s">
        <v>2246</v>
      </c>
      <c r="EAJ1" s="58" t="s">
        <v>2246</v>
      </c>
      <c r="EAK1" s="58" t="s">
        <v>2246</v>
      </c>
      <c r="EAL1" s="58" t="s">
        <v>2246</v>
      </c>
      <c r="EAM1" s="58" t="s">
        <v>2246</v>
      </c>
      <c r="EAN1" s="58" t="s">
        <v>2246</v>
      </c>
      <c r="EAO1" s="58" t="s">
        <v>2246</v>
      </c>
      <c r="EAP1" s="58" t="s">
        <v>2246</v>
      </c>
      <c r="EAQ1" s="58" t="s">
        <v>2246</v>
      </c>
      <c r="EAR1" s="58" t="s">
        <v>2246</v>
      </c>
      <c r="EAS1" s="58" t="s">
        <v>2246</v>
      </c>
      <c r="EAT1" s="58" t="s">
        <v>2246</v>
      </c>
      <c r="EAU1" s="58" t="s">
        <v>2246</v>
      </c>
      <c r="EAV1" s="58" t="s">
        <v>2246</v>
      </c>
      <c r="EAW1" s="58" t="s">
        <v>2246</v>
      </c>
      <c r="EAX1" s="58" t="s">
        <v>2246</v>
      </c>
      <c r="EAY1" s="58" t="s">
        <v>2246</v>
      </c>
      <c r="EAZ1" s="58" t="s">
        <v>2246</v>
      </c>
      <c r="EBA1" s="58" t="s">
        <v>2246</v>
      </c>
      <c r="EBB1" s="58" t="s">
        <v>2246</v>
      </c>
      <c r="EBC1" s="58" t="s">
        <v>2246</v>
      </c>
      <c r="EBD1" s="58" t="s">
        <v>2246</v>
      </c>
      <c r="EBE1" s="58" t="s">
        <v>2246</v>
      </c>
      <c r="EBF1" s="58" t="s">
        <v>2246</v>
      </c>
      <c r="EBG1" s="58" t="s">
        <v>2246</v>
      </c>
      <c r="EBH1" s="58" t="s">
        <v>2246</v>
      </c>
      <c r="EBI1" s="58" t="s">
        <v>2246</v>
      </c>
      <c r="EBJ1" s="58" t="s">
        <v>2246</v>
      </c>
      <c r="EBK1" s="58" t="s">
        <v>2246</v>
      </c>
      <c r="EBL1" s="58" t="s">
        <v>2246</v>
      </c>
      <c r="EBM1" s="58" t="s">
        <v>2246</v>
      </c>
      <c r="EBN1" s="58" t="s">
        <v>2246</v>
      </c>
      <c r="EBO1" s="58" t="s">
        <v>2246</v>
      </c>
      <c r="EBP1" s="58" t="s">
        <v>2246</v>
      </c>
      <c r="EBQ1" s="58" t="s">
        <v>2246</v>
      </c>
      <c r="EBR1" s="58" t="s">
        <v>2246</v>
      </c>
      <c r="EBS1" s="58" t="s">
        <v>2246</v>
      </c>
      <c r="EBT1" s="58" t="s">
        <v>2246</v>
      </c>
      <c r="EBU1" s="58" t="s">
        <v>2246</v>
      </c>
      <c r="EBV1" s="58" t="s">
        <v>2246</v>
      </c>
      <c r="EBW1" s="58" t="s">
        <v>2246</v>
      </c>
      <c r="EBX1" s="58" t="s">
        <v>2246</v>
      </c>
      <c r="EBY1" s="58" t="s">
        <v>2246</v>
      </c>
      <c r="EBZ1" s="58" t="s">
        <v>2246</v>
      </c>
      <c r="ECA1" s="58" t="s">
        <v>2246</v>
      </c>
      <c r="ECB1" s="58" t="s">
        <v>2246</v>
      </c>
      <c r="ECC1" s="58" t="s">
        <v>2246</v>
      </c>
      <c r="ECD1" s="58" t="s">
        <v>2246</v>
      </c>
      <c r="ECE1" s="58" t="s">
        <v>2246</v>
      </c>
      <c r="ECF1" s="58" t="s">
        <v>2246</v>
      </c>
      <c r="ECG1" s="58" t="s">
        <v>2246</v>
      </c>
      <c r="ECH1" s="58" t="s">
        <v>2246</v>
      </c>
      <c r="ECI1" s="58" t="s">
        <v>2246</v>
      </c>
      <c r="ECJ1" s="58" t="s">
        <v>2246</v>
      </c>
      <c r="ECK1" s="58" t="s">
        <v>2246</v>
      </c>
      <c r="ECL1" s="58" t="s">
        <v>2246</v>
      </c>
      <c r="ECM1" s="58" t="s">
        <v>2246</v>
      </c>
      <c r="ECN1" s="58" t="s">
        <v>2246</v>
      </c>
      <c r="ECO1" s="58" t="s">
        <v>2246</v>
      </c>
      <c r="ECP1" s="58" t="s">
        <v>2246</v>
      </c>
      <c r="ECQ1" s="58" t="s">
        <v>2246</v>
      </c>
      <c r="ECR1" s="58" t="s">
        <v>2246</v>
      </c>
      <c r="ECS1" s="58" t="s">
        <v>2246</v>
      </c>
      <c r="ECT1" s="58" t="s">
        <v>2246</v>
      </c>
      <c r="ECU1" s="58" t="s">
        <v>2246</v>
      </c>
      <c r="ECV1" s="58" t="s">
        <v>2246</v>
      </c>
      <c r="ECW1" s="58" t="s">
        <v>2246</v>
      </c>
      <c r="ECX1" s="58" t="s">
        <v>2246</v>
      </c>
      <c r="ECY1" s="58" t="s">
        <v>2246</v>
      </c>
      <c r="ECZ1" s="58" t="s">
        <v>2246</v>
      </c>
      <c r="EDA1" s="58" t="s">
        <v>2246</v>
      </c>
      <c r="EDB1" s="58" t="s">
        <v>2246</v>
      </c>
      <c r="EDC1" s="58" t="s">
        <v>2246</v>
      </c>
      <c r="EDD1" s="58" t="s">
        <v>2246</v>
      </c>
      <c r="EDE1" s="58" t="s">
        <v>2246</v>
      </c>
      <c r="EDF1" s="58" t="s">
        <v>2246</v>
      </c>
      <c r="EDG1" s="58" t="s">
        <v>2246</v>
      </c>
      <c r="EDH1" s="58" t="s">
        <v>2246</v>
      </c>
      <c r="EDI1" s="58" t="s">
        <v>2246</v>
      </c>
      <c r="EDJ1" s="58" t="s">
        <v>2246</v>
      </c>
      <c r="EDK1" s="58" t="s">
        <v>2246</v>
      </c>
      <c r="EDL1" s="58" t="s">
        <v>2246</v>
      </c>
      <c r="EDM1" s="58" t="s">
        <v>2246</v>
      </c>
      <c r="EDN1" s="58" t="s">
        <v>2246</v>
      </c>
      <c r="EDO1" s="58" t="s">
        <v>2246</v>
      </c>
      <c r="EDP1" s="58" t="s">
        <v>2246</v>
      </c>
      <c r="EDQ1" s="58" t="s">
        <v>2246</v>
      </c>
      <c r="EDR1" s="58" t="s">
        <v>2246</v>
      </c>
      <c r="EDS1" s="58" t="s">
        <v>2246</v>
      </c>
      <c r="EDT1" s="58" t="s">
        <v>2246</v>
      </c>
      <c r="EDU1" s="58" t="s">
        <v>2246</v>
      </c>
      <c r="EDV1" s="58" t="s">
        <v>2246</v>
      </c>
      <c r="EDW1" s="58" t="s">
        <v>2246</v>
      </c>
      <c r="EDX1" s="58" t="s">
        <v>2246</v>
      </c>
      <c r="EDY1" s="58" t="s">
        <v>2246</v>
      </c>
      <c r="EDZ1" s="58" t="s">
        <v>2246</v>
      </c>
      <c r="EEA1" s="58" t="s">
        <v>2246</v>
      </c>
      <c r="EEB1" s="58" t="s">
        <v>2246</v>
      </c>
      <c r="EEC1" s="58" t="s">
        <v>2246</v>
      </c>
      <c r="EED1" s="58" t="s">
        <v>2246</v>
      </c>
      <c r="EEE1" s="58" t="s">
        <v>2246</v>
      </c>
      <c r="EEF1" s="58" t="s">
        <v>2246</v>
      </c>
      <c r="EEG1" s="58" t="s">
        <v>2246</v>
      </c>
      <c r="EEH1" s="58" t="s">
        <v>2246</v>
      </c>
      <c r="EEI1" s="58" t="s">
        <v>2246</v>
      </c>
      <c r="EEJ1" s="58" t="s">
        <v>2246</v>
      </c>
      <c r="EEK1" s="58" t="s">
        <v>2246</v>
      </c>
      <c r="EEL1" s="58" t="s">
        <v>2246</v>
      </c>
      <c r="EEM1" s="58" t="s">
        <v>2246</v>
      </c>
      <c r="EEN1" s="58" t="s">
        <v>2246</v>
      </c>
      <c r="EEO1" s="58" t="s">
        <v>2246</v>
      </c>
      <c r="EEP1" s="58" t="s">
        <v>2246</v>
      </c>
      <c r="EEQ1" s="58" t="s">
        <v>2246</v>
      </c>
      <c r="EER1" s="58" t="s">
        <v>2246</v>
      </c>
      <c r="EES1" s="58" t="s">
        <v>2246</v>
      </c>
      <c r="EET1" s="58" t="s">
        <v>2246</v>
      </c>
      <c r="EEU1" s="58" t="s">
        <v>2246</v>
      </c>
      <c r="EEV1" s="58" t="s">
        <v>2246</v>
      </c>
      <c r="EEW1" s="58" t="s">
        <v>2246</v>
      </c>
      <c r="EEX1" s="58" t="s">
        <v>2246</v>
      </c>
      <c r="EEY1" s="58" t="s">
        <v>2246</v>
      </c>
      <c r="EEZ1" s="58" t="s">
        <v>2246</v>
      </c>
      <c r="EFA1" s="58" t="s">
        <v>2246</v>
      </c>
      <c r="EFB1" s="58" t="s">
        <v>2246</v>
      </c>
      <c r="EFC1" s="58" t="s">
        <v>2246</v>
      </c>
      <c r="EFD1" s="58" t="s">
        <v>2246</v>
      </c>
      <c r="EFE1" s="58" t="s">
        <v>2246</v>
      </c>
      <c r="EFF1" s="58" t="s">
        <v>2246</v>
      </c>
      <c r="EFG1" s="58" t="s">
        <v>2246</v>
      </c>
      <c r="EFH1" s="58" t="s">
        <v>2246</v>
      </c>
      <c r="EFI1" s="58" t="s">
        <v>2246</v>
      </c>
      <c r="EFJ1" s="58" t="s">
        <v>2246</v>
      </c>
      <c r="EFK1" s="58" t="s">
        <v>2246</v>
      </c>
      <c r="EFL1" s="58" t="s">
        <v>2246</v>
      </c>
      <c r="EFM1" s="58" t="s">
        <v>2246</v>
      </c>
      <c r="EFN1" s="58" t="s">
        <v>2246</v>
      </c>
      <c r="EFO1" s="58" t="s">
        <v>2246</v>
      </c>
      <c r="EFP1" s="58" t="s">
        <v>2246</v>
      </c>
      <c r="EFQ1" s="58" t="s">
        <v>2246</v>
      </c>
      <c r="EFR1" s="58" t="s">
        <v>2246</v>
      </c>
      <c r="EFS1" s="58" t="s">
        <v>2246</v>
      </c>
      <c r="EFT1" s="58" t="s">
        <v>2246</v>
      </c>
      <c r="EFU1" s="58" t="s">
        <v>2246</v>
      </c>
      <c r="EFV1" s="58" t="s">
        <v>2246</v>
      </c>
      <c r="EFW1" s="58" t="s">
        <v>2246</v>
      </c>
      <c r="EFX1" s="58" t="s">
        <v>2246</v>
      </c>
      <c r="EFY1" s="58" t="s">
        <v>2246</v>
      </c>
      <c r="EFZ1" s="58" t="s">
        <v>2246</v>
      </c>
      <c r="EGA1" s="58" t="s">
        <v>2246</v>
      </c>
      <c r="EGB1" s="58" t="s">
        <v>2246</v>
      </c>
      <c r="EGC1" s="58" t="s">
        <v>2246</v>
      </c>
      <c r="EGD1" s="58" t="s">
        <v>2246</v>
      </c>
      <c r="EGE1" s="58" t="s">
        <v>2246</v>
      </c>
      <c r="EGF1" s="58" t="s">
        <v>2246</v>
      </c>
      <c r="EGG1" s="58" t="s">
        <v>2246</v>
      </c>
      <c r="EGH1" s="58" t="s">
        <v>2246</v>
      </c>
      <c r="EGI1" s="58" t="s">
        <v>2246</v>
      </c>
      <c r="EGJ1" s="58" t="s">
        <v>2246</v>
      </c>
      <c r="EGK1" s="58" t="s">
        <v>2246</v>
      </c>
      <c r="EGL1" s="58" t="s">
        <v>2246</v>
      </c>
      <c r="EGM1" s="58" t="s">
        <v>2246</v>
      </c>
      <c r="EGN1" s="58" t="s">
        <v>2246</v>
      </c>
      <c r="EGO1" s="58" t="s">
        <v>2246</v>
      </c>
      <c r="EGP1" s="58" t="s">
        <v>2246</v>
      </c>
      <c r="EGQ1" s="58" t="s">
        <v>2246</v>
      </c>
      <c r="EGR1" s="58" t="s">
        <v>2246</v>
      </c>
      <c r="EGS1" s="58" t="s">
        <v>2246</v>
      </c>
      <c r="EGT1" s="58" t="s">
        <v>2246</v>
      </c>
      <c r="EGU1" s="58" t="s">
        <v>2246</v>
      </c>
      <c r="EGV1" s="58" t="s">
        <v>2246</v>
      </c>
      <c r="EGW1" s="58" t="s">
        <v>2246</v>
      </c>
      <c r="EGX1" s="58" t="s">
        <v>2246</v>
      </c>
      <c r="EGY1" s="58" t="s">
        <v>2246</v>
      </c>
      <c r="EGZ1" s="58" t="s">
        <v>2246</v>
      </c>
      <c r="EHA1" s="58" t="s">
        <v>2246</v>
      </c>
      <c r="EHB1" s="58" t="s">
        <v>2246</v>
      </c>
      <c r="EHC1" s="58" t="s">
        <v>2246</v>
      </c>
      <c r="EHD1" s="58" t="s">
        <v>2246</v>
      </c>
      <c r="EHE1" s="58" t="s">
        <v>2246</v>
      </c>
      <c r="EHF1" s="58" t="s">
        <v>2246</v>
      </c>
      <c r="EHG1" s="58" t="s">
        <v>2246</v>
      </c>
      <c r="EHH1" s="58" t="s">
        <v>2246</v>
      </c>
      <c r="EHI1" s="58" t="s">
        <v>2246</v>
      </c>
      <c r="EHJ1" s="58" t="s">
        <v>2246</v>
      </c>
      <c r="EHK1" s="58" t="s">
        <v>2246</v>
      </c>
      <c r="EHL1" s="58" t="s">
        <v>2246</v>
      </c>
      <c r="EHM1" s="58" t="s">
        <v>2246</v>
      </c>
      <c r="EHN1" s="58" t="s">
        <v>2246</v>
      </c>
      <c r="EHO1" s="58" t="s">
        <v>2246</v>
      </c>
      <c r="EHP1" s="58" t="s">
        <v>2246</v>
      </c>
      <c r="EHQ1" s="58" t="s">
        <v>2246</v>
      </c>
      <c r="EHR1" s="58" t="s">
        <v>2246</v>
      </c>
      <c r="EHS1" s="58" t="s">
        <v>2246</v>
      </c>
      <c r="EHT1" s="58" t="s">
        <v>2246</v>
      </c>
      <c r="EHU1" s="58" t="s">
        <v>2246</v>
      </c>
      <c r="EHV1" s="58" t="s">
        <v>2246</v>
      </c>
      <c r="EHW1" s="58" t="s">
        <v>2246</v>
      </c>
      <c r="EHX1" s="58" t="s">
        <v>2246</v>
      </c>
      <c r="EHY1" s="58" t="s">
        <v>2246</v>
      </c>
      <c r="EHZ1" s="58" t="s">
        <v>2246</v>
      </c>
      <c r="EIA1" s="58" t="s">
        <v>2246</v>
      </c>
      <c r="EIB1" s="58" t="s">
        <v>2246</v>
      </c>
      <c r="EIC1" s="58" t="s">
        <v>2246</v>
      </c>
      <c r="EID1" s="58" t="s">
        <v>2246</v>
      </c>
      <c r="EIE1" s="58" t="s">
        <v>2246</v>
      </c>
      <c r="EIF1" s="58" t="s">
        <v>2246</v>
      </c>
      <c r="EIG1" s="58" t="s">
        <v>2246</v>
      </c>
      <c r="EIH1" s="58" t="s">
        <v>2246</v>
      </c>
      <c r="EII1" s="58" t="s">
        <v>2246</v>
      </c>
      <c r="EIJ1" s="58" t="s">
        <v>2246</v>
      </c>
      <c r="EIK1" s="58" t="s">
        <v>2246</v>
      </c>
      <c r="EIL1" s="58" t="s">
        <v>2246</v>
      </c>
      <c r="EIM1" s="58" t="s">
        <v>2246</v>
      </c>
      <c r="EIN1" s="58" t="s">
        <v>2246</v>
      </c>
      <c r="EIO1" s="58" t="s">
        <v>2246</v>
      </c>
      <c r="EIP1" s="58" t="s">
        <v>2246</v>
      </c>
      <c r="EIQ1" s="58" t="s">
        <v>2246</v>
      </c>
      <c r="EIR1" s="58" t="s">
        <v>2246</v>
      </c>
      <c r="EIS1" s="58" t="s">
        <v>2246</v>
      </c>
      <c r="EIT1" s="58" t="s">
        <v>2246</v>
      </c>
      <c r="EIU1" s="58" t="s">
        <v>2246</v>
      </c>
      <c r="EIV1" s="58" t="s">
        <v>2246</v>
      </c>
      <c r="EIW1" s="58" t="s">
        <v>2246</v>
      </c>
      <c r="EIX1" s="58" t="s">
        <v>2246</v>
      </c>
      <c r="EIY1" s="58" t="s">
        <v>2246</v>
      </c>
      <c r="EIZ1" s="58" t="s">
        <v>2246</v>
      </c>
      <c r="EJA1" s="58" t="s">
        <v>2246</v>
      </c>
      <c r="EJB1" s="58" t="s">
        <v>2246</v>
      </c>
      <c r="EJC1" s="58" t="s">
        <v>2246</v>
      </c>
      <c r="EJD1" s="58" t="s">
        <v>2246</v>
      </c>
      <c r="EJE1" s="58" t="s">
        <v>2246</v>
      </c>
      <c r="EJF1" s="58" t="s">
        <v>2246</v>
      </c>
      <c r="EJG1" s="58" t="s">
        <v>2246</v>
      </c>
      <c r="EJH1" s="58" t="s">
        <v>2246</v>
      </c>
      <c r="EJI1" s="58" t="s">
        <v>2246</v>
      </c>
      <c r="EJJ1" s="58" t="s">
        <v>2246</v>
      </c>
      <c r="EJK1" s="58" t="s">
        <v>2246</v>
      </c>
      <c r="EJL1" s="58" t="s">
        <v>2246</v>
      </c>
      <c r="EJM1" s="58" t="s">
        <v>2246</v>
      </c>
      <c r="EJN1" s="58" t="s">
        <v>2246</v>
      </c>
      <c r="EJO1" s="58" t="s">
        <v>2246</v>
      </c>
      <c r="EJP1" s="58" t="s">
        <v>2246</v>
      </c>
      <c r="EJQ1" s="58" t="s">
        <v>2246</v>
      </c>
      <c r="EJR1" s="58" t="s">
        <v>2246</v>
      </c>
      <c r="EJS1" s="58" t="s">
        <v>2246</v>
      </c>
      <c r="EJT1" s="58" t="s">
        <v>2246</v>
      </c>
      <c r="EJU1" s="58" t="s">
        <v>2246</v>
      </c>
      <c r="EJV1" s="58" t="s">
        <v>2246</v>
      </c>
      <c r="EJW1" s="58" t="s">
        <v>2246</v>
      </c>
      <c r="EJX1" s="58" t="s">
        <v>2246</v>
      </c>
      <c r="EJY1" s="58" t="s">
        <v>2246</v>
      </c>
      <c r="EJZ1" s="58" t="s">
        <v>2246</v>
      </c>
      <c r="EKA1" s="58" t="s">
        <v>2246</v>
      </c>
      <c r="EKB1" s="58" t="s">
        <v>2246</v>
      </c>
      <c r="EKC1" s="58" t="s">
        <v>2246</v>
      </c>
      <c r="EKD1" s="58" t="s">
        <v>2246</v>
      </c>
      <c r="EKE1" s="58" t="s">
        <v>2246</v>
      </c>
      <c r="EKF1" s="58" t="s">
        <v>2246</v>
      </c>
      <c r="EKG1" s="58" t="s">
        <v>2246</v>
      </c>
      <c r="EKH1" s="58" t="s">
        <v>2246</v>
      </c>
      <c r="EKI1" s="58" t="s">
        <v>2246</v>
      </c>
      <c r="EKJ1" s="58" t="s">
        <v>2246</v>
      </c>
      <c r="EKK1" s="58" t="s">
        <v>2246</v>
      </c>
      <c r="EKL1" s="58" t="s">
        <v>2246</v>
      </c>
      <c r="EKM1" s="58" t="s">
        <v>2246</v>
      </c>
      <c r="EKN1" s="58" t="s">
        <v>2246</v>
      </c>
      <c r="EKO1" s="58" t="s">
        <v>2246</v>
      </c>
      <c r="EKP1" s="58" t="s">
        <v>2246</v>
      </c>
      <c r="EKQ1" s="58" t="s">
        <v>2246</v>
      </c>
      <c r="EKR1" s="58" t="s">
        <v>2246</v>
      </c>
      <c r="EKS1" s="58" t="s">
        <v>2246</v>
      </c>
      <c r="EKT1" s="58" t="s">
        <v>2246</v>
      </c>
      <c r="EKU1" s="58" t="s">
        <v>2246</v>
      </c>
      <c r="EKV1" s="58" t="s">
        <v>2246</v>
      </c>
      <c r="EKW1" s="58" t="s">
        <v>2246</v>
      </c>
      <c r="EKX1" s="58" t="s">
        <v>2246</v>
      </c>
      <c r="EKY1" s="58" t="s">
        <v>2246</v>
      </c>
      <c r="EKZ1" s="58" t="s">
        <v>2246</v>
      </c>
      <c r="ELA1" s="58" t="s">
        <v>2246</v>
      </c>
      <c r="ELB1" s="58" t="s">
        <v>2246</v>
      </c>
      <c r="ELC1" s="58" t="s">
        <v>2246</v>
      </c>
      <c r="ELD1" s="58" t="s">
        <v>2246</v>
      </c>
      <c r="ELE1" s="58" t="s">
        <v>2246</v>
      </c>
      <c r="ELF1" s="58" t="s">
        <v>2246</v>
      </c>
      <c r="ELG1" s="58" t="s">
        <v>2246</v>
      </c>
      <c r="ELH1" s="58" t="s">
        <v>2246</v>
      </c>
      <c r="ELI1" s="58" t="s">
        <v>2246</v>
      </c>
      <c r="ELJ1" s="58" t="s">
        <v>2246</v>
      </c>
      <c r="ELK1" s="58" t="s">
        <v>2246</v>
      </c>
      <c r="ELL1" s="58" t="s">
        <v>2246</v>
      </c>
      <c r="ELM1" s="58" t="s">
        <v>2246</v>
      </c>
      <c r="ELN1" s="58" t="s">
        <v>2246</v>
      </c>
      <c r="ELO1" s="58" t="s">
        <v>2246</v>
      </c>
      <c r="ELP1" s="58" t="s">
        <v>2246</v>
      </c>
      <c r="ELQ1" s="58" t="s">
        <v>2246</v>
      </c>
      <c r="ELR1" s="58" t="s">
        <v>2246</v>
      </c>
      <c r="ELS1" s="58" t="s">
        <v>2246</v>
      </c>
      <c r="ELT1" s="58" t="s">
        <v>2246</v>
      </c>
      <c r="ELU1" s="58" t="s">
        <v>2246</v>
      </c>
      <c r="ELV1" s="58" t="s">
        <v>2246</v>
      </c>
      <c r="ELW1" s="58" t="s">
        <v>2246</v>
      </c>
      <c r="ELX1" s="58" t="s">
        <v>2246</v>
      </c>
      <c r="ELY1" s="58" t="s">
        <v>2246</v>
      </c>
      <c r="ELZ1" s="58" t="s">
        <v>2246</v>
      </c>
      <c r="EMA1" s="58" t="s">
        <v>2246</v>
      </c>
      <c r="EMB1" s="58" t="s">
        <v>2246</v>
      </c>
      <c r="EMC1" s="58" t="s">
        <v>2246</v>
      </c>
      <c r="EMD1" s="58" t="s">
        <v>2246</v>
      </c>
      <c r="EME1" s="58" t="s">
        <v>2246</v>
      </c>
      <c r="EMF1" s="58" t="s">
        <v>2246</v>
      </c>
      <c r="EMG1" s="58" t="s">
        <v>2246</v>
      </c>
      <c r="EMH1" s="58" t="s">
        <v>2246</v>
      </c>
      <c r="EMI1" s="58" t="s">
        <v>2246</v>
      </c>
      <c r="EMJ1" s="58" t="s">
        <v>2246</v>
      </c>
      <c r="EMK1" s="58" t="s">
        <v>2246</v>
      </c>
      <c r="EML1" s="58" t="s">
        <v>2246</v>
      </c>
      <c r="EMM1" s="58" t="s">
        <v>2246</v>
      </c>
      <c r="EMN1" s="58" t="s">
        <v>2246</v>
      </c>
      <c r="EMO1" s="58" t="s">
        <v>2246</v>
      </c>
      <c r="EMP1" s="58" t="s">
        <v>2246</v>
      </c>
      <c r="EMQ1" s="58" t="s">
        <v>2246</v>
      </c>
      <c r="EMR1" s="58" t="s">
        <v>2246</v>
      </c>
      <c r="EMS1" s="58" t="s">
        <v>2246</v>
      </c>
      <c r="EMT1" s="58" t="s">
        <v>2246</v>
      </c>
      <c r="EMU1" s="58" t="s">
        <v>2246</v>
      </c>
      <c r="EMV1" s="58" t="s">
        <v>2246</v>
      </c>
      <c r="EMW1" s="58" t="s">
        <v>2246</v>
      </c>
      <c r="EMX1" s="58" t="s">
        <v>2246</v>
      </c>
      <c r="EMY1" s="58" t="s">
        <v>2246</v>
      </c>
      <c r="EMZ1" s="58" t="s">
        <v>2246</v>
      </c>
      <c r="ENA1" s="58" t="s">
        <v>2246</v>
      </c>
      <c r="ENB1" s="58" t="s">
        <v>2246</v>
      </c>
      <c r="ENC1" s="58" t="s">
        <v>2246</v>
      </c>
      <c r="END1" s="58" t="s">
        <v>2246</v>
      </c>
      <c r="ENE1" s="58" t="s">
        <v>2246</v>
      </c>
      <c r="ENF1" s="58" t="s">
        <v>2246</v>
      </c>
      <c r="ENG1" s="58" t="s">
        <v>2246</v>
      </c>
      <c r="ENH1" s="58" t="s">
        <v>2246</v>
      </c>
      <c r="ENI1" s="58" t="s">
        <v>2246</v>
      </c>
      <c r="ENJ1" s="58" t="s">
        <v>2246</v>
      </c>
      <c r="ENK1" s="58" t="s">
        <v>2246</v>
      </c>
      <c r="ENL1" s="58" t="s">
        <v>2246</v>
      </c>
      <c r="ENM1" s="58" t="s">
        <v>2246</v>
      </c>
      <c r="ENN1" s="58" t="s">
        <v>2246</v>
      </c>
      <c r="ENO1" s="58" t="s">
        <v>2246</v>
      </c>
      <c r="ENP1" s="58" t="s">
        <v>2246</v>
      </c>
      <c r="ENQ1" s="58" t="s">
        <v>2246</v>
      </c>
      <c r="ENR1" s="58" t="s">
        <v>2246</v>
      </c>
      <c r="ENS1" s="58" t="s">
        <v>2246</v>
      </c>
      <c r="ENT1" s="58" t="s">
        <v>2246</v>
      </c>
      <c r="ENU1" s="58" t="s">
        <v>2246</v>
      </c>
      <c r="ENV1" s="58" t="s">
        <v>2246</v>
      </c>
      <c r="ENW1" s="58" t="s">
        <v>2246</v>
      </c>
      <c r="ENX1" s="58" t="s">
        <v>2246</v>
      </c>
      <c r="ENY1" s="58" t="s">
        <v>2246</v>
      </c>
      <c r="ENZ1" s="58" t="s">
        <v>2246</v>
      </c>
      <c r="EOA1" s="58" t="s">
        <v>2246</v>
      </c>
      <c r="EOB1" s="58" t="s">
        <v>2246</v>
      </c>
      <c r="EOC1" s="58" t="s">
        <v>2246</v>
      </c>
      <c r="EOD1" s="58" t="s">
        <v>2246</v>
      </c>
      <c r="EOE1" s="58" t="s">
        <v>2246</v>
      </c>
      <c r="EOF1" s="58" t="s">
        <v>2246</v>
      </c>
      <c r="EOG1" s="58" t="s">
        <v>2246</v>
      </c>
      <c r="EOH1" s="58" t="s">
        <v>2246</v>
      </c>
      <c r="EOI1" s="58" t="s">
        <v>2246</v>
      </c>
      <c r="EOJ1" s="58" t="s">
        <v>2246</v>
      </c>
      <c r="EOK1" s="58" t="s">
        <v>2246</v>
      </c>
      <c r="EOL1" s="58" t="s">
        <v>2246</v>
      </c>
      <c r="EOM1" s="58" t="s">
        <v>2246</v>
      </c>
      <c r="EON1" s="58" t="s">
        <v>2246</v>
      </c>
      <c r="EOO1" s="58" t="s">
        <v>2246</v>
      </c>
      <c r="EOP1" s="58" t="s">
        <v>2246</v>
      </c>
      <c r="EOQ1" s="58" t="s">
        <v>2246</v>
      </c>
      <c r="EOR1" s="58" t="s">
        <v>2246</v>
      </c>
      <c r="EOS1" s="58" t="s">
        <v>2246</v>
      </c>
      <c r="EOT1" s="58" t="s">
        <v>2246</v>
      </c>
      <c r="EOU1" s="58" t="s">
        <v>2246</v>
      </c>
      <c r="EOV1" s="58" t="s">
        <v>2246</v>
      </c>
      <c r="EOW1" s="58" t="s">
        <v>2246</v>
      </c>
      <c r="EOX1" s="58" t="s">
        <v>2246</v>
      </c>
      <c r="EOY1" s="58" t="s">
        <v>2246</v>
      </c>
      <c r="EOZ1" s="58" t="s">
        <v>2246</v>
      </c>
      <c r="EPA1" s="58" t="s">
        <v>2246</v>
      </c>
      <c r="EPB1" s="58" t="s">
        <v>2246</v>
      </c>
      <c r="EPC1" s="58" t="s">
        <v>2246</v>
      </c>
      <c r="EPD1" s="58" t="s">
        <v>2246</v>
      </c>
      <c r="EPE1" s="58" t="s">
        <v>2246</v>
      </c>
      <c r="EPF1" s="58" t="s">
        <v>2246</v>
      </c>
      <c r="EPG1" s="58" t="s">
        <v>2246</v>
      </c>
      <c r="EPH1" s="58" t="s">
        <v>2246</v>
      </c>
      <c r="EPI1" s="58" t="s">
        <v>2246</v>
      </c>
      <c r="EPJ1" s="58" t="s">
        <v>2246</v>
      </c>
      <c r="EPK1" s="58" t="s">
        <v>2246</v>
      </c>
      <c r="EPL1" s="58" t="s">
        <v>2246</v>
      </c>
      <c r="EPM1" s="58" t="s">
        <v>2246</v>
      </c>
      <c r="EPN1" s="58" t="s">
        <v>2246</v>
      </c>
      <c r="EPO1" s="58" t="s">
        <v>2246</v>
      </c>
      <c r="EPP1" s="58" t="s">
        <v>2246</v>
      </c>
      <c r="EPQ1" s="58" t="s">
        <v>2246</v>
      </c>
      <c r="EPR1" s="58" t="s">
        <v>2246</v>
      </c>
      <c r="EPS1" s="58" t="s">
        <v>2246</v>
      </c>
      <c r="EPT1" s="58" t="s">
        <v>2246</v>
      </c>
      <c r="EPU1" s="58" t="s">
        <v>2246</v>
      </c>
      <c r="EPV1" s="58" t="s">
        <v>2246</v>
      </c>
      <c r="EPW1" s="58" t="s">
        <v>2246</v>
      </c>
      <c r="EPX1" s="58" t="s">
        <v>2246</v>
      </c>
      <c r="EPY1" s="58" t="s">
        <v>2246</v>
      </c>
      <c r="EPZ1" s="58" t="s">
        <v>2246</v>
      </c>
      <c r="EQA1" s="58" t="s">
        <v>2246</v>
      </c>
      <c r="EQB1" s="58" t="s">
        <v>2246</v>
      </c>
      <c r="EQC1" s="58" t="s">
        <v>2246</v>
      </c>
      <c r="EQD1" s="58" t="s">
        <v>2246</v>
      </c>
      <c r="EQE1" s="58" t="s">
        <v>2246</v>
      </c>
      <c r="EQF1" s="58" t="s">
        <v>2246</v>
      </c>
      <c r="EQG1" s="58" t="s">
        <v>2246</v>
      </c>
      <c r="EQH1" s="58" t="s">
        <v>2246</v>
      </c>
      <c r="EQI1" s="58" t="s">
        <v>2246</v>
      </c>
      <c r="EQJ1" s="58" t="s">
        <v>2246</v>
      </c>
      <c r="EQK1" s="58" t="s">
        <v>2246</v>
      </c>
      <c r="EQL1" s="58" t="s">
        <v>2246</v>
      </c>
      <c r="EQM1" s="58" t="s">
        <v>2246</v>
      </c>
      <c r="EQN1" s="58" t="s">
        <v>2246</v>
      </c>
      <c r="EQO1" s="58" t="s">
        <v>2246</v>
      </c>
      <c r="EQP1" s="58" t="s">
        <v>2246</v>
      </c>
      <c r="EQQ1" s="58" t="s">
        <v>2246</v>
      </c>
      <c r="EQR1" s="58" t="s">
        <v>2246</v>
      </c>
      <c r="EQS1" s="58" t="s">
        <v>2246</v>
      </c>
      <c r="EQT1" s="58" t="s">
        <v>2246</v>
      </c>
      <c r="EQU1" s="58" t="s">
        <v>2246</v>
      </c>
      <c r="EQV1" s="58" t="s">
        <v>2246</v>
      </c>
      <c r="EQW1" s="58" t="s">
        <v>2246</v>
      </c>
      <c r="EQX1" s="58" t="s">
        <v>2246</v>
      </c>
      <c r="EQY1" s="58" t="s">
        <v>2246</v>
      </c>
      <c r="EQZ1" s="58" t="s">
        <v>2246</v>
      </c>
      <c r="ERA1" s="58" t="s">
        <v>2246</v>
      </c>
      <c r="ERB1" s="58" t="s">
        <v>2246</v>
      </c>
      <c r="ERC1" s="58" t="s">
        <v>2246</v>
      </c>
      <c r="ERD1" s="58" t="s">
        <v>2246</v>
      </c>
      <c r="ERE1" s="58" t="s">
        <v>2246</v>
      </c>
      <c r="ERF1" s="58" t="s">
        <v>2246</v>
      </c>
      <c r="ERG1" s="58" t="s">
        <v>2246</v>
      </c>
      <c r="ERH1" s="58" t="s">
        <v>2246</v>
      </c>
      <c r="ERI1" s="58" t="s">
        <v>2246</v>
      </c>
      <c r="ERJ1" s="58" t="s">
        <v>2246</v>
      </c>
      <c r="ERK1" s="58" t="s">
        <v>2246</v>
      </c>
      <c r="ERL1" s="58" t="s">
        <v>2246</v>
      </c>
      <c r="ERM1" s="58" t="s">
        <v>2246</v>
      </c>
      <c r="ERN1" s="58" t="s">
        <v>2246</v>
      </c>
      <c r="ERO1" s="58" t="s">
        <v>2246</v>
      </c>
      <c r="ERP1" s="58" t="s">
        <v>2246</v>
      </c>
      <c r="ERQ1" s="58" t="s">
        <v>2246</v>
      </c>
      <c r="ERR1" s="58" t="s">
        <v>2246</v>
      </c>
      <c r="ERS1" s="58" t="s">
        <v>2246</v>
      </c>
      <c r="ERT1" s="58" t="s">
        <v>2246</v>
      </c>
      <c r="ERU1" s="58" t="s">
        <v>2246</v>
      </c>
      <c r="ERV1" s="58" t="s">
        <v>2246</v>
      </c>
      <c r="ERW1" s="58" t="s">
        <v>2246</v>
      </c>
      <c r="ERX1" s="58" t="s">
        <v>2246</v>
      </c>
      <c r="ERY1" s="58" t="s">
        <v>2246</v>
      </c>
      <c r="ERZ1" s="58" t="s">
        <v>2246</v>
      </c>
      <c r="ESA1" s="58" t="s">
        <v>2246</v>
      </c>
      <c r="ESB1" s="58" t="s">
        <v>2246</v>
      </c>
      <c r="ESC1" s="58" t="s">
        <v>2246</v>
      </c>
      <c r="ESD1" s="58" t="s">
        <v>2246</v>
      </c>
      <c r="ESE1" s="58" t="s">
        <v>2246</v>
      </c>
      <c r="ESF1" s="58" t="s">
        <v>2246</v>
      </c>
      <c r="ESG1" s="58" t="s">
        <v>2246</v>
      </c>
      <c r="ESH1" s="58" t="s">
        <v>2246</v>
      </c>
      <c r="ESI1" s="58" t="s">
        <v>2246</v>
      </c>
      <c r="ESJ1" s="58" t="s">
        <v>2246</v>
      </c>
      <c r="ESK1" s="58" t="s">
        <v>2246</v>
      </c>
      <c r="ESL1" s="58" t="s">
        <v>2246</v>
      </c>
      <c r="ESM1" s="58" t="s">
        <v>2246</v>
      </c>
      <c r="ESN1" s="58" t="s">
        <v>2246</v>
      </c>
      <c r="ESO1" s="58" t="s">
        <v>2246</v>
      </c>
      <c r="ESP1" s="58" t="s">
        <v>2246</v>
      </c>
      <c r="ESQ1" s="58" t="s">
        <v>2246</v>
      </c>
      <c r="ESR1" s="58" t="s">
        <v>2246</v>
      </c>
      <c r="ESS1" s="58" t="s">
        <v>2246</v>
      </c>
      <c r="EST1" s="58" t="s">
        <v>2246</v>
      </c>
      <c r="ESU1" s="58" t="s">
        <v>2246</v>
      </c>
      <c r="ESV1" s="58" t="s">
        <v>2246</v>
      </c>
      <c r="ESW1" s="58" t="s">
        <v>2246</v>
      </c>
      <c r="ESX1" s="58" t="s">
        <v>2246</v>
      </c>
      <c r="ESY1" s="58" t="s">
        <v>2246</v>
      </c>
      <c r="ESZ1" s="58" t="s">
        <v>2246</v>
      </c>
      <c r="ETA1" s="58" t="s">
        <v>2246</v>
      </c>
      <c r="ETB1" s="58" t="s">
        <v>2246</v>
      </c>
      <c r="ETC1" s="58" t="s">
        <v>2246</v>
      </c>
      <c r="ETD1" s="58" t="s">
        <v>2246</v>
      </c>
      <c r="ETE1" s="58" t="s">
        <v>2246</v>
      </c>
      <c r="ETF1" s="58" t="s">
        <v>2246</v>
      </c>
      <c r="ETG1" s="58" t="s">
        <v>2246</v>
      </c>
      <c r="ETH1" s="58" t="s">
        <v>2246</v>
      </c>
      <c r="ETI1" s="58" t="s">
        <v>2246</v>
      </c>
      <c r="ETJ1" s="58" t="s">
        <v>2246</v>
      </c>
      <c r="ETK1" s="58" t="s">
        <v>2246</v>
      </c>
      <c r="ETL1" s="58" t="s">
        <v>2246</v>
      </c>
      <c r="ETM1" s="58" t="s">
        <v>2246</v>
      </c>
      <c r="ETN1" s="58" t="s">
        <v>2246</v>
      </c>
      <c r="ETO1" s="58" t="s">
        <v>2246</v>
      </c>
      <c r="ETP1" s="58" t="s">
        <v>2246</v>
      </c>
      <c r="ETQ1" s="58" t="s">
        <v>2246</v>
      </c>
      <c r="ETR1" s="58" t="s">
        <v>2246</v>
      </c>
      <c r="ETS1" s="58" t="s">
        <v>2246</v>
      </c>
      <c r="ETT1" s="58" t="s">
        <v>2246</v>
      </c>
      <c r="ETU1" s="58" t="s">
        <v>2246</v>
      </c>
      <c r="ETV1" s="58" t="s">
        <v>2246</v>
      </c>
      <c r="ETW1" s="58" t="s">
        <v>2246</v>
      </c>
      <c r="ETX1" s="58" t="s">
        <v>2246</v>
      </c>
      <c r="ETY1" s="58" t="s">
        <v>2246</v>
      </c>
      <c r="ETZ1" s="58" t="s">
        <v>2246</v>
      </c>
      <c r="EUA1" s="58" t="s">
        <v>2246</v>
      </c>
      <c r="EUB1" s="58" t="s">
        <v>2246</v>
      </c>
      <c r="EUC1" s="58" t="s">
        <v>2246</v>
      </c>
      <c r="EUD1" s="58" t="s">
        <v>2246</v>
      </c>
      <c r="EUE1" s="58" t="s">
        <v>2246</v>
      </c>
      <c r="EUF1" s="58" t="s">
        <v>2246</v>
      </c>
      <c r="EUG1" s="58" t="s">
        <v>2246</v>
      </c>
      <c r="EUH1" s="58" t="s">
        <v>2246</v>
      </c>
      <c r="EUI1" s="58" t="s">
        <v>2246</v>
      </c>
      <c r="EUJ1" s="58" t="s">
        <v>2246</v>
      </c>
      <c r="EUK1" s="58" t="s">
        <v>2246</v>
      </c>
      <c r="EUL1" s="58" t="s">
        <v>2246</v>
      </c>
      <c r="EUM1" s="58" t="s">
        <v>2246</v>
      </c>
      <c r="EUN1" s="58" t="s">
        <v>2246</v>
      </c>
      <c r="EUO1" s="58" t="s">
        <v>2246</v>
      </c>
      <c r="EUP1" s="58" t="s">
        <v>2246</v>
      </c>
      <c r="EUQ1" s="58" t="s">
        <v>2246</v>
      </c>
      <c r="EUR1" s="58" t="s">
        <v>2246</v>
      </c>
      <c r="EUS1" s="58" t="s">
        <v>2246</v>
      </c>
      <c r="EUT1" s="58" t="s">
        <v>2246</v>
      </c>
      <c r="EUU1" s="58" t="s">
        <v>2246</v>
      </c>
      <c r="EUV1" s="58" t="s">
        <v>2246</v>
      </c>
      <c r="EUW1" s="58" t="s">
        <v>2246</v>
      </c>
      <c r="EUX1" s="58" t="s">
        <v>2246</v>
      </c>
      <c r="EUY1" s="58" t="s">
        <v>2246</v>
      </c>
      <c r="EUZ1" s="58" t="s">
        <v>2246</v>
      </c>
      <c r="EVA1" s="58" t="s">
        <v>2246</v>
      </c>
      <c r="EVB1" s="58" t="s">
        <v>2246</v>
      </c>
      <c r="EVC1" s="58" t="s">
        <v>2246</v>
      </c>
      <c r="EVD1" s="58" t="s">
        <v>2246</v>
      </c>
      <c r="EVE1" s="58" t="s">
        <v>2246</v>
      </c>
      <c r="EVF1" s="58" t="s">
        <v>2246</v>
      </c>
      <c r="EVG1" s="58" t="s">
        <v>2246</v>
      </c>
      <c r="EVH1" s="58" t="s">
        <v>2246</v>
      </c>
      <c r="EVI1" s="58" t="s">
        <v>2246</v>
      </c>
      <c r="EVJ1" s="58" t="s">
        <v>2246</v>
      </c>
      <c r="EVK1" s="58" t="s">
        <v>2246</v>
      </c>
      <c r="EVL1" s="58" t="s">
        <v>2246</v>
      </c>
      <c r="EVM1" s="58" t="s">
        <v>2246</v>
      </c>
      <c r="EVN1" s="58" t="s">
        <v>2246</v>
      </c>
      <c r="EVO1" s="58" t="s">
        <v>2246</v>
      </c>
      <c r="EVP1" s="58" t="s">
        <v>2246</v>
      </c>
      <c r="EVQ1" s="58" t="s">
        <v>2246</v>
      </c>
      <c r="EVR1" s="58" t="s">
        <v>2246</v>
      </c>
      <c r="EVS1" s="58" t="s">
        <v>2246</v>
      </c>
      <c r="EVT1" s="58" t="s">
        <v>2246</v>
      </c>
      <c r="EVU1" s="58" t="s">
        <v>2246</v>
      </c>
      <c r="EVV1" s="58" t="s">
        <v>2246</v>
      </c>
      <c r="EVW1" s="58" t="s">
        <v>2246</v>
      </c>
      <c r="EVX1" s="58" t="s">
        <v>2246</v>
      </c>
      <c r="EVY1" s="58" t="s">
        <v>2246</v>
      </c>
      <c r="EVZ1" s="58" t="s">
        <v>2246</v>
      </c>
      <c r="EWA1" s="58" t="s">
        <v>2246</v>
      </c>
      <c r="EWB1" s="58" t="s">
        <v>2246</v>
      </c>
      <c r="EWC1" s="58" t="s">
        <v>2246</v>
      </c>
      <c r="EWD1" s="58" t="s">
        <v>2246</v>
      </c>
      <c r="EWE1" s="58" t="s">
        <v>2246</v>
      </c>
      <c r="EWF1" s="58" t="s">
        <v>2246</v>
      </c>
      <c r="EWG1" s="58" t="s">
        <v>2246</v>
      </c>
      <c r="EWH1" s="58" t="s">
        <v>2246</v>
      </c>
      <c r="EWI1" s="58" t="s">
        <v>2246</v>
      </c>
      <c r="EWJ1" s="58" t="s">
        <v>2246</v>
      </c>
      <c r="EWK1" s="58" t="s">
        <v>2246</v>
      </c>
      <c r="EWL1" s="58" t="s">
        <v>2246</v>
      </c>
      <c r="EWM1" s="58" t="s">
        <v>2246</v>
      </c>
      <c r="EWN1" s="58" t="s">
        <v>2246</v>
      </c>
      <c r="EWO1" s="58" t="s">
        <v>2246</v>
      </c>
      <c r="EWP1" s="58" t="s">
        <v>2246</v>
      </c>
      <c r="EWQ1" s="58" t="s">
        <v>2246</v>
      </c>
      <c r="EWR1" s="58" t="s">
        <v>2246</v>
      </c>
      <c r="EWS1" s="58" t="s">
        <v>2246</v>
      </c>
      <c r="EWT1" s="58" t="s">
        <v>2246</v>
      </c>
      <c r="EWU1" s="58" t="s">
        <v>2246</v>
      </c>
      <c r="EWV1" s="58" t="s">
        <v>2246</v>
      </c>
      <c r="EWW1" s="58" t="s">
        <v>2246</v>
      </c>
      <c r="EWX1" s="58" t="s">
        <v>2246</v>
      </c>
      <c r="EWY1" s="58" t="s">
        <v>2246</v>
      </c>
      <c r="EWZ1" s="58" t="s">
        <v>2246</v>
      </c>
      <c r="EXA1" s="58" t="s">
        <v>2246</v>
      </c>
      <c r="EXB1" s="58" t="s">
        <v>2246</v>
      </c>
      <c r="EXC1" s="58" t="s">
        <v>2246</v>
      </c>
      <c r="EXD1" s="58" t="s">
        <v>2246</v>
      </c>
      <c r="EXE1" s="58" t="s">
        <v>2246</v>
      </c>
      <c r="EXF1" s="58" t="s">
        <v>2246</v>
      </c>
      <c r="EXG1" s="58" t="s">
        <v>2246</v>
      </c>
      <c r="EXH1" s="58" t="s">
        <v>2246</v>
      </c>
      <c r="EXI1" s="58" t="s">
        <v>2246</v>
      </c>
      <c r="EXJ1" s="58" t="s">
        <v>2246</v>
      </c>
      <c r="EXK1" s="58" t="s">
        <v>2246</v>
      </c>
      <c r="EXL1" s="58" t="s">
        <v>2246</v>
      </c>
      <c r="EXM1" s="58" t="s">
        <v>2246</v>
      </c>
      <c r="EXN1" s="58" t="s">
        <v>2246</v>
      </c>
      <c r="EXO1" s="58" t="s">
        <v>2246</v>
      </c>
      <c r="EXP1" s="58" t="s">
        <v>2246</v>
      </c>
      <c r="EXQ1" s="58" t="s">
        <v>2246</v>
      </c>
      <c r="EXR1" s="58" t="s">
        <v>2246</v>
      </c>
      <c r="EXS1" s="58" t="s">
        <v>2246</v>
      </c>
      <c r="EXT1" s="58" t="s">
        <v>2246</v>
      </c>
      <c r="EXU1" s="58" t="s">
        <v>2246</v>
      </c>
      <c r="EXV1" s="58" t="s">
        <v>2246</v>
      </c>
      <c r="EXW1" s="58" t="s">
        <v>2246</v>
      </c>
      <c r="EXX1" s="58" t="s">
        <v>2246</v>
      </c>
      <c r="EXY1" s="58" t="s">
        <v>2246</v>
      </c>
      <c r="EXZ1" s="58" t="s">
        <v>2246</v>
      </c>
      <c r="EYA1" s="58" t="s">
        <v>2246</v>
      </c>
      <c r="EYB1" s="58" t="s">
        <v>2246</v>
      </c>
      <c r="EYC1" s="58" t="s">
        <v>2246</v>
      </c>
      <c r="EYD1" s="58" t="s">
        <v>2246</v>
      </c>
      <c r="EYE1" s="58" t="s">
        <v>2246</v>
      </c>
      <c r="EYF1" s="58" t="s">
        <v>2246</v>
      </c>
      <c r="EYG1" s="58" t="s">
        <v>2246</v>
      </c>
      <c r="EYH1" s="58" t="s">
        <v>2246</v>
      </c>
      <c r="EYI1" s="58" t="s">
        <v>2246</v>
      </c>
      <c r="EYJ1" s="58" t="s">
        <v>2246</v>
      </c>
      <c r="EYK1" s="58" t="s">
        <v>2246</v>
      </c>
      <c r="EYL1" s="58" t="s">
        <v>2246</v>
      </c>
      <c r="EYM1" s="58" t="s">
        <v>2246</v>
      </c>
      <c r="EYN1" s="58" t="s">
        <v>2246</v>
      </c>
      <c r="EYO1" s="58" t="s">
        <v>2246</v>
      </c>
      <c r="EYP1" s="58" t="s">
        <v>2246</v>
      </c>
      <c r="EYQ1" s="58" t="s">
        <v>2246</v>
      </c>
      <c r="EYR1" s="58" t="s">
        <v>2246</v>
      </c>
      <c r="EYS1" s="58" t="s">
        <v>2246</v>
      </c>
      <c r="EYT1" s="58" t="s">
        <v>2246</v>
      </c>
      <c r="EYU1" s="58" t="s">
        <v>2246</v>
      </c>
      <c r="EYV1" s="58" t="s">
        <v>2246</v>
      </c>
      <c r="EYW1" s="58" t="s">
        <v>2246</v>
      </c>
      <c r="EYX1" s="58" t="s">
        <v>2246</v>
      </c>
      <c r="EYY1" s="58" t="s">
        <v>2246</v>
      </c>
      <c r="EYZ1" s="58" t="s">
        <v>2246</v>
      </c>
      <c r="EZA1" s="58" t="s">
        <v>2246</v>
      </c>
      <c r="EZB1" s="58" t="s">
        <v>2246</v>
      </c>
      <c r="EZC1" s="58" t="s">
        <v>2246</v>
      </c>
      <c r="EZD1" s="58" t="s">
        <v>2246</v>
      </c>
      <c r="EZE1" s="58" t="s">
        <v>2246</v>
      </c>
      <c r="EZF1" s="58" t="s">
        <v>2246</v>
      </c>
      <c r="EZG1" s="58" t="s">
        <v>2246</v>
      </c>
      <c r="EZH1" s="58" t="s">
        <v>2246</v>
      </c>
      <c r="EZI1" s="58" t="s">
        <v>2246</v>
      </c>
      <c r="EZJ1" s="58" t="s">
        <v>2246</v>
      </c>
      <c r="EZK1" s="58" t="s">
        <v>2246</v>
      </c>
      <c r="EZL1" s="58" t="s">
        <v>2246</v>
      </c>
      <c r="EZM1" s="58" t="s">
        <v>2246</v>
      </c>
      <c r="EZN1" s="58" t="s">
        <v>2246</v>
      </c>
      <c r="EZO1" s="58" t="s">
        <v>2246</v>
      </c>
      <c r="EZP1" s="58" t="s">
        <v>2246</v>
      </c>
      <c r="EZQ1" s="58" t="s">
        <v>2246</v>
      </c>
      <c r="EZR1" s="58" t="s">
        <v>2246</v>
      </c>
      <c r="EZS1" s="58" t="s">
        <v>2246</v>
      </c>
      <c r="EZT1" s="58" t="s">
        <v>2246</v>
      </c>
      <c r="EZU1" s="58" t="s">
        <v>2246</v>
      </c>
      <c r="EZV1" s="58" t="s">
        <v>2246</v>
      </c>
      <c r="EZW1" s="58" t="s">
        <v>2246</v>
      </c>
      <c r="EZX1" s="58" t="s">
        <v>2246</v>
      </c>
      <c r="EZY1" s="58" t="s">
        <v>2246</v>
      </c>
      <c r="EZZ1" s="58" t="s">
        <v>2246</v>
      </c>
      <c r="FAA1" s="58" t="s">
        <v>2246</v>
      </c>
      <c r="FAB1" s="58" t="s">
        <v>2246</v>
      </c>
      <c r="FAC1" s="58" t="s">
        <v>2246</v>
      </c>
      <c r="FAD1" s="58" t="s">
        <v>2246</v>
      </c>
      <c r="FAE1" s="58" t="s">
        <v>2246</v>
      </c>
      <c r="FAF1" s="58" t="s">
        <v>2246</v>
      </c>
      <c r="FAG1" s="58" t="s">
        <v>2246</v>
      </c>
      <c r="FAH1" s="58" t="s">
        <v>2246</v>
      </c>
      <c r="FAI1" s="58" t="s">
        <v>2246</v>
      </c>
      <c r="FAJ1" s="58" t="s">
        <v>2246</v>
      </c>
      <c r="FAK1" s="58" t="s">
        <v>2246</v>
      </c>
      <c r="FAL1" s="58" t="s">
        <v>2246</v>
      </c>
      <c r="FAM1" s="58" t="s">
        <v>2246</v>
      </c>
      <c r="FAN1" s="58" t="s">
        <v>2246</v>
      </c>
      <c r="FAO1" s="58" t="s">
        <v>2246</v>
      </c>
      <c r="FAP1" s="58" t="s">
        <v>2246</v>
      </c>
      <c r="FAQ1" s="58" t="s">
        <v>2246</v>
      </c>
      <c r="FAR1" s="58" t="s">
        <v>2246</v>
      </c>
      <c r="FAS1" s="58" t="s">
        <v>2246</v>
      </c>
      <c r="FAT1" s="58" t="s">
        <v>2246</v>
      </c>
      <c r="FAU1" s="58" t="s">
        <v>2246</v>
      </c>
      <c r="FAV1" s="58" t="s">
        <v>2246</v>
      </c>
      <c r="FAW1" s="58" t="s">
        <v>2246</v>
      </c>
      <c r="FAX1" s="58" t="s">
        <v>2246</v>
      </c>
      <c r="FAY1" s="58" t="s">
        <v>2246</v>
      </c>
      <c r="FAZ1" s="58" t="s">
        <v>2246</v>
      </c>
      <c r="FBA1" s="58" t="s">
        <v>2246</v>
      </c>
      <c r="FBB1" s="58" t="s">
        <v>2246</v>
      </c>
      <c r="FBC1" s="58" t="s">
        <v>2246</v>
      </c>
      <c r="FBD1" s="58" t="s">
        <v>2246</v>
      </c>
      <c r="FBE1" s="58" t="s">
        <v>2246</v>
      </c>
      <c r="FBF1" s="58" t="s">
        <v>2246</v>
      </c>
      <c r="FBG1" s="58" t="s">
        <v>2246</v>
      </c>
      <c r="FBH1" s="58" t="s">
        <v>2246</v>
      </c>
      <c r="FBI1" s="58" t="s">
        <v>2246</v>
      </c>
      <c r="FBJ1" s="58" t="s">
        <v>2246</v>
      </c>
      <c r="FBK1" s="58" t="s">
        <v>2246</v>
      </c>
      <c r="FBL1" s="58" t="s">
        <v>2246</v>
      </c>
      <c r="FBM1" s="58" t="s">
        <v>2246</v>
      </c>
      <c r="FBN1" s="58" t="s">
        <v>2246</v>
      </c>
      <c r="FBO1" s="58" t="s">
        <v>2246</v>
      </c>
      <c r="FBP1" s="58" t="s">
        <v>2246</v>
      </c>
      <c r="FBQ1" s="58" t="s">
        <v>2246</v>
      </c>
      <c r="FBR1" s="58" t="s">
        <v>2246</v>
      </c>
      <c r="FBS1" s="58" t="s">
        <v>2246</v>
      </c>
      <c r="FBT1" s="58" t="s">
        <v>2246</v>
      </c>
      <c r="FBU1" s="58" t="s">
        <v>2246</v>
      </c>
      <c r="FBV1" s="58" t="s">
        <v>2246</v>
      </c>
      <c r="FBW1" s="58" t="s">
        <v>2246</v>
      </c>
      <c r="FBX1" s="58" t="s">
        <v>2246</v>
      </c>
      <c r="FBY1" s="58" t="s">
        <v>2246</v>
      </c>
      <c r="FBZ1" s="58" t="s">
        <v>2246</v>
      </c>
      <c r="FCA1" s="58" t="s">
        <v>2246</v>
      </c>
      <c r="FCB1" s="58" t="s">
        <v>2246</v>
      </c>
      <c r="FCC1" s="58" t="s">
        <v>2246</v>
      </c>
      <c r="FCD1" s="58" t="s">
        <v>2246</v>
      </c>
      <c r="FCE1" s="58" t="s">
        <v>2246</v>
      </c>
      <c r="FCF1" s="58" t="s">
        <v>2246</v>
      </c>
      <c r="FCG1" s="58" t="s">
        <v>2246</v>
      </c>
      <c r="FCH1" s="58" t="s">
        <v>2246</v>
      </c>
      <c r="FCI1" s="58" t="s">
        <v>2246</v>
      </c>
      <c r="FCJ1" s="58" t="s">
        <v>2246</v>
      </c>
      <c r="FCK1" s="58" t="s">
        <v>2246</v>
      </c>
      <c r="FCL1" s="58" t="s">
        <v>2246</v>
      </c>
      <c r="FCM1" s="58" t="s">
        <v>2246</v>
      </c>
      <c r="FCN1" s="58" t="s">
        <v>2246</v>
      </c>
      <c r="FCO1" s="58" t="s">
        <v>2246</v>
      </c>
      <c r="FCP1" s="58" t="s">
        <v>2246</v>
      </c>
      <c r="FCQ1" s="58" t="s">
        <v>2246</v>
      </c>
      <c r="FCR1" s="58" t="s">
        <v>2246</v>
      </c>
      <c r="FCS1" s="58" t="s">
        <v>2246</v>
      </c>
      <c r="FCT1" s="58" t="s">
        <v>2246</v>
      </c>
      <c r="FCU1" s="58" t="s">
        <v>2246</v>
      </c>
      <c r="FCV1" s="58" t="s">
        <v>2246</v>
      </c>
      <c r="FCW1" s="58" t="s">
        <v>2246</v>
      </c>
      <c r="FCX1" s="58" t="s">
        <v>2246</v>
      </c>
      <c r="FCY1" s="58" t="s">
        <v>2246</v>
      </c>
      <c r="FCZ1" s="58" t="s">
        <v>2246</v>
      </c>
      <c r="FDA1" s="58" t="s">
        <v>2246</v>
      </c>
      <c r="FDB1" s="58" t="s">
        <v>2246</v>
      </c>
      <c r="FDC1" s="58" t="s">
        <v>2246</v>
      </c>
      <c r="FDD1" s="58" t="s">
        <v>2246</v>
      </c>
      <c r="FDE1" s="58" t="s">
        <v>2246</v>
      </c>
      <c r="FDF1" s="58" t="s">
        <v>2246</v>
      </c>
      <c r="FDG1" s="58" t="s">
        <v>2246</v>
      </c>
      <c r="FDH1" s="58" t="s">
        <v>2246</v>
      </c>
      <c r="FDI1" s="58" t="s">
        <v>2246</v>
      </c>
      <c r="FDJ1" s="58" t="s">
        <v>2246</v>
      </c>
      <c r="FDK1" s="58" t="s">
        <v>2246</v>
      </c>
      <c r="FDL1" s="58" t="s">
        <v>2246</v>
      </c>
      <c r="FDM1" s="58" t="s">
        <v>2246</v>
      </c>
      <c r="FDN1" s="58" t="s">
        <v>2246</v>
      </c>
      <c r="FDO1" s="58" t="s">
        <v>2246</v>
      </c>
      <c r="FDP1" s="58" t="s">
        <v>2246</v>
      </c>
      <c r="FDQ1" s="58" t="s">
        <v>2246</v>
      </c>
      <c r="FDR1" s="58" t="s">
        <v>2246</v>
      </c>
      <c r="FDS1" s="58" t="s">
        <v>2246</v>
      </c>
      <c r="FDT1" s="58" t="s">
        <v>2246</v>
      </c>
      <c r="FDU1" s="58" t="s">
        <v>2246</v>
      </c>
      <c r="FDV1" s="58" t="s">
        <v>2246</v>
      </c>
      <c r="FDW1" s="58" t="s">
        <v>2246</v>
      </c>
      <c r="FDX1" s="58" t="s">
        <v>2246</v>
      </c>
      <c r="FDY1" s="58" t="s">
        <v>2246</v>
      </c>
      <c r="FDZ1" s="58" t="s">
        <v>2246</v>
      </c>
      <c r="FEA1" s="58" t="s">
        <v>2246</v>
      </c>
      <c r="FEB1" s="58" t="s">
        <v>2246</v>
      </c>
      <c r="FEC1" s="58" t="s">
        <v>2246</v>
      </c>
      <c r="FED1" s="58" t="s">
        <v>2246</v>
      </c>
      <c r="FEE1" s="58" t="s">
        <v>2246</v>
      </c>
      <c r="FEF1" s="58" t="s">
        <v>2246</v>
      </c>
      <c r="FEG1" s="58" t="s">
        <v>2246</v>
      </c>
      <c r="FEH1" s="58" t="s">
        <v>2246</v>
      </c>
      <c r="FEI1" s="58" t="s">
        <v>2246</v>
      </c>
      <c r="FEJ1" s="58" t="s">
        <v>2246</v>
      </c>
      <c r="FEK1" s="58" t="s">
        <v>2246</v>
      </c>
      <c r="FEL1" s="58" t="s">
        <v>2246</v>
      </c>
      <c r="FEM1" s="58" t="s">
        <v>2246</v>
      </c>
      <c r="FEN1" s="58" t="s">
        <v>2246</v>
      </c>
      <c r="FEO1" s="58" t="s">
        <v>2246</v>
      </c>
      <c r="FEP1" s="58" t="s">
        <v>2246</v>
      </c>
      <c r="FEQ1" s="58" t="s">
        <v>2246</v>
      </c>
      <c r="FER1" s="58" t="s">
        <v>2246</v>
      </c>
      <c r="FES1" s="58" t="s">
        <v>2246</v>
      </c>
      <c r="FET1" s="58" t="s">
        <v>2246</v>
      </c>
      <c r="FEU1" s="58" t="s">
        <v>2246</v>
      </c>
      <c r="FEV1" s="58" t="s">
        <v>2246</v>
      </c>
      <c r="FEW1" s="58" t="s">
        <v>2246</v>
      </c>
      <c r="FEX1" s="58" t="s">
        <v>2246</v>
      </c>
      <c r="FEY1" s="58" t="s">
        <v>2246</v>
      </c>
      <c r="FEZ1" s="58" t="s">
        <v>2246</v>
      </c>
      <c r="FFA1" s="58" t="s">
        <v>2246</v>
      </c>
      <c r="FFB1" s="58" t="s">
        <v>2246</v>
      </c>
      <c r="FFC1" s="58" t="s">
        <v>2246</v>
      </c>
      <c r="FFD1" s="58" t="s">
        <v>2246</v>
      </c>
      <c r="FFE1" s="58" t="s">
        <v>2246</v>
      </c>
      <c r="FFF1" s="58" t="s">
        <v>2246</v>
      </c>
      <c r="FFG1" s="58" t="s">
        <v>2246</v>
      </c>
      <c r="FFH1" s="58" t="s">
        <v>2246</v>
      </c>
      <c r="FFI1" s="58" t="s">
        <v>2246</v>
      </c>
      <c r="FFJ1" s="58" t="s">
        <v>2246</v>
      </c>
      <c r="FFK1" s="58" t="s">
        <v>2246</v>
      </c>
      <c r="FFL1" s="58" t="s">
        <v>2246</v>
      </c>
      <c r="FFM1" s="58" t="s">
        <v>2246</v>
      </c>
      <c r="FFN1" s="58" t="s">
        <v>2246</v>
      </c>
      <c r="FFO1" s="58" t="s">
        <v>2246</v>
      </c>
      <c r="FFP1" s="58" t="s">
        <v>2246</v>
      </c>
      <c r="FFQ1" s="58" t="s">
        <v>2246</v>
      </c>
      <c r="FFR1" s="58" t="s">
        <v>2246</v>
      </c>
      <c r="FFS1" s="58" t="s">
        <v>2246</v>
      </c>
      <c r="FFT1" s="58" t="s">
        <v>2246</v>
      </c>
      <c r="FFU1" s="58" t="s">
        <v>2246</v>
      </c>
      <c r="FFV1" s="58" t="s">
        <v>2246</v>
      </c>
      <c r="FFW1" s="58" t="s">
        <v>2246</v>
      </c>
      <c r="FFX1" s="58" t="s">
        <v>2246</v>
      </c>
      <c r="FFY1" s="58" t="s">
        <v>2246</v>
      </c>
      <c r="FFZ1" s="58" t="s">
        <v>2246</v>
      </c>
      <c r="FGA1" s="58" t="s">
        <v>2246</v>
      </c>
      <c r="FGB1" s="58" t="s">
        <v>2246</v>
      </c>
      <c r="FGC1" s="58" t="s">
        <v>2246</v>
      </c>
      <c r="FGD1" s="58" t="s">
        <v>2246</v>
      </c>
      <c r="FGE1" s="58" t="s">
        <v>2246</v>
      </c>
      <c r="FGF1" s="58" t="s">
        <v>2246</v>
      </c>
      <c r="FGG1" s="58" t="s">
        <v>2246</v>
      </c>
      <c r="FGH1" s="58" t="s">
        <v>2246</v>
      </c>
      <c r="FGI1" s="58" t="s">
        <v>2246</v>
      </c>
      <c r="FGJ1" s="58" t="s">
        <v>2246</v>
      </c>
      <c r="FGK1" s="58" t="s">
        <v>2246</v>
      </c>
      <c r="FGL1" s="58" t="s">
        <v>2246</v>
      </c>
      <c r="FGM1" s="58" t="s">
        <v>2246</v>
      </c>
      <c r="FGN1" s="58" t="s">
        <v>2246</v>
      </c>
      <c r="FGO1" s="58" t="s">
        <v>2246</v>
      </c>
      <c r="FGP1" s="58" t="s">
        <v>2246</v>
      </c>
      <c r="FGQ1" s="58" t="s">
        <v>2246</v>
      </c>
      <c r="FGR1" s="58" t="s">
        <v>2246</v>
      </c>
      <c r="FGS1" s="58" t="s">
        <v>2246</v>
      </c>
      <c r="FGT1" s="58" t="s">
        <v>2246</v>
      </c>
      <c r="FGU1" s="58" t="s">
        <v>2246</v>
      </c>
      <c r="FGV1" s="58" t="s">
        <v>2246</v>
      </c>
      <c r="FGW1" s="58" t="s">
        <v>2246</v>
      </c>
      <c r="FGX1" s="58" t="s">
        <v>2246</v>
      </c>
      <c r="FGY1" s="58" t="s">
        <v>2246</v>
      </c>
      <c r="FGZ1" s="58" t="s">
        <v>2246</v>
      </c>
      <c r="FHA1" s="58" t="s">
        <v>2246</v>
      </c>
      <c r="FHB1" s="58" t="s">
        <v>2246</v>
      </c>
      <c r="FHC1" s="58" t="s">
        <v>2246</v>
      </c>
      <c r="FHD1" s="58" t="s">
        <v>2246</v>
      </c>
      <c r="FHE1" s="58" t="s">
        <v>2246</v>
      </c>
      <c r="FHF1" s="58" t="s">
        <v>2246</v>
      </c>
      <c r="FHG1" s="58" t="s">
        <v>2246</v>
      </c>
      <c r="FHH1" s="58" t="s">
        <v>2246</v>
      </c>
      <c r="FHI1" s="58" t="s">
        <v>2246</v>
      </c>
      <c r="FHJ1" s="58" t="s">
        <v>2246</v>
      </c>
      <c r="FHK1" s="58" t="s">
        <v>2246</v>
      </c>
      <c r="FHL1" s="58" t="s">
        <v>2246</v>
      </c>
      <c r="FHM1" s="58" t="s">
        <v>2246</v>
      </c>
      <c r="FHN1" s="58" t="s">
        <v>2246</v>
      </c>
      <c r="FHO1" s="58" t="s">
        <v>2246</v>
      </c>
      <c r="FHP1" s="58" t="s">
        <v>2246</v>
      </c>
      <c r="FHQ1" s="58" t="s">
        <v>2246</v>
      </c>
      <c r="FHR1" s="58" t="s">
        <v>2246</v>
      </c>
      <c r="FHS1" s="58" t="s">
        <v>2246</v>
      </c>
      <c r="FHT1" s="58" t="s">
        <v>2246</v>
      </c>
      <c r="FHU1" s="58" t="s">
        <v>2246</v>
      </c>
      <c r="FHV1" s="58" t="s">
        <v>2246</v>
      </c>
      <c r="FHW1" s="58" t="s">
        <v>2246</v>
      </c>
      <c r="FHX1" s="58" t="s">
        <v>2246</v>
      </c>
      <c r="FHY1" s="58" t="s">
        <v>2246</v>
      </c>
      <c r="FHZ1" s="58" t="s">
        <v>2246</v>
      </c>
      <c r="FIA1" s="58" t="s">
        <v>2246</v>
      </c>
      <c r="FIB1" s="58" t="s">
        <v>2246</v>
      </c>
      <c r="FIC1" s="58" t="s">
        <v>2246</v>
      </c>
      <c r="FID1" s="58" t="s">
        <v>2246</v>
      </c>
      <c r="FIE1" s="58" t="s">
        <v>2246</v>
      </c>
      <c r="FIF1" s="58" t="s">
        <v>2246</v>
      </c>
      <c r="FIG1" s="58" t="s">
        <v>2246</v>
      </c>
      <c r="FIH1" s="58" t="s">
        <v>2246</v>
      </c>
      <c r="FII1" s="58" t="s">
        <v>2246</v>
      </c>
      <c r="FIJ1" s="58" t="s">
        <v>2246</v>
      </c>
      <c r="FIK1" s="58" t="s">
        <v>2246</v>
      </c>
      <c r="FIL1" s="58" t="s">
        <v>2246</v>
      </c>
      <c r="FIM1" s="58" t="s">
        <v>2246</v>
      </c>
      <c r="FIN1" s="58" t="s">
        <v>2246</v>
      </c>
      <c r="FIO1" s="58" t="s">
        <v>2246</v>
      </c>
      <c r="FIP1" s="58" t="s">
        <v>2246</v>
      </c>
      <c r="FIQ1" s="58" t="s">
        <v>2246</v>
      </c>
      <c r="FIR1" s="58" t="s">
        <v>2246</v>
      </c>
      <c r="FIS1" s="58" t="s">
        <v>2246</v>
      </c>
      <c r="FIT1" s="58" t="s">
        <v>2246</v>
      </c>
      <c r="FIU1" s="58" t="s">
        <v>2246</v>
      </c>
      <c r="FIV1" s="58" t="s">
        <v>2246</v>
      </c>
      <c r="FIW1" s="58" t="s">
        <v>2246</v>
      </c>
      <c r="FIX1" s="58" t="s">
        <v>2246</v>
      </c>
      <c r="FIY1" s="58" t="s">
        <v>2246</v>
      </c>
      <c r="FIZ1" s="58" t="s">
        <v>2246</v>
      </c>
      <c r="FJA1" s="58" t="s">
        <v>2246</v>
      </c>
      <c r="FJB1" s="58" t="s">
        <v>2246</v>
      </c>
      <c r="FJC1" s="58" t="s">
        <v>2246</v>
      </c>
      <c r="FJD1" s="58" t="s">
        <v>2246</v>
      </c>
      <c r="FJE1" s="58" t="s">
        <v>2246</v>
      </c>
      <c r="FJF1" s="58" t="s">
        <v>2246</v>
      </c>
      <c r="FJG1" s="58" t="s">
        <v>2246</v>
      </c>
      <c r="FJH1" s="58" t="s">
        <v>2246</v>
      </c>
      <c r="FJI1" s="58" t="s">
        <v>2246</v>
      </c>
      <c r="FJJ1" s="58" t="s">
        <v>2246</v>
      </c>
      <c r="FJK1" s="58" t="s">
        <v>2246</v>
      </c>
      <c r="FJL1" s="58" t="s">
        <v>2246</v>
      </c>
      <c r="FJM1" s="58" t="s">
        <v>2246</v>
      </c>
      <c r="FJN1" s="58" t="s">
        <v>2246</v>
      </c>
      <c r="FJO1" s="58" t="s">
        <v>2246</v>
      </c>
      <c r="FJP1" s="58" t="s">
        <v>2246</v>
      </c>
      <c r="FJQ1" s="58" t="s">
        <v>2246</v>
      </c>
      <c r="FJR1" s="58" t="s">
        <v>2246</v>
      </c>
      <c r="FJS1" s="58" t="s">
        <v>2246</v>
      </c>
      <c r="FJT1" s="58" t="s">
        <v>2246</v>
      </c>
      <c r="FJU1" s="58" t="s">
        <v>2246</v>
      </c>
      <c r="FJV1" s="58" t="s">
        <v>2246</v>
      </c>
      <c r="FJW1" s="58" t="s">
        <v>2246</v>
      </c>
      <c r="FJX1" s="58" t="s">
        <v>2246</v>
      </c>
      <c r="FJY1" s="58" t="s">
        <v>2246</v>
      </c>
      <c r="FJZ1" s="58" t="s">
        <v>2246</v>
      </c>
      <c r="FKA1" s="58" t="s">
        <v>2246</v>
      </c>
      <c r="FKB1" s="58" t="s">
        <v>2246</v>
      </c>
      <c r="FKC1" s="58" t="s">
        <v>2246</v>
      </c>
      <c r="FKD1" s="58" t="s">
        <v>2246</v>
      </c>
      <c r="FKE1" s="58" t="s">
        <v>2246</v>
      </c>
      <c r="FKF1" s="58" t="s">
        <v>2246</v>
      </c>
      <c r="FKG1" s="58" t="s">
        <v>2246</v>
      </c>
      <c r="FKH1" s="58" t="s">
        <v>2246</v>
      </c>
      <c r="FKI1" s="58" t="s">
        <v>2246</v>
      </c>
      <c r="FKJ1" s="58" t="s">
        <v>2246</v>
      </c>
      <c r="FKK1" s="58" t="s">
        <v>2246</v>
      </c>
      <c r="FKL1" s="58" t="s">
        <v>2246</v>
      </c>
      <c r="FKM1" s="58" t="s">
        <v>2246</v>
      </c>
      <c r="FKN1" s="58" t="s">
        <v>2246</v>
      </c>
      <c r="FKO1" s="58" t="s">
        <v>2246</v>
      </c>
      <c r="FKP1" s="58" t="s">
        <v>2246</v>
      </c>
      <c r="FKQ1" s="58" t="s">
        <v>2246</v>
      </c>
      <c r="FKR1" s="58" t="s">
        <v>2246</v>
      </c>
      <c r="FKS1" s="58" t="s">
        <v>2246</v>
      </c>
      <c r="FKT1" s="58" t="s">
        <v>2246</v>
      </c>
      <c r="FKU1" s="58" t="s">
        <v>2246</v>
      </c>
      <c r="FKV1" s="58" t="s">
        <v>2246</v>
      </c>
      <c r="FKW1" s="58" t="s">
        <v>2246</v>
      </c>
      <c r="FKX1" s="58" t="s">
        <v>2246</v>
      </c>
      <c r="FKY1" s="58" t="s">
        <v>2246</v>
      </c>
      <c r="FKZ1" s="58" t="s">
        <v>2246</v>
      </c>
      <c r="FLA1" s="58" t="s">
        <v>2246</v>
      </c>
      <c r="FLB1" s="58" t="s">
        <v>2246</v>
      </c>
      <c r="FLC1" s="58" t="s">
        <v>2246</v>
      </c>
      <c r="FLD1" s="58" t="s">
        <v>2246</v>
      </c>
      <c r="FLE1" s="58" t="s">
        <v>2246</v>
      </c>
      <c r="FLF1" s="58" t="s">
        <v>2246</v>
      </c>
      <c r="FLG1" s="58" t="s">
        <v>2246</v>
      </c>
      <c r="FLH1" s="58" t="s">
        <v>2246</v>
      </c>
      <c r="FLI1" s="58" t="s">
        <v>2246</v>
      </c>
      <c r="FLJ1" s="58" t="s">
        <v>2246</v>
      </c>
      <c r="FLK1" s="58" t="s">
        <v>2246</v>
      </c>
      <c r="FLL1" s="58" t="s">
        <v>2246</v>
      </c>
      <c r="FLM1" s="58" t="s">
        <v>2246</v>
      </c>
      <c r="FLN1" s="58" t="s">
        <v>2246</v>
      </c>
      <c r="FLO1" s="58" t="s">
        <v>2246</v>
      </c>
      <c r="FLP1" s="58" t="s">
        <v>2246</v>
      </c>
      <c r="FLQ1" s="58" t="s">
        <v>2246</v>
      </c>
      <c r="FLR1" s="58" t="s">
        <v>2246</v>
      </c>
      <c r="FLS1" s="58" t="s">
        <v>2246</v>
      </c>
      <c r="FLT1" s="58" t="s">
        <v>2246</v>
      </c>
      <c r="FLU1" s="58" t="s">
        <v>2246</v>
      </c>
      <c r="FLV1" s="58" t="s">
        <v>2246</v>
      </c>
      <c r="FLW1" s="58" t="s">
        <v>2246</v>
      </c>
      <c r="FLX1" s="58" t="s">
        <v>2246</v>
      </c>
      <c r="FLY1" s="58" t="s">
        <v>2246</v>
      </c>
      <c r="FLZ1" s="58" t="s">
        <v>2246</v>
      </c>
      <c r="FMA1" s="58" t="s">
        <v>2246</v>
      </c>
      <c r="FMB1" s="58" t="s">
        <v>2246</v>
      </c>
      <c r="FMC1" s="58" t="s">
        <v>2246</v>
      </c>
      <c r="FMD1" s="58" t="s">
        <v>2246</v>
      </c>
      <c r="FME1" s="58" t="s">
        <v>2246</v>
      </c>
      <c r="FMF1" s="58" t="s">
        <v>2246</v>
      </c>
      <c r="FMG1" s="58" t="s">
        <v>2246</v>
      </c>
      <c r="FMH1" s="58" t="s">
        <v>2246</v>
      </c>
      <c r="FMI1" s="58" t="s">
        <v>2246</v>
      </c>
      <c r="FMJ1" s="58" t="s">
        <v>2246</v>
      </c>
      <c r="FMK1" s="58" t="s">
        <v>2246</v>
      </c>
      <c r="FML1" s="58" t="s">
        <v>2246</v>
      </c>
      <c r="FMM1" s="58" t="s">
        <v>2246</v>
      </c>
      <c r="FMN1" s="58" t="s">
        <v>2246</v>
      </c>
      <c r="FMO1" s="58" t="s">
        <v>2246</v>
      </c>
      <c r="FMP1" s="58" t="s">
        <v>2246</v>
      </c>
      <c r="FMQ1" s="58" t="s">
        <v>2246</v>
      </c>
      <c r="FMR1" s="58" t="s">
        <v>2246</v>
      </c>
      <c r="FMS1" s="58" t="s">
        <v>2246</v>
      </c>
      <c r="FMT1" s="58" t="s">
        <v>2246</v>
      </c>
      <c r="FMU1" s="58" t="s">
        <v>2246</v>
      </c>
      <c r="FMV1" s="58" t="s">
        <v>2246</v>
      </c>
      <c r="FMW1" s="58" t="s">
        <v>2246</v>
      </c>
      <c r="FMX1" s="58" t="s">
        <v>2246</v>
      </c>
      <c r="FMY1" s="58" t="s">
        <v>2246</v>
      </c>
      <c r="FMZ1" s="58" t="s">
        <v>2246</v>
      </c>
      <c r="FNA1" s="58" t="s">
        <v>2246</v>
      </c>
      <c r="FNB1" s="58" t="s">
        <v>2246</v>
      </c>
      <c r="FNC1" s="58" t="s">
        <v>2246</v>
      </c>
      <c r="FND1" s="58" t="s">
        <v>2246</v>
      </c>
      <c r="FNE1" s="58" t="s">
        <v>2246</v>
      </c>
      <c r="FNF1" s="58" t="s">
        <v>2246</v>
      </c>
      <c r="FNG1" s="58" t="s">
        <v>2246</v>
      </c>
      <c r="FNH1" s="58" t="s">
        <v>2246</v>
      </c>
      <c r="FNI1" s="58" t="s">
        <v>2246</v>
      </c>
      <c r="FNJ1" s="58" t="s">
        <v>2246</v>
      </c>
      <c r="FNK1" s="58" t="s">
        <v>2246</v>
      </c>
      <c r="FNL1" s="58" t="s">
        <v>2246</v>
      </c>
      <c r="FNM1" s="58" t="s">
        <v>2246</v>
      </c>
      <c r="FNN1" s="58" t="s">
        <v>2246</v>
      </c>
      <c r="FNO1" s="58" t="s">
        <v>2246</v>
      </c>
      <c r="FNP1" s="58" t="s">
        <v>2246</v>
      </c>
      <c r="FNQ1" s="58" t="s">
        <v>2246</v>
      </c>
      <c r="FNR1" s="58" t="s">
        <v>2246</v>
      </c>
      <c r="FNS1" s="58" t="s">
        <v>2246</v>
      </c>
      <c r="FNT1" s="58" t="s">
        <v>2246</v>
      </c>
      <c r="FNU1" s="58" t="s">
        <v>2246</v>
      </c>
      <c r="FNV1" s="58" t="s">
        <v>2246</v>
      </c>
      <c r="FNW1" s="58" t="s">
        <v>2246</v>
      </c>
      <c r="FNX1" s="58" t="s">
        <v>2246</v>
      </c>
      <c r="FNY1" s="58" t="s">
        <v>2246</v>
      </c>
      <c r="FNZ1" s="58" t="s">
        <v>2246</v>
      </c>
      <c r="FOA1" s="58" t="s">
        <v>2246</v>
      </c>
      <c r="FOB1" s="58" t="s">
        <v>2246</v>
      </c>
      <c r="FOC1" s="58" t="s">
        <v>2246</v>
      </c>
      <c r="FOD1" s="58" t="s">
        <v>2246</v>
      </c>
      <c r="FOE1" s="58" t="s">
        <v>2246</v>
      </c>
      <c r="FOF1" s="58" t="s">
        <v>2246</v>
      </c>
      <c r="FOG1" s="58" t="s">
        <v>2246</v>
      </c>
      <c r="FOH1" s="58" t="s">
        <v>2246</v>
      </c>
      <c r="FOI1" s="58" t="s">
        <v>2246</v>
      </c>
      <c r="FOJ1" s="58" t="s">
        <v>2246</v>
      </c>
      <c r="FOK1" s="58" t="s">
        <v>2246</v>
      </c>
      <c r="FOL1" s="58" t="s">
        <v>2246</v>
      </c>
      <c r="FOM1" s="58" t="s">
        <v>2246</v>
      </c>
      <c r="FON1" s="58" t="s">
        <v>2246</v>
      </c>
      <c r="FOO1" s="58" t="s">
        <v>2246</v>
      </c>
      <c r="FOP1" s="58" t="s">
        <v>2246</v>
      </c>
      <c r="FOQ1" s="58" t="s">
        <v>2246</v>
      </c>
      <c r="FOR1" s="58" t="s">
        <v>2246</v>
      </c>
      <c r="FOS1" s="58" t="s">
        <v>2246</v>
      </c>
      <c r="FOT1" s="58" t="s">
        <v>2246</v>
      </c>
      <c r="FOU1" s="58" t="s">
        <v>2246</v>
      </c>
      <c r="FOV1" s="58" t="s">
        <v>2246</v>
      </c>
      <c r="FOW1" s="58" t="s">
        <v>2246</v>
      </c>
      <c r="FOX1" s="58" t="s">
        <v>2246</v>
      </c>
      <c r="FOY1" s="58" t="s">
        <v>2246</v>
      </c>
      <c r="FOZ1" s="58" t="s">
        <v>2246</v>
      </c>
      <c r="FPA1" s="58" t="s">
        <v>2246</v>
      </c>
      <c r="FPB1" s="58" t="s">
        <v>2246</v>
      </c>
      <c r="FPC1" s="58" t="s">
        <v>2246</v>
      </c>
      <c r="FPD1" s="58" t="s">
        <v>2246</v>
      </c>
      <c r="FPE1" s="58" t="s">
        <v>2246</v>
      </c>
      <c r="FPF1" s="58" t="s">
        <v>2246</v>
      </c>
      <c r="FPG1" s="58" t="s">
        <v>2246</v>
      </c>
      <c r="FPH1" s="58" t="s">
        <v>2246</v>
      </c>
      <c r="FPI1" s="58" t="s">
        <v>2246</v>
      </c>
      <c r="FPJ1" s="58" t="s">
        <v>2246</v>
      </c>
      <c r="FPK1" s="58" t="s">
        <v>2246</v>
      </c>
      <c r="FPL1" s="58" t="s">
        <v>2246</v>
      </c>
      <c r="FPM1" s="58" t="s">
        <v>2246</v>
      </c>
      <c r="FPN1" s="58" t="s">
        <v>2246</v>
      </c>
      <c r="FPO1" s="58" t="s">
        <v>2246</v>
      </c>
      <c r="FPP1" s="58" t="s">
        <v>2246</v>
      </c>
      <c r="FPQ1" s="58" t="s">
        <v>2246</v>
      </c>
      <c r="FPR1" s="58" t="s">
        <v>2246</v>
      </c>
      <c r="FPS1" s="58" t="s">
        <v>2246</v>
      </c>
      <c r="FPT1" s="58" t="s">
        <v>2246</v>
      </c>
      <c r="FPU1" s="58" t="s">
        <v>2246</v>
      </c>
      <c r="FPV1" s="58" t="s">
        <v>2246</v>
      </c>
      <c r="FPW1" s="58" t="s">
        <v>2246</v>
      </c>
      <c r="FPX1" s="58" t="s">
        <v>2246</v>
      </c>
      <c r="FPY1" s="58" t="s">
        <v>2246</v>
      </c>
      <c r="FPZ1" s="58" t="s">
        <v>2246</v>
      </c>
      <c r="FQA1" s="58" t="s">
        <v>2246</v>
      </c>
      <c r="FQB1" s="58" t="s">
        <v>2246</v>
      </c>
      <c r="FQC1" s="58" t="s">
        <v>2246</v>
      </c>
      <c r="FQD1" s="58" t="s">
        <v>2246</v>
      </c>
      <c r="FQE1" s="58" t="s">
        <v>2246</v>
      </c>
      <c r="FQF1" s="58" t="s">
        <v>2246</v>
      </c>
      <c r="FQG1" s="58" t="s">
        <v>2246</v>
      </c>
      <c r="FQH1" s="58" t="s">
        <v>2246</v>
      </c>
      <c r="FQI1" s="58" t="s">
        <v>2246</v>
      </c>
      <c r="FQJ1" s="58" t="s">
        <v>2246</v>
      </c>
      <c r="FQK1" s="58" t="s">
        <v>2246</v>
      </c>
      <c r="FQL1" s="58" t="s">
        <v>2246</v>
      </c>
      <c r="FQM1" s="58" t="s">
        <v>2246</v>
      </c>
      <c r="FQN1" s="58" t="s">
        <v>2246</v>
      </c>
      <c r="FQO1" s="58" t="s">
        <v>2246</v>
      </c>
      <c r="FQP1" s="58" t="s">
        <v>2246</v>
      </c>
      <c r="FQQ1" s="58" t="s">
        <v>2246</v>
      </c>
      <c r="FQR1" s="58" t="s">
        <v>2246</v>
      </c>
      <c r="FQS1" s="58" t="s">
        <v>2246</v>
      </c>
      <c r="FQT1" s="58" t="s">
        <v>2246</v>
      </c>
      <c r="FQU1" s="58" t="s">
        <v>2246</v>
      </c>
      <c r="FQV1" s="58" t="s">
        <v>2246</v>
      </c>
      <c r="FQW1" s="58" t="s">
        <v>2246</v>
      </c>
      <c r="FQX1" s="58" t="s">
        <v>2246</v>
      </c>
      <c r="FQY1" s="58" t="s">
        <v>2246</v>
      </c>
      <c r="FQZ1" s="58" t="s">
        <v>2246</v>
      </c>
      <c r="FRA1" s="58" t="s">
        <v>2246</v>
      </c>
      <c r="FRB1" s="58" t="s">
        <v>2246</v>
      </c>
      <c r="FRC1" s="58" t="s">
        <v>2246</v>
      </c>
      <c r="FRD1" s="58" t="s">
        <v>2246</v>
      </c>
      <c r="FRE1" s="58" t="s">
        <v>2246</v>
      </c>
      <c r="FRF1" s="58" t="s">
        <v>2246</v>
      </c>
      <c r="FRG1" s="58" t="s">
        <v>2246</v>
      </c>
      <c r="FRH1" s="58" t="s">
        <v>2246</v>
      </c>
      <c r="FRI1" s="58" t="s">
        <v>2246</v>
      </c>
      <c r="FRJ1" s="58" t="s">
        <v>2246</v>
      </c>
      <c r="FRK1" s="58" t="s">
        <v>2246</v>
      </c>
      <c r="FRL1" s="58" t="s">
        <v>2246</v>
      </c>
      <c r="FRM1" s="58" t="s">
        <v>2246</v>
      </c>
      <c r="FRN1" s="58" t="s">
        <v>2246</v>
      </c>
      <c r="FRO1" s="58" t="s">
        <v>2246</v>
      </c>
      <c r="FRP1" s="58" t="s">
        <v>2246</v>
      </c>
      <c r="FRQ1" s="58" t="s">
        <v>2246</v>
      </c>
      <c r="FRR1" s="58" t="s">
        <v>2246</v>
      </c>
      <c r="FRS1" s="58" t="s">
        <v>2246</v>
      </c>
      <c r="FRT1" s="58" t="s">
        <v>2246</v>
      </c>
      <c r="FRU1" s="58" t="s">
        <v>2246</v>
      </c>
      <c r="FRV1" s="58" t="s">
        <v>2246</v>
      </c>
      <c r="FRW1" s="58" t="s">
        <v>2246</v>
      </c>
      <c r="FRX1" s="58" t="s">
        <v>2246</v>
      </c>
      <c r="FRY1" s="58" t="s">
        <v>2246</v>
      </c>
      <c r="FRZ1" s="58" t="s">
        <v>2246</v>
      </c>
      <c r="FSA1" s="58" t="s">
        <v>2246</v>
      </c>
      <c r="FSB1" s="58" t="s">
        <v>2246</v>
      </c>
      <c r="FSC1" s="58" t="s">
        <v>2246</v>
      </c>
      <c r="FSD1" s="58" t="s">
        <v>2246</v>
      </c>
      <c r="FSE1" s="58" t="s">
        <v>2246</v>
      </c>
      <c r="FSF1" s="58" t="s">
        <v>2246</v>
      </c>
      <c r="FSG1" s="58" t="s">
        <v>2246</v>
      </c>
      <c r="FSH1" s="58" t="s">
        <v>2246</v>
      </c>
      <c r="FSI1" s="58" t="s">
        <v>2246</v>
      </c>
      <c r="FSJ1" s="58" t="s">
        <v>2246</v>
      </c>
      <c r="FSK1" s="58" t="s">
        <v>2246</v>
      </c>
      <c r="FSL1" s="58" t="s">
        <v>2246</v>
      </c>
      <c r="FSM1" s="58" t="s">
        <v>2246</v>
      </c>
      <c r="FSN1" s="58" t="s">
        <v>2246</v>
      </c>
      <c r="FSO1" s="58" t="s">
        <v>2246</v>
      </c>
      <c r="FSP1" s="58" t="s">
        <v>2246</v>
      </c>
      <c r="FSQ1" s="58" t="s">
        <v>2246</v>
      </c>
      <c r="FSR1" s="58" t="s">
        <v>2246</v>
      </c>
      <c r="FSS1" s="58" t="s">
        <v>2246</v>
      </c>
      <c r="FST1" s="58" t="s">
        <v>2246</v>
      </c>
      <c r="FSU1" s="58" t="s">
        <v>2246</v>
      </c>
      <c r="FSV1" s="58" t="s">
        <v>2246</v>
      </c>
      <c r="FSW1" s="58" t="s">
        <v>2246</v>
      </c>
      <c r="FSX1" s="58" t="s">
        <v>2246</v>
      </c>
      <c r="FSY1" s="58" t="s">
        <v>2246</v>
      </c>
      <c r="FSZ1" s="58" t="s">
        <v>2246</v>
      </c>
      <c r="FTA1" s="58" t="s">
        <v>2246</v>
      </c>
      <c r="FTB1" s="58" t="s">
        <v>2246</v>
      </c>
      <c r="FTC1" s="58" t="s">
        <v>2246</v>
      </c>
      <c r="FTD1" s="58" t="s">
        <v>2246</v>
      </c>
      <c r="FTE1" s="58" t="s">
        <v>2246</v>
      </c>
      <c r="FTF1" s="58" t="s">
        <v>2246</v>
      </c>
      <c r="FTG1" s="58" t="s">
        <v>2246</v>
      </c>
      <c r="FTH1" s="58" t="s">
        <v>2246</v>
      </c>
      <c r="FTI1" s="58" t="s">
        <v>2246</v>
      </c>
      <c r="FTJ1" s="58" t="s">
        <v>2246</v>
      </c>
      <c r="FTK1" s="58" t="s">
        <v>2246</v>
      </c>
      <c r="FTL1" s="58" t="s">
        <v>2246</v>
      </c>
      <c r="FTM1" s="58" t="s">
        <v>2246</v>
      </c>
      <c r="FTN1" s="58" t="s">
        <v>2246</v>
      </c>
      <c r="FTO1" s="58" t="s">
        <v>2246</v>
      </c>
      <c r="FTP1" s="58" t="s">
        <v>2246</v>
      </c>
      <c r="FTQ1" s="58" t="s">
        <v>2246</v>
      </c>
      <c r="FTR1" s="58" t="s">
        <v>2246</v>
      </c>
      <c r="FTS1" s="58" t="s">
        <v>2246</v>
      </c>
      <c r="FTT1" s="58" t="s">
        <v>2246</v>
      </c>
      <c r="FTU1" s="58" t="s">
        <v>2246</v>
      </c>
      <c r="FTV1" s="58" t="s">
        <v>2246</v>
      </c>
      <c r="FTW1" s="58" t="s">
        <v>2246</v>
      </c>
      <c r="FTX1" s="58" t="s">
        <v>2246</v>
      </c>
      <c r="FTY1" s="58" t="s">
        <v>2246</v>
      </c>
      <c r="FTZ1" s="58" t="s">
        <v>2246</v>
      </c>
      <c r="FUA1" s="58" t="s">
        <v>2246</v>
      </c>
      <c r="FUB1" s="58" t="s">
        <v>2246</v>
      </c>
      <c r="FUC1" s="58" t="s">
        <v>2246</v>
      </c>
      <c r="FUD1" s="58" t="s">
        <v>2246</v>
      </c>
      <c r="FUE1" s="58" t="s">
        <v>2246</v>
      </c>
      <c r="FUF1" s="58" t="s">
        <v>2246</v>
      </c>
      <c r="FUG1" s="58" t="s">
        <v>2246</v>
      </c>
      <c r="FUH1" s="58" t="s">
        <v>2246</v>
      </c>
      <c r="FUI1" s="58" t="s">
        <v>2246</v>
      </c>
      <c r="FUJ1" s="58" t="s">
        <v>2246</v>
      </c>
      <c r="FUK1" s="58" t="s">
        <v>2246</v>
      </c>
      <c r="FUL1" s="58" t="s">
        <v>2246</v>
      </c>
      <c r="FUM1" s="58" t="s">
        <v>2246</v>
      </c>
      <c r="FUN1" s="58" t="s">
        <v>2246</v>
      </c>
      <c r="FUO1" s="58" t="s">
        <v>2246</v>
      </c>
      <c r="FUP1" s="58" t="s">
        <v>2246</v>
      </c>
      <c r="FUQ1" s="58" t="s">
        <v>2246</v>
      </c>
      <c r="FUR1" s="58" t="s">
        <v>2246</v>
      </c>
      <c r="FUS1" s="58" t="s">
        <v>2246</v>
      </c>
      <c r="FUT1" s="58" t="s">
        <v>2246</v>
      </c>
      <c r="FUU1" s="58" t="s">
        <v>2246</v>
      </c>
      <c r="FUV1" s="58" t="s">
        <v>2246</v>
      </c>
      <c r="FUW1" s="58" t="s">
        <v>2246</v>
      </c>
      <c r="FUX1" s="58" t="s">
        <v>2246</v>
      </c>
      <c r="FUY1" s="58" t="s">
        <v>2246</v>
      </c>
      <c r="FUZ1" s="58" t="s">
        <v>2246</v>
      </c>
      <c r="FVA1" s="58" t="s">
        <v>2246</v>
      </c>
      <c r="FVB1" s="58" t="s">
        <v>2246</v>
      </c>
      <c r="FVC1" s="58" t="s">
        <v>2246</v>
      </c>
      <c r="FVD1" s="58" t="s">
        <v>2246</v>
      </c>
      <c r="FVE1" s="58" t="s">
        <v>2246</v>
      </c>
      <c r="FVF1" s="58" t="s">
        <v>2246</v>
      </c>
      <c r="FVG1" s="58" t="s">
        <v>2246</v>
      </c>
      <c r="FVH1" s="58" t="s">
        <v>2246</v>
      </c>
      <c r="FVI1" s="58" t="s">
        <v>2246</v>
      </c>
      <c r="FVJ1" s="58" t="s">
        <v>2246</v>
      </c>
      <c r="FVK1" s="58" t="s">
        <v>2246</v>
      </c>
      <c r="FVL1" s="58" t="s">
        <v>2246</v>
      </c>
      <c r="FVM1" s="58" t="s">
        <v>2246</v>
      </c>
      <c r="FVN1" s="58" t="s">
        <v>2246</v>
      </c>
      <c r="FVO1" s="58" t="s">
        <v>2246</v>
      </c>
      <c r="FVP1" s="58" t="s">
        <v>2246</v>
      </c>
      <c r="FVQ1" s="58" t="s">
        <v>2246</v>
      </c>
      <c r="FVR1" s="58" t="s">
        <v>2246</v>
      </c>
      <c r="FVS1" s="58" t="s">
        <v>2246</v>
      </c>
      <c r="FVT1" s="58" t="s">
        <v>2246</v>
      </c>
      <c r="FVU1" s="58" t="s">
        <v>2246</v>
      </c>
      <c r="FVV1" s="58" t="s">
        <v>2246</v>
      </c>
      <c r="FVW1" s="58" t="s">
        <v>2246</v>
      </c>
      <c r="FVX1" s="58" t="s">
        <v>2246</v>
      </c>
      <c r="FVY1" s="58" t="s">
        <v>2246</v>
      </c>
      <c r="FVZ1" s="58" t="s">
        <v>2246</v>
      </c>
      <c r="FWA1" s="58" t="s">
        <v>2246</v>
      </c>
      <c r="FWB1" s="58" t="s">
        <v>2246</v>
      </c>
      <c r="FWC1" s="58" t="s">
        <v>2246</v>
      </c>
      <c r="FWD1" s="58" t="s">
        <v>2246</v>
      </c>
      <c r="FWE1" s="58" t="s">
        <v>2246</v>
      </c>
      <c r="FWF1" s="58" t="s">
        <v>2246</v>
      </c>
      <c r="FWG1" s="58" t="s">
        <v>2246</v>
      </c>
      <c r="FWH1" s="58" t="s">
        <v>2246</v>
      </c>
      <c r="FWI1" s="58" t="s">
        <v>2246</v>
      </c>
      <c r="FWJ1" s="58" t="s">
        <v>2246</v>
      </c>
      <c r="FWK1" s="58" t="s">
        <v>2246</v>
      </c>
      <c r="FWL1" s="58" t="s">
        <v>2246</v>
      </c>
      <c r="FWM1" s="58" t="s">
        <v>2246</v>
      </c>
      <c r="FWN1" s="58" t="s">
        <v>2246</v>
      </c>
      <c r="FWO1" s="58" t="s">
        <v>2246</v>
      </c>
      <c r="FWP1" s="58" t="s">
        <v>2246</v>
      </c>
      <c r="FWQ1" s="58" t="s">
        <v>2246</v>
      </c>
      <c r="FWR1" s="58" t="s">
        <v>2246</v>
      </c>
      <c r="FWS1" s="58" t="s">
        <v>2246</v>
      </c>
      <c r="FWT1" s="58" t="s">
        <v>2246</v>
      </c>
      <c r="FWU1" s="58" t="s">
        <v>2246</v>
      </c>
      <c r="FWV1" s="58" t="s">
        <v>2246</v>
      </c>
      <c r="FWW1" s="58" t="s">
        <v>2246</v>
      </c>
      <c r="FWX1" s="58" t="s">
        <v>2246</v>
      </c>
      <c r="FWY1" s="58" t="s">
        <v>2246</v>
      </c>
      <c r="FWZ1" s="58" t="s">
        <v>2246</v>
      </c>
      <c r="FXA1" s="58" t="s">
        <v>2246</v>
      </c>
      <c r="FXB1" s="58" t="s">
        <v>2246</v>
      </c>
      <c r="FXC1" s="58" t="s">
        <v>2246</v>
      </c>
      <c r="FXD1" s="58" t="s">
        <v>2246</v>
      </c>
      <c r="FXE1" s="58" t="s">
        <v>2246</v>
      </c>
      <c r="FXF1" s="58" t="s">
        <v>2246</v>
      </c>
      <c r="FXG1" s="58" t="s">
        <v>2246</v>
      </c>
      <c r="FXH1" s="58" t="s">
        <v>2246</v>
      </c>
      <c r="FXI1" s="58" t="s">
        <v>2246</v>
      </c>
      <c r="FXJ1" s="58" t="s">
        <v>2246</v>
      </c>
      <c r="FXK1" s="58" t="s">
        <v>2246</v>
      </c>
      <c r="FXL1" s="58" t="s">
        <v>2246</v>
      </c>
      <c r="FXM1" s="58" t="s">
        <v>2246</v>
      </c>
      <c r="FXN1" s="58" t="s">
        <v>2246</v>
      </c>
      <c r="FXO1" s="58" t="s">
        <v>2246</v>
      </c>
      <c r="FXP1" s="58" t="s">
        <v>2246</v>
      </c>
      <c r="FXQ1" s="58" t="s">
        <v>2246</v>
      </c>
      <c r="FXR1" s="58" t="s">
        <v>2246</v>
      </c>
      <c r="FXS1" s="58" t="s">
        <v>2246</v>
      </c>
      <c r="FXT1" s="58" t="s">
        <v>2246</v>
      </c>
      <c r="FXU1" s="58" t="s">
        <v>2246</v>
      </c>
      <c r="FXV1" s="58" t="s">
        <v>2246</v>
      </c>
      <c r="FXW1" s="58" t="s">
        <v>2246</v>
      </c>
      <c r="FXX1" s="58" t="s">
        <v>2246</v>
      </c>
      <c r="FXY1" s="58" t="s">
        <v>2246</v>
      </c>
      <c r="FXZ1" s="58" t="s">
        <v>2246</v>
      </c>
      <c r="FYA1" s="58" t="s">
        <v>2246</v>
      </c>
      <c r="FYB1" s="58" t="s">
        <v>2246</v>
      </c>
      <c r="FYC1" s="58" t="s">
        <v>2246</v>
      </c>
      <c r="FYD1" s="58" t="s">
        <v>2246</v>
      </c>
      <c r="FYE1" s="58" t="s">
        <v>2246</v>
      </c>
      <c r="FYF1" s="58" t="s">
        <v>2246</v>
      </c>
      <c r="FYG1" s="58" t="s">
        <v>2246</v>
      </c>
      <c r="FYH1" s="58" t="s">
        <v>2246</v>
      </c>
      <c r="FYI1" s="58" t="s">
        <v>2246</v>
      </c>
      <c r="FYJ1" s="58" t="s">
        <v>2246</v>
      </c>
      <c r="FYK1" s="58" t="s">
        <v>2246</v>
      </c>
      <c r="FYL1" s="58" t="s">
        <v>2246</v>
      </c>
      <c r="FYM1" s="58" t="s">
        <v>2246</v>
      </c>
      <c r="FYN1" s="58" t="s">
        <v>2246</v>
      </c>
      <c r="FYO1" s="58" t="s">
        <v>2246</v>
      </c>
      <c r="FYP1" s="58" t="s">
        <v>2246</v>
      </c>
      <c r="FYQ1" s="58" t="s">
        <v>2246</v>
      </c>
      <c r="FYR1" s="58" t="s">
        <v>2246</v>
      </c>
      <c r="FYS1" s="58" t="s">
        <v>2246</v>
      </c>
      <c r="FYT1" s="58" t="s">
        <v>2246</v>
      </c>
      <c r="FYU1" s="58" t="s">
        <v>2246</v>
      </c>
      <c r="FYV1" s="58" t="s">
        <v>2246</v>
      </c>
      <c r="FYW1" s="58" t="s">
        <v>2246</v>
      </c>
      <c r="FYX1" s="58" t="s">
        <v>2246</v>
      </c>
      <c r="FYY1" s="58" t="s">
        <v>2246</v>
      </c>
      <c r="FYZ1" s="58" t="s">
        <v>2246</v>
      </c>
      <c r="FZA1" s="58" t="s">
        <v>2246</v>
      </c>
      <c r="FZB1" s="58" t="s">
        <v>2246</v>
      </c>
      <c r="FZC1" s="58" t="s">
        <v>2246</v>
      </c>
      <c r="FZD1" s="58" t="s">
        <v>2246</v>
      </c>
      <c r="FZE1" s="58" t="s">
        <v>2246</v>
      </c>
      <c r="FZF1" s="58" t="s">
        <v>2246</v>
      </c>
      <c r="FZG1" s="58" t="s">
        <v>2246</v>
      </c>
      <c r="FZH1" s="58" t="s">
        <v>2246</v>
      </c>
      <c r="FZI1" s="58" t="s">
        <v>2246</v>
      </c>
      <c r="FZJ1" s="58" t="s">
        <v>2246</v>
      </c>
      <c r="FZK1" s="58" t="s">
        <v>2246</v>
      </c>
      <c r="FZL1" s="58" t="s">
        <v>2246</v>
      </c>
      <c r="FZM1" s="58" t="s">
        <v>2246</v>
      </c>
      <c r="FZN1" s="58" t="s">
        <v>2246</v>
      </c>
      <c r="FZO1" s="58" t="s">
        <v>2246</v>
      </c>
      <c r="FZP1" s="58" t="s">
        <v>2246</v>
      </c>
      <c r="FZQ1" s="58" t="s">
        <v>2246</v>
      </c>
      <c r="FZR1" s="58" t="s">
        <v>2246</v>
      </c>
      <c r="FZS1" s="58" t="s">
        <v>2246</v>
      </c>
      <c r="FZT1" s="58" t="s">
        <v>2246</v>
      </c>
      <c r="FZU1" s="58" t="s">
        <v>2246</v>
      </c>
      <c r="FZV1" s="58" t="s">
        <v>2246</v>
      </c>
      <c r="FZW1" s="58" t="s">
        <v>2246</v>
      </c>
      <c r="FZX1" s="58" t="s">
        <v>2246</v>
      </c>
      <c r="FZY1" s="58" t="s">
        <v>2246</v>
      </c>
      <c r="FZZ1" s="58" t="s">
        <v>2246</v>
      </c>
      <c r="GAA1" s="58" t="s">
        <v>2246</v>
      </c>
      <c r="GAB1" s="58" t="s">
        <v>2246</v>
      </c>
      <c r="GAC1" s="58" t="s">
        <v>2246</v>
      </c>
      <c r="GAD1" s="58" t="s">
        <v>2246</v>
      </c>
      <c r="GAE1" s="58" t="s">
        <v>2246</v>
      </c>
      <c r="GAF1" s="58" t="s">
        <v>2246</v>
      </c>
      <c r="GAG1" s="58" t="s">
        <v>2246</v>
      </c>
      <c r="GAH1" s="58" t="s">
        <v>2246</v>
      </c>
      <c r="GAI1" s="58" t="s">
        <v>2246</v>
      </c>
      <c r="GAJ1" s="58" t="s">
        <v>2246</v>
      </c>
      <c r="GAK1" s="58" t="s">
        <v>2246</v>
      </c>
      <c r="GAL1" s="58" t="s">
        <v>2246</v>
      </c>
      <c r="GAM1" s="58" t="s">
        <v>2246</v>
      </c>
      <c r="GAN1" s="58" t="s">
        <v>2246</v>
      </c>
      <c r="GAO1" s="58" t="s">
        <v>2246</v>
      </c>
      <c r="GAP1" s="58" t="s">
        <v>2246</v>
      </c>
      <c r="GAQ1" s="58" t="s">
        <v>2246</v>
      </c>
      <c r="GAR1" s="58" t="s">
        <v>2246</v>
      </c>
      <c r="GAS1" s="58" t="s">
        <v>2246</v>
      </c>
      <c r="GAT1" s="58" t="s">
        <v>2246</v>
      </c>
      <c r="GAU1" s="58" t="s">
        <v>2246</v>
      </c>
      <c r="GAV1" s="58" t="s">
        <v>2246</v>
      </c>
      <c r="GAW1" s="58" t="s">
        <v>2246</v>
      </c>
      <c r="GAX1" s="58" t="s">
        <v>2246</v>
      </c>
      <c r="GAY1" s="58" t="s">
        <v>2246</v>
      </c>
      <c r="GAZ1" s="58" t="s">
        <v>2246</v>
      </c>
      <c r="GBA1" s="58" t="s">
        <v>2246</v>
      </c>
      <c r="GBB1" s="58" t="s">
        <v>2246</v>
      </c>
      <c r="GBC1" s="58" t="s">
        <v>2246</v>
      </c>
      <c r="GBD1" s="58" t="s">
        <v>2246</v>
      </c>
      <c r="GBE1" s="58" t="s">
        <v>2246</v>
      </c>
      <c r="GBF1" s="58" t="s">
        <v>2246</v>
      </c>
      <c r="GBG1" s="58" t="s">
        <v>2246</v>
      </c>
      <c r="GBH1" s="58" t="s">
        <v>2246</v>
      </c>
      <c r="GBI1" s="58" t="s">
        <v>2246</v>
      </c>
      <c r="GBJ1" s="58" t="s">
        <v>2246</v>
      </c>
      <c r="GBK1" s="58" t="s">
        <v>2246</v>
      </c>
      <c r="GBL1" s="58" t="s">
        <v>2246</v>
      </c>
      <c r="GBM1" s="58" t="s">
        <v>2246</v>
      </c>
      <c r="GBN1" s="58" t="s">
        <v>2246</v>
      </c>
      <c r="GBO1" s="58" t="s">
        <v>2246</v>
      </c>
      <c r="GBP1" s="58" t="s">
        <v>2246</v>
      </c>
      <c r="GBQ1" s="58" t="s">
        <v>2246</v>
      </c>
      <c r="GBR1" s="58" t="s">
        <v>2246</v>
      </c>
      <c r="GBS1" s="58" t="s">
        <v>2246</v>
      </c>
      <c r="GBT1" s="58" t="s">
        <v>2246</v>
      </c>
      <c r="GBU1" s="58" t="s">
        <v>2246</v>
      </c>
      <c r="GBV1" s="58" t="s">
        <v>2246</v>
      </c>
      <c r="GBW1" s="58" t="s">
        <v>2246</v>
      </c>
      <c r="GBX1" s="58" t="s">
        <v>2246</v>
      </c>
      <c r="GBY1" s="58" t="s">
        <v>2246</v>
      </c>
      <c r="GBZ1" s="58" t="s">
        <v>2246</v>
      </c>
      <c r="GCA1" s="58" t="s">
        <v>2246</v>
      </c>
      <c r="GCB1" s="58" t="s">
        <v>2246</v>
      </c>
      <c r="GCC1" s="58" t="s">
        <v>2246</v>
      </c>
      <c r="GCD1" s="58" t="s">
        <v>2246</v>
      </c>
      <c r="GCE1" s="58" t="s">
        <v>2246</v>
      </c>
      <c r="GCF1" s="58" t="s">
        <v>2246</v>
      </c>
      <c r="GCG1" s="58" t="s">
        <v>2246</v>
      </c>
      <c r="GCH1" s="58" t="s">
        <v>2246</v>
      </c>
      <c r="GCI1" s="58" t="s">
        <v>2246</v>
      </c>
      <c r="GCJ1" s="58" t="s">
        <v>2246</v>
      </c>
      <c r="GCK1" s="58" t="s">
        <v>2246</v>
      </c>
      <c r="GCL1" s="58" t="s">
        <v>2246</v>
      </c>
      <c r="GCM1" s="58" t="s">
        <v>2246</v>
      </c>
      <c r="GCN1" s="58" t="s">
        <v>2246</v>
      </c>
      <c r="GCO1" s="58" t="s">
        <v>2246</v>
      </c>
      <c r="GCP1" s="58" t="s">
        <v>2246</v>
      </c>
      <c r="GCQ1" s="58" t="s">
        <v>2246</v>
      </c>
      <c r="GCR1" s="58" t="s">
        <v>2246</v>
      </c>
      <c r="GCS1" s="58" t="s">
        <v>2246</v>
      </c>
      <c r="GCT1" s="58" t="s">
        <v>2246</v>
      </c>
      <c r="GCU1" s="58" t="s">
        <v>2246</v>
      </c>
      <c r="GCV1" s="58" t="s">
        <v>2246</v>
      </c>
      <c r="GCW1" s="58" t="s">
        <v>2246</v>
      </c>
      <c r="GCX1" s="58" t="s">
        <v>2246</v>
      </c>
      <c r="GCY1" s="58" t="s">
        <v>2246</v>
      </c>
      <c r="GCZ1" s="58" t="s">
        <v>2246</v>
      </c>
      <c r="GDA1" s="58" t="s">
        <v>2246</v>
      </c>
      <c r="GDB1" s="58" t="s">
        <v>2246</v>
      </c>
      <c r="GDC1" s="58" t="s">
        <v>2246</v>
      </c>
      <c r="GDD1" s="58" t="s">
        <v>2246</v>
      </c>
      <c r="GDE1" s="58" t="s">
        <v>2246</v>
      </c>
      <c r="GDF1" s="58" t="s">
        <v>2246</v>
      </c>
      <c r="GDG1" s="58" t="s">
        <v>2246</v>
      </c>
      <c r="GDH1" s="58" t="s">
        <v>2246</v>
      </c>
      <c r="GDI1" s="58" t="s">
        <v>2246</v>
      </c>
      <c r="GDJ1" s="58" t="s">
        <v>2246</v>
      </c>
      <c r="GDK1" s="58" t="s">
        <v>2246</v>
      </c>
      <c r="GDL1" s="58" t="s">
        <v>2246</v>
      </c>
      <c r="GDM1" s="58" t="s">
        <v>2246</v>
      </c>
      <c r="GDN1" s="58" t="s">
        <v>2246</v>
      </c>
      <c r="GDO1" s="58" t="s">
        <v>2246</v>
      </c>
      <c r="GDP1" s="58" t="s">
        <v>2246</v>
      </c>
      <c r="GDQ1" s="58" t="s">
        <v>2246</v>
      </c>
      <c r="GDR1" s="58" t="s">
        <v>2246</v>
      </c>
      <c r="GDS1" s="58" t="s">
        <v>2246</v>
      </c>
      <c r="GDT1" s="58" t="s">
        <v>2246</v>
      </c>
      <c r="GDU1" s="58" t="s">
        <v>2246</v>
      </c>
      <c r="GDV1" s="58" t="s">
        <v>2246</v>
      </c>
      <c r="GDW1" s="58" t="s">
        <v>2246</v>
      </c>
      <c r="GDX1" s="58" t="s">
        <v>2246</v>
      </c>
      <c r="GDY1" s="58" t="s">
        <v>2246</v>
      </c>
      <c r="GDZ1" s="58" t="s">
        <v>2246</v>
      </c>
      <c r="GEA1" s="58" t="s">
        <v>2246</v>
      </c>
      <c r="GEB1" s="58" t="s">
        <v>2246</v>
      </c>
      <c r="GEC1" s="58" t="s">
        <v>2246</v>
      </c>
      <c r="GED1" s="58" t="s">
        <v>2246</v>
      </c>
      <c r="GEE1" s="58" t="s">
        <v>2246</v>
      </c>
      <c r="GEF1" s="58" t="s">
        <v>2246</v>
      </c>
      <c r="GEG1" s="58" t="s">
        <v>2246</v>
      </c>
      <c r="GEH1" s="58" t="s">
        <v>2246</v>
      </c>
      <c r="GEI1" s="58" t="s">
        <v>2246</v>
      </c>
      <c r="GEJ1" s="58" t="s">
        <v>2246</v>
      </c>
      <c r="GEK1" s="58" t="s">
        <v>2246</v>
      </c>
      <c r="GEL1" s="58" t="s">
        <v>2246</v>
      </c>
      <c r="GEM1" s="58" t="s">
        <v>2246</v>
      </c>
      <c r="GEN1" s="58" t="s">
        <v>2246</v>
      </c>
      <c r="GEO1" s="58" t="s">
        <v>2246</v>
      </c>
      <c r="GEP1" s="58" t="s">
        <v>2246</v>
      </c>
      <c r="GEQ1" s="58" t="s">
        <v>2246</v>
      </c>
      <c r="GER1" s="58" t="s">
        <v>2246</v>
      </c>
      <c r="GES1" s="58" t="s">
        <v>2246</v>
      </c>
      <c r="GET1" s="58" t="s">
        <v>2246</v>
      </c>
      <c r="GEU1" s="58" t="s">
        <v>2246</v>
      </c>
      <c r="GEV1" s="58" t="s">
        <v>2246</v>
      </c>
      <c r="GEW1" s="58" t="s">
        <v>2246</v>
      </c>
      <c r="GEX1" s="58" t="s">
        <v>2246</v>
      </c>
      <c r="GEY1" s="58" t="s">
        <v>2246</v>
      </c>
      <c r="GEZ1" s="58" t="s">
        <v>2246</v>
      </c>
      <c r="GFA1" s="58" t="s">
        <v>2246</v>
      </c>
      <c r="GFB1" s="58" t="s">
        <v>2246</v>
      </c>
      <c r="GFC1" s="58" t="s">
        <v>2246</v>
      </c>
      <c r="GFD1" s="58" t="s">
        <v>2246</v>
      </c>
      <c r="GFE1" s="58" t="s">
        <v>2246</v>
      </c>
      <c r="GFF1" s="58" t="s">
        <v>2246</v>
      </c>
      <c r="GFG1" s="58" t="s">
        <v>2246</v>
      </c>
      <c r="GFH1" s="58" t="s">
        <v>2246</v>
      </c>
      <c r="GFI1" s="58" t="s">
        <v>2246</v>
      </c>
      <c r="GFJ1" s="58" t="s">
        <v>2246</v>
      </c>
      <c r="GFK1" s="58" t="s">
        <v>2246</v>
      </c>
      <c r="GFL1" s="58" t="s">
        <v>2246</v>
      </c>
      <c r="GFM1" s="58" t="s">
        <v>2246</v>
      </c>
      <c r="GFN1" s="58" t="s">
        <v>2246</v>
      </c>
      <c r="GFO1" s="58" t="s">
        <v>2246</v>
      </c>
      <c r="GFP1" s="58" t="s">
        <v>2246</v>
      </c>
      <c r="GFQ1" s="58" t="s">
        <v>2246</v>
      </c>
      <c r="GFR1" s="58" t="s">
        <v>2246</v>
      </c>
      <c r="GFS1" s="58" t="s">
        <v>2246</v>
      </c>
      <c r="GFT1" s="58" t="s">
        <v>2246</v>
      </c>
      <c r="GFU1" s="58" t="s">
        <v>2246</v>
      </c>
      <c r="GFV1" s="58" t="s">
        <v>2246</v>
      </c>
      <c r="GFW1" s="58" t="s">
        <v>2246</v>
      </c>
      <c r="GFX1" s="58" t="s">
        <v>2246</v>
      </c>
      <c r="GFY1" s="58" t="s">
        <v>2246</v>
      </c>
      <c r="GFZ1" s="58" t="s">
        <v>2246</v>
      </c>
      <c r="GGA1" s="58" t="s">
        <v>2246</v>
      </c>
      <c r="GGB1" s="58" t="s">
        <v>2246</v>
      </c>
      <c r="GGC1" s="58" t="s">
        <v>2246</v>
      </c>
      <c r="GGD1" s="58" t="s">
        <v>2246</v>
      </c>
      <c r="GGE1" s="58" t="s">
        <v>2246</v>
      </c>
      <c r="GGF1" s="58" t="s">
        <v>2246</v>
      </c>
      <c r="GGG1" s="58" t="s">
        <v>2246</v>
      </c>
      <c r="GGH1" s="58" t="s">
        <v>2246</v>
      </c>
      <c r="GGI1" s="58" t="s">
        <v>2246</v>
      </c>
      <c r="GGJ1" s="58" t="s">
        <v>2246</v>
      </c>
      <c r="GGK1" s="58" t="s">
        <v>2246</v>
      </c>
      <c r="GGL1" s="58" t="s">
        <v>2246</v>
      </c>
      <c r="GGM1" s="58" t="s">
        <v>2246</v>
      </c>
      <c r="GGN1" s="58" t="s">
        <v>2246</v>
      </c>
      <c r="GGO1" s="58" t="s">
        <v>2246</v>
      </c>
      <c r="GGP1" s="58" t="s">
        <v>2246</v>
      </c>
      <c r="GGQ1" s="58" t="s">
        <v>2246</v>
      </c>
      <c r="GGR1" s="58" t="s">
        <v>2246</v>
      </c>
      <c r="GGS1" s="58" t="s">
        <v>2246</v>
      </c>
      <c r="GGT1" s="58" t="s">
        <v>2246</v>
      </c>
      <c r="GGU1" s="58" t="s">
        <v>2246</v>
      </c>
      <c r="GGV1" s="58" t="s">
        <v>2246</v>
      </c>
      <c r="GGW1" s="58" t="s">
        <v>2246</v>
      </c>
      <c r="GGX1" s="58" t="s">
        <v>2246</v>
      </c>
      <c r="GGY1" s="58" t="s">
        <v>2246</v>
      </c>
      <c r="GGZ1" s="58" t="s">
        <v>2246</v>
      </c>
      <c r="GHA1" s="58" t="s">
        <v>2246</v>
      </c>
      <c r="GHB1" s="58" t="s">
        <v>2246</v>
      </c>
      <c r="GHC1" s="58" t="s">
        <v>2246</v>
      </c>
      <c r="GHD1" s="58" t="s">
        <v>2246</v>
      </c>
      <c r="GHE1" s="58" t="s">
        <v>2246</v>
      </c>
      <c r="GHF1" s="58" t="s">
        <v>2246</v>
      </c>
      <c r="GHG1" s="58" t="s">
        <v>2246</v>
      </c>
      <c r="GHH1" s="58" t="s">
        <v>2246</v>
      </c>
      <c r="GHI1" s="58" t="s">
        <v>2246</v>
      </c>
      <c r="GHJ1" s="58" t="s">
        <v>2246</v>
      </c>
      <c r="GHK1" s="58" t="s">
        <v>2246</v>
      </c>
      <c r="GHL1" s="58" t="s">
        <v>2246</v>
      </c>
      <c r="GHM1" s="58" t="s">
        <v>2246</v>
      </c>
      <c r="GHN1" s="58" t="s">
        <v>2246</v>
      </c>
      <c r="GHO1" s="58" t="s">
        <v>2246</v>
      </c>
      <c r="GHP1" s="58" t="s">
        <v>2246</v>
      </c>
      <c r="GHQ1" s="58" t="s">
        <v>2246</v>
      </c>
      <c r="GHR1" s="58" t="s">
        <v>2246</v>
      </c>
      <c r="GHS1" s="58" t="s">
        <v>2246</v>
      </c>
      <c r="GHT1" s="58" t="s">
        <v>2246</v>
      </c>
      <c r="GHU1" s="58" t="s">
        <v>2246</v>
      </c>
      <c r="GHV1" s="58" t="s">
        <v>2246</v>
      </c>
      <c r="GHW1" s="58" t="s">
        <v>2246</v>
      </c>
      <c r="GHX1" s="58" t="s">
        <v>2246</v>
      </c>
      <c r="GHY1" s="58" t="s">
        <v>2246</v>
      </c>
      <c r="GHZ1" s="58" t="s">
        <v>2246</v>
      </c>
      <c r="GIA1" s="58" t="s">
        <v>2246</v>
      </c>
      <c r="GIB1" s="58" t="s">
        <v>2246</v>
      </c>
      <c r="GIC1" s="58" t="s">
        <v>2246</v>
      </c>
      <c r="GID1" s="58" t="s">
        <v>2246</v>
      </c>
      <c r="GIE1" s="58" t="s">
        <v>2246</v>
      </c>
      <c r="GIF1" s="58" t="s">
        <v>2246</v>
      </c>
      <c r="GIG1" s="58" t="s">
        <v>2246</v>
      </c>
      <c r="GIH1" s="58" t="s">
        <v>2246</v>
      </c>
      <c r="GII1" s="58" t="s">
        <v>2246</v>
      </c>
      <c r="GIJ1" s="58" t="s">
        <v>2246</v>
      </c>
      <c r="GIK1" s="58" t="s">
        <v>2246</v>
      </c>
      <c r="GIL1" s="58" t="s">
        <v>2246</v>
      </c>
      <c r="GIM1" s="58" t="s">
        <v>2246</v>
      </c>
      <c r="GIN1" s="58" t="s">
        <v>2246</v>
      </c>
      <c r="GIO1" s="58" t="s">
        <v>2246</v>
      </c>
      <c r="GIP1" s="58" t="s">
        <v>2246</v>
      </c>
      <c r="GIQ1" s="58" t="s">
        <v>2246</v>
      </c>
      <c r="GIR1" s="58" t="s">
        <v>2246</v>
      </c>
      <c r="GIS1" s="58" t="s">
        <v>2246</v>
      </c>
      <c r="GIT1" s="58" t="s">
        <v>2246</v>
      </c>
      <c r="GIU1" s="58" t="s">
        <v>2246</v>
      </c>
      <c r="GIV1" s="58" t="s">
        <v>2246</v>
      </c>
      <c r="GIW1" s="58" t="s">
        <v>2246</v>
      </c>
      <c r="GIX1" s="58" t="s">
        <v>2246</v>
      </c>
      <c r="GIY1" s="58" t="s">
        <v>2246</v>
      </c>
      <c r="GIZ1" s="58" t="s">
        <v>2246</v>
      </c>
      <c r="GJA1" s="58" t="s">
        <v>2246</v>
      </c>
      <c r="GJB1" s="58" t="s">
        <v>2246</v>
      </c>
      <c r="GJC1" s="58" t="s">
        <v>2246</v>
      </c>
      <c r="GJD1" s="58" t="s">
        <v>2246</v>
      </c>
      <c r="GJE1" s="58" t="s">
        <v>2246</v>
      </c>
      <c r="GJF1" s="58" t="s">
        <v>2246</v>
      </c>
      <c r="GJG1" s="58" t="s">
        <v>2246</v>
      </c>
      <c r="GJH1" s="58" t="s">
        <v>2246</v>
      </c>
      <c r="GJI1" s="58" t="s">
        <v>2246</v>
      </c>
      <c r="GJJ1" s="58" t="s">
        <v>2246</v>
      </c>
      <c r="GJK1" s="58" t="s">
        <v>2246</v>
      </c>
      <c r="GJL1" s="58" t="s">
        <v>2246</v>
      </c>
      <c r="GJM1" s="58" t="s">
        <v>2246</v>
      </c>
      <c r="GJN1" s="58" t="s">
        <v>2246</v>
      </c>
      <c r="GJO1" s="58" t="s">
        <v>2246</v>
      </c>
      <c r="GJP1" s="58" t="s">
        <v>2246</v>
      </c>
      <c r="GJQ1" s="58" t="s">
        <v>2246</v>
      </c>
      <c r="GJR1" s="58" t="s">
        <v>2246</v>
      </c>
      <c r="GJS1" s="58" t="s">
        <v>2246</v>
      </c>
      <c r="GJT1" s="58" t="s">
        <v>2246</v>
      </c>
      <c r="GJU1" s="58" t="s">
        <v>2246</v>
      </c>
      <c r="GJV1" s="58" t="s">
        <v>2246</v>
      </c>
      <c r="GJW1" s="58" t="s">
        <v>2246</v>
      </c>
      <c r="GJX1" s="58" t="s">
        <v>2246</v>
      </c>
      <c r="GJY1" s="58" t="s">
        <v>2246</v>
      </c>
      <c r="GJZ1" s="58" t="s">
        <v>2246</v>
      </c>
      <c r="GKA1" s="58" t="s">
        <v>2246</v>
      </c>
      <c r="GKB1" s="58" t="s">
        <v>2246</v>
      </c>
      <c r="GKC1" s="58" t="s">
        <v>2246</v>
      </c>
      <c r="GKD1" s="58" t="s">
        <v>2246</v>
      </c>
      <c r="GKE1" s="58" t="s">
        <v>2246</v>
      </c>
      <c r="GKF1" s="58" t="s">
        <v>2246</v>
      </c>
      <c r="GKG1" s="58" t="s">
        <v>2246</v>
      </c>
      <c r="GKH1" s="58" t="s">
        <v>2246</v>
      </c>
      <c r="GKI1" s="58" t="s">
        <v>2246</v>
      </c>
      <c r="GKJ1" s="58" t="s">
        <v>2246</v>
      </c>
      <c r="GKK1" s="58" t="s">
        <v>2246</v>
      </c>
      <c r="GKL1" s="58" t="s">
        <v>2246</v>
      </c>
      <c r="GKM1" s="58" t="s">
        <v>2246</v>
      </c>
      <c r="GKN1" s="58" t="s">
        <v>2246</v>
      </c>
      <c r="GKO1" s="58" t="s">
        <v>2246</v>
      </c>
      <c r="GKP1" s="58" t="s">
        <v>2246</v>
      </c>
      <c r="GKQ1" s="58" t="s">
        <v>2246</v>
      </c>
      <c r="GKR1" s="58" t="s">
        <v>2246</v>
      </c>
      <c r="GKS1" s="58" t="s">
        <v>2246</v>
      </c>
      <c r="GKT1" s="58" t="s">
        <v>2246</v>
      </c>
      <c r="GKU1" s="58" t="s">
        <v>2246</v>
      </c>
      <c r="GKV1" s="58" t="s">
        <v>2246</v>
      </c>
      <c r="GKW1" s="58" t="s">
        <v>2246</v>
      </c>
      <c r="GKX1" s="58" t="s">
        <v>2246</v>
      </c>
      <c r="GKY1" s="58" t="s">
        <v>2246</v>
      </c>
      <c r="GKZ1" s="58" t="s">
        <v>2246</v>
      </c>
      <c r="GLA1" s="58" t="s">
        <v>2246</v>
      </c>
      <c r="GLB1" s="58" t="s">
        <v>2246</v>
      </c>
      <c r="GLC1" s="58" t="s">
        <v>2246</v>
      </c>
      <c r="GLD1" s="58" t="s">
        <v>2246</v>
      </c>
      <c r="GLE1" s="58" t="s">
        <v>2246</v>
      </c>
      <c r="GLF1" s="58" t="s">
        <v>2246</v>
      </c>
      <c r="GLG1" s="58" t="s">
        <v>2246</v>
      </c>
      <c r="GLH1" s="58" t="s">
        <v>2246</v>
      </c>
      <c r="GLI1" s="58" t="s">
        <v>2246</v>
      </c>
      <c r="GLJ1" s="58" t="s">
        <v>2246</v>
      </c>
      <c r="GLK1" s="58" t="s">
        <v>2246</v>
      </c>
      <c r="GLL1" s="58" t="s">
        <v>2246</v>
      </c>
      <c r="GLM1" s="58" t="s">
        <v>2246</v>
      </c>
      <c r="GLN1" s="58" t="s">
        <v>2246</v>
      </c>
      <c r="GLO1" s="58" t="s">
        <v>2246</v>
      </c>
      <c r="GLP1" s="58" t="s">
        <v>2246</v>
      </c>
      <c r="GLQ1" s="58" t="s">
        <v>2246</v>
      </c>
      <c r="GLR1" s="58" t="s">
        <v>2246</v>
      </c>
      <c r="GLS1" s="58" t="s">
        <v>2246</v>
      </c>
      <c r="GLT1" s="58" t="s">
        <v>2246</v>
      </c>
      <c r="GLU1" s="58" t="s">
        <v>2246</v>
      </c>
      <c r="GLV1" s="58" t="s">
        <v>2246</v>
      </c>
      <c r="GLW1" s="58" t="s">
        <v>2246</v>
      </c>
      <c r="GLX1" s="58" t="s">
        <v>2246</v>
      </c>
      <c r="GLY1" s="58" t="s">
        <v>2246</v>
      </c>
      <c r="GLZ1" s="58" t="s">
        <v>2246</v>
      </c>
      <c r="GMA1" s="58" t="s">
        <v>2246</v>
      </c>
      <c r="GMB1" s="58" t="s">
        <v>2246</v>
      </c>
      <c r="GMC1" s="58" t="s">
        <v>2246</v>
      </c>
      <c r="GMD1" s="58" t="s">
        <v>2246</v>
      </c>
      <c r="GME1" s="58" t="s">
        <v>2246</v>
      </c>
      <c r="GMF1" s="58" t="s">
        <v>2246</v>
      </c>
      <c r="GMG1" s="58" t="s">
        <v>2246</v>
      </c>
      <c r="GMH1" s="58" t="s">
        <v>2246</v>
      </c>
      <c r="GMI1" s="58" t="s">
        <v>2246</v>
      </c>
      <c r="GMJ1" s="58" t="s">
        <v>2246</v>
      </c>
      <c r="GMK1" s="58" t="s">
        <v>2246</v>
      </c>
      <c r="GML1" s="58" t="s">
        <v>2246</v>
      </c>
      <c r="GMM1" s="58" t="s">
        <v>2246</v>
      </c>
      <c r="GMN1" s="58" t="s">
        <v>2246</v>
      </c>
      <c r="GMO1" s="58" t="s">
        <v>2246</v>
      </c>
      <c r="GMP1" s="58" t="s">
        <v>2246</v>
      </c>
      <c r="GMQ1" s="58" t="s">
        <v>2246</v>
      </c>
      <c r="GMR1" s="58" t="s">
        <v>2246</v>
      </c>
      <c r="GMS1" s="58" t="s">
        <v>2246</v>
      </c>
      <c r="GMT1" s="58" t="s">
        <v>2246</v>
      </c>
      <c r="GMU1" s="58" t="s">
        <v>2246</v>
      </c>
      <c r="GMV1" s="58" t="s">
        <v>2246</v>
      </c>
      <c r="GMW1" s="58" t="s">
        <v>2246</v>
      </c>
      <c r="GMX1" s="58" t="s">
        <v>2246</v>
      </c>
      <c r="GMY1" s="58" t="s">
        <v>2246</v>
      </c>
      <c r="GMZ1" s="58" t="s">
        <v>2246</v>
      </c>
      <c r="GNA1" s="58" t="s">
        <v>2246</v>
      </c>
      <c r="GNB1" s="58" t="s">
        <v>2246</v>
      </c>
      <c r="GNC1" s="58" t="s">
        <v>2246</v>
      </c>
      <c r="GND1" s="58" t="s">
        <v>2246</v>
      </c>
      <c r="GNE1" s="58" t="s">
        <v>2246</v>
      </c>
      <c r="GNF1" s="58" t="s">
        <v>2246</v>
      </c>
      <c r="GNG1" s="58" t="s">
        <v>2246</v>
      </c>
      <c r="GNH1" s="58" t="s">
        <v>2246</v>
      </c>
      <c r="GNI1" s="58" t="s">
        <v>2246</v>
      </c>
      <c r="GNJ1" s="58" t="s">
        <v>2246</v>
      </c>
      <c r="GNK1" s="58" t="s">
        <v>2246</v>
      </c>
      <c r="GNL1" s="58" t="s">
        <v>2246</v>
      </c>
      <c r="GNM1" s="58" t="s">
        <v>2246</v>
      </c>
      <c r="GNN1" s="58" t="s">
        <v>2246</v>
      </c>
      <c r="GNO1" s="58" t="s">
        <v>2246</v>
      </c>
      <c r="GNP1" s="58" t="s">
        <v>2246</v>
      </c>
      <c r="GNQ1" s="58" t="s">
        <v>2246</v>
      </c>
      <c r="GNR1" s="58" t="s">
        <v>2246</v>
      </c>
      <c r="GNS1" s="58" t="s">
        <v>2246</v>
      </c>
      <c r="GNT1" s="58" t="s">
        <v>2246</v>
      </c>
      <c r="GNU1" s="58" t="s">
        <v>2246</v>
      </c>
      <c r="GNV1" s="58" t="s">
        <v>2246</v>
      </c>
      <c r="GNW1" s="58" t="s">
        <v>2246</v>
      </c>
      <c r="GNX1" s="58" t="s">
        <v>2246</v>
      </c>
      <c r="GNY1" s="58" t="s">
        <v>2246</v>
      </c>
      <c r="GNZ1" s="58" t="s">
        <v>2246</v>
      </c>
      <c r="GOA1" s="58" t="s">
        <v>2246</v>
      </c>
      <c r="GOB1" s="58" t="s">
        <v>2246</v>
      </c>
      <c r="GOC1" s="58" t="s">
        <v>2246</v>
      </c>
      <c r="GOD1" s="58" t="s">
        <v>2246</v>
      </c>
      <c r="GOE1" s="58" t="s">
        <v>2246</v>
      </c>
      <c r="GOF1" s="58" t="s">
        <v>2246</v>
      </c>
      <c r="GOG1" s="58" t="s">
        <v>2246</v>
      </c>
      <c r="GOH1" s="58" t="s">
        <v>2246</v>
      </c>
      <c r="GOI1" s="58" t="s">
        <v>2246</v>
      </c>
      <c r="GOJ1" s="58" t="s">
        <v>2246</v>
      </c>
      <c r="GOK1" s="58" t="s">
        <v>2246</v>
      </c>
      <c r="GOL1" s="58" t="s">
        <v>2246</v>
      </c>
      <c r="GOM1" s="58" t="s">
        <v>2246</v>
      </c>
      <c r="GON1" s="58" t="s">
        <v>2246</v>
      </c>
      <c r="GOO1" s="58" t="s">
        <v>2246</v>
      </c>
      <c r="GOP1" s="58" t="s">
        <v>2246</v>
      </c>
      <c r="GOQ1" s="58" t="s">
        <v>2246</v>
      </c>
      <c r="GOR1" s="58" t="s">
        <v>2246</v>
      </c>
      <c r="GOS1" s="58" t="s">
        <v>2246</v>
      </c>
      <c r="GOT1" s="58" t="s">
        <v>2246</v>
      </c>
      <c r="GOU1" s="58" t="s">
        <v>2246</v>
      </c>
      <c r="GOV1" s="58" t="s">
        <v>2246</v>
      </c>
      <c r="GOW1" s="58" t="s">
        <v>2246</v>
      </c>
      <c r="GOX1" s="58" t="s">
        <v>2246</v>
      </c>
      <c r="GOY1" s="58" t="s">
        <v>2246</v>
      </c>
      <c r="GOZ1" s="58" t="s">
        <v>2246</v>
      </c>
      <c r="GPA1" s="58" t="s">
        <v>2246</v>
      </c>
      <c r="GPB1" s="58" t="s">
        <v>2246</v>
      </c>
      <c r="GPC1" s="58" t="s">
        <v>2246</v>
      </c>
      <c r="GPD1" s="58" t="s">
        <v>2246</v>
      </c>
      <c r="GPE1" s="58" t="s">
        <v>2246</v>
      </c>
      <c r="GPF1" s="58" t="s">
        <v>2246</v>
      </c>
      <c r="GPG1" s="58" t="s">
        <v>2246</v>
      </c>
      <c r="GPH1" s="58" t="s">
        <v>2246</v>
      </c>
      <c r="GPI1" s="58" t="s">
        <v>2246</v>
      </c>
      <c r="GPJ1" s="58" t="s">
        <v>2246</v>
      </c>
      <c r="GPK1" s="58" t="s">
        <v>2246</v>
      </c>
      <c r="GPL1" s="58" t="s">
        <v>2246</v>
      </c>
      <c r="GPM1" s="58" t="s">
        <v>2246</v>
      </c>
      <c r="GPN1" s="58" t="s">
        <v>2246</v>
      </c>
      <c r="GPO1" s="58" t="s">
        <v>2246</v>
      </c>
      <c r="GPP1" s="58" t="s">
        <v>2246</v>
      </c>
      <c r="GPQ1" s="58" t="s">
        <v>2246</v>
      </c>
      <c r="GPR1" s="58" t="s">
        <v>2246</v>
      </c>
      <c r="GPS1" s="58" t="s">
        <v>2246</v>
      </c>
      <c r="GPT1" s="58" t="s">
        <v>2246</v>
      </c>
      <c r="GPU1" s="58" t="s">
        <v>2246</v>
      </c>
      <c r="GPV1" s="58" t="s">
        <v>2246</v>
      </c>
      <c r="GPW1" s="58" t="s">
        <v>2246</v>
      </c>
      <c r="GPX1" s="58" t="s">
        <v>2246</v>
      </c>
      <c r="GPY1" s="58" t="s">
        <v>2246</v>
      </c>
      <c r="GPZ1" s="58" t="s">
        <v>2246</v>
      </c>
      <c r="GQA1" s="58" t="s">
        <v>2246</v>
      </c>
      <c r="GQB1" s="58" t="s">
        <v>2246</v>
      </c>
      <c r="GQC1" s="58" t="s">
        <v>2246</v>
      </c>
      <c r="GQD1" s="58" t="s">
        <v>2246</v>
      </c>
      <c r="GQE1" s="58" t="s">
        <v>2246</v>
      </c>
      <c r="GQF1" s="58" t="s">
        <v>2246</v>
      </c>
      <c r="GQG1" s="58" t="s">
        <v>2246</v>
      </c>
      <c r="GQH1" s="58" t="s">
        <v>2246</v>
      </c>
      <c r="GQI1" s="58" t="s">
        <v>2246</v>
      </c>
      <c r="GQJ1" s="58" t="s">
        <v>2246</v>
      </c>
      <c r="GQK1" s="58" t="s">
        <v>2246</v>
      </c>
      <c r="GQL1" s="58" t="s">
        <v>2246</v>
      </c>
      <c r="GQM1" s="58" t="s">
        <v>2246</v>
      </c>
      <c r="GQN1" s="58" t="s">
        <v>2246</v>
      </c>
      <c r="GQO1" s="58" t="s">
        <v>2246</v>
      </c>
      <c r="GQP1" s="58" t="s">
        <v>2246</v>
      </c>
      <c r="GQQ1" s="58" t="s">
        <v>2246</v>
      </c>
      <c r="GQR1" s="58" t="s">
        <v>2246</v>
      </c>
      <c r="GQS1" s="58" t="s">
        <v>2246</v>
      </c>
      <c r="GQT1" s="58" t="s">
        <v>2246</v>
      </c>
      <c r="GQU1" s="58" t="s">
        <v>2246</v>
      </c>
      <c r="GQV1" s="58" t="s">
        <v>2246</v>
      </c>
      <c r="GQW1" s="58" t="s">
        <v>2246</v>
      </c>
      <c r="GQX1" s="58" t="s">
        <v>2246</v>
      </c>
      <c r="GQY1" s="58" t="s">
        <v>2246</v>
      </c>
      <c r="GQZ1" s="58" t="s">
        <v>2246</v>
      </c>
      <c r="GRA1" s="58" t="s">
        <v>2246</v>
      </c>
      <c r="GRB1" s="58" t="s">
        <v>2246</v>
      </c>
      <c r="GRC1" s="58" t="s">
        <v>2246</v>
      </c>
      <c r="GRD1" s="58" t="s">
        <v>2246</v>
      </c>
      <c r="GRE1" s="58" t="s">
        <v>2246</v>
      </c>
      <c r="GRF1" s="58" t="s">
        <v>2246</v>
      </c>
      <c r="GRG1" s="58" t="s">
        <v>2246</v>
      </c>
      <c r="GRH1" s="58" t="s">
        <v>2246</v>
      </c>
      <c r="GRI1" s="58" t="s">
        <v>2246</v>
      </c>
      <c r="GRJ1" s="58" t="s">
        <v>2246</v>
      </c>
      <c r="GRK1" s="58" t="s">
        <v>2246</v>
      </c>
      <c r="GRL1" s="58" t="s">
        <v>2246</v>
      </c>
      <c r="GRM1" s="58" t="s">
        <v>2246</v>
      </c>
      <c r="GRN1" s="58" t="s">
        <v>2246</v>
      </c>
      <c r="GRO1" s="58" t="s">
        <v>2246</v>
      </c>
      <c r="GRP1" s="58" t="s">
        <v>2246</v>
      </c>
      <c r="GRQ1" s="58" t="s">
        <v>2246</v>
      </c>
      <c r="GRR1" s="58" t="s">
        <v>2246</v>
      </c>
      <c r="GRS1" s="58" t="s">
        <v>2246</v>
      </c>
      <c r="GRT1" s="58" t="s">
        <v>2246</v>
      </c>
      <c r="GRU1" s="58" t="s">
        <v>2246</v>
      </c>
      <c r="GRV1" s="58" t="s">
        <v>2246</v>
      </c>
      <c r="GRW1" s="58" t="s">
        <v>2246</v>
      </c>
      <c r="GRX1" s="58" t="s">
        <v>2246</v>
      </c>
      <c r="GRY1" s="58" t="s">
        <v>2246</v>
      </c>
      <c r="GRZ1" s="58" t="s">
        <v>2246</v>
      </c>
      <c r="GSA1" s="58" t="s">
        <v>2246</v>
      </c>
      <c r="GSB1" s="58" t="s">
        <v>2246</v>
      </c>
      <c r="GSC1" s="58" t="s">
        <v>2246</v>
      </c>
      <c r="GSD1" s="58" t="s">
        <v>2246</v>
      </c>
      <c r="GSE1" s="58" t="s">
        <v>2246</v>
      </c>
      <c r="GSF1" s="58" t="s">
        <v>2246</v>
      </c>
      <c r="GSG1" s="58" t="s">
        <v>2246</v>
      </c>
      <c r="GSH1" s="58" t="s">
        <v>2246</v>
      </c>
      <c r="GSI1" s="58" t="s">
        <v>2246</v>
      </c>
      <c r="GSJ1" s="58" t="s">
        <v>2246</v>
      </c>
      <c r="GSK1" s="58" t="s">
        <v>2246</v>
      </c>
      <c r="GSL1" s="58" t="s">
        <v>2246</v>
      </c>
      <c r="GSM1" s="58" t="s">
        <v>2246</v>
      </c>
      <c r="GSN1" s="58" t="s">
        <v>2246</v>
      </c>
      <c r="GSO1" s="58" t="s">
        <v>2246</v>
      </c>
      <c r="GSP1" s="58" t="s">
        <v>2246</v>
      </c>
      <c r="GSQ1" s="58" t="s">
        <v>2246</v>
      </c>
      <c r="GSR1" s="58" t="s">
        <v>2246</v>
      </c>
      <c r="GSS1" s="58" t="s">
        <v>2246</v>
      </c>
      <c r="GST1" s="58" t="s">
        <v>2246</v>
      </c>
      <c r="GSU1" s="58" t="s">
        <v>2246</v>
      </c>
      <c r="GSV1" s="58" t="s">
        <v>2246</v>
      </c>
      <c r="GSW1" s="58" t="s">
        <v>2246</v>
      </c>
      <c r="GSX1" s="58" t="s">
        <v>2246</v>
      </c>
      <c r="GSY1" s="58" t="s">
        <v>2246</v>
      </c>
      <c r="GSZ1" s="58" t="s">
        <v>2246</v>
      </c>
      <c r="GTA1" s="58" t="s">
        <v>2246</v>
      </c>
      <c r="GTB1" s="58" t="s">
        <v>2246</v>
      </c>
      <c r="GTC1" s="58" t="s">
        <v>2246</v>
      </c>
      <c r="GTD1" s="58" t="s">
        <v>2246</v>
      </c>
      <c r="GTE1" s="58" t="s">
        <v>2246</v>
      </c>
      <c r="GTF1" s="58" t="s">
        <v>2246</v>
      </c>
      <c r="GTG1" s="58" t="s">
        <v>2246</v>
      </c>
      <c r="GTH1" s="58" t="s">
        <v>2246</v>
      </c>
      <c r="GTI1" s="58" t="s">
        <v>2246</v>
      </c>
      <c r="GTJ1" s="58" t="s">
        <v>2246</v>
      </c>
      <c r="GTK1" s="58" t="s">
        <v>2246</v>
      </c>
      <c r="GTL1" s="58" t="s">
        <v>2246</v>
      </c>
      <c r="GTM1" s="58" t="s">
        <v>2246</v>
      </c>
      <c r="GTN1" s="58" t="s">
        <v>2246</v>
      </c>
      <c r="GTO1" s="58" t="s">
        <v>2246</v>
      </c>
      <c r="GTP1" s="58" t="s">
        <v>2246</v>
      </c>
      <c r="GTQ1" s="58" t="s">
        <v>2246</v>
      </c>
      <c r="GTR1" s="58" t="s">
        <v>2246</v>
      </c>
      <c r="GTS1" s="58" t="s">
        <v>2246</v>
      </c>
      <c r="GTT1" s="58" t="s">
        <v>2246</v>
      </c>
      <c r="GTU1" s="58" t="s">
        <v>2246</v>
      </c>
      <c r="GTV1" s="58" t="s">
        <v>2246</v>
      </c>
      <c r="GTW1" s="58" t="s">
        <v>2246</v>
      </c>
      <c r="GTX1" s="58" t="s">
        <v>2246</v>
      </c>
      <c r="GTY1" s="58" t="s">
        <v>2246</v>
      </c>
      <c r="GTZ1" s="58" t="s">
        <v>2246</v>
      </c>
      <c r="GUA1" s="58" t="s">
        <v>2246</v>
      </c>
      <c r="GUB1" s="58" t="s">
        <v>2246</v>
      </c>
      <c r="GUC1" s="58" t="s">
        <v>2246</v>
      </c>
      <c r="GUD1" s="58" t="s">
        <v>2246</v>
      </c>
      <c r="GUE1" s="58" t="s">
        <v>2246</v>
      </c>
      <c r="GUF1" s="58" t="s">
        <v>2246</v>
      </c>
      <c r="GUG1" s="58" t="s">
        <v>2246</v>
      </c>
      <c r="GUH1" s="58" t="s">
        <v>2246</v>
      </c>
      <c r="GUI1" s="58" t="s">
        <v>2246</v>
      </c>
      <c r="GUJ1" s="58" t="s">
        <v>2246</v>
      </c>
      <c r="GUK1" s="58" t="s">
        <v>2246</v>
      </c>
      <c r="GUL1" s="58" t="s">
        <v>2246</v>
      </c>
      <c r="GUM1" s="58" t="s">
        <v>2246</v>
      </c>
      <c r="GUN1" s="58" t="s">
        <v>2246</v>
      </c>
      <c r="GUO1" s="58" t="s">
        <v>2246</v>
      </c>
      <c r="GUP1" s="58" t="s">
        <v>2246</v>
      </c>
      <c r="GUQ1" s="58" t="s">
        <v>2246</v>
      </c>
      <c r="GUR1" s="58" t="s">
        <v>2246</v>
      </c>
      <c r="GUS1" s="58" t="s">
        <v>2246</v>
      </c>
      <c r="GUT1" s="58" t="s">
        <v>2246</v>
      </c>
      <c r="GUU1" s="58" t="s">
        <v>2246</v>
      </c>
      <c r="GUV1" s="58" t="s">
        <v>2246</v>
      </c>
      <c r="GUW1" s="58" t="s">
        <v>2246</v>
      </c>
      <c r="GUX1" s="58" t="s">
        <v>2246</v>
      </c>
      <c r="GUY1" s="58" t="s">
        <v>2246</v>
      </c>
      <c r="GUZ1" s="58" t="s">
        <v>2246</v>
      </c>
      <c r="GVA1" s="58" t="s">
        <v>2246</v>
      </c>
      <c r="GVB1" s="58" t="s">
        <v>2246</v>
      </c>
      <c r="GVC1" s="58" t="s">
        <v>2246</v>
      </c>
      <c r="GVD1" s="58" t="s">
        <v>2246</v>
      </c>
      <c r="GVE1" s="58" t="s">
        <v>2246</v>
      </c>
      <c r="GVF1" s="58" t="s">
        <v>2246</v>
      </c>
      <c r="GVG1" s="58" t="s">
        <v>2246</v>
      </c>
      <c r="GVH1" s="58" t="s">
        <v>2246</v>
      </c>
      <c r="GVI1" s="58" t="s">
        <v>2246</v>
      </c>
      <c r="GVJ1" s="58" t="s">
        <v>2246</v>
      </c>
      <c r="GVK1" s="58" t="s">
        <v>2246</v>
      </c>
      <c r="GVL1" s="58" t="s">
        <v>2246</v>
      </c>
      <c r="GVM1" s="58" t="s">
        <v>2246</v>
      </c>
      <c r="GVN1" s="58" t="s">
        <v>2246</v>
      </c>
      <c r="GVO1" s="58" t="s">
        <v>2246</v>
      </c>
      <c r="GVP1" s="58" t="s">
        <v>2246</v>
      </c>
      <c r="GVQ1" s="58" t="s">
        <v>2246</v>
      </c>
      <c r="GVR1" s="58" t="s">
        <v>2246</v>
      </c>
      <c r="GVS1" s="58" t="s">
        <v>2246</v>
      </c>
      <c r="GVT1" s="58" t="s">
        <v>2246</v>
      </c>
      <c r="GVU1" s="58" t="s">
        <v>2246</v>
      </c>
      <c r="GVV1" s="58" t="s">
        <v>2246</v>
      </c>
      <c r="GVW1" s="58" t="s">
        <v>2246</v>
      </c>
      <c r="GVX1" s="58" t="s">
        <v>2246</v>
      </c>
      <c r="GVY1" s="58" t="s">
        <v>2246</v>
      </c>
      <c r="GVZ1" s="58" t="s">
        <v>2246</v>
      </c>
      <c r="GWA1" s="58" t="s">
        <v>2246</v>
      </c>
      <c r="GWB1" s="58" t="s">
        <v>2246</v>
      </c>
      <c r="GWC1" s="58" t="s">
        <v>2246</v>
      </c>
      <c r="GWD1" s="58" t="s">
        <v>2246</v>
      </c>
      <c r="GWE1" s="58" t="s">
        <v>2246</v>
      </c>
      <c r="GWF1" s="58" t="s">
        <v>2246</v>
      </c>
      <c r="GWG1" s="58" t="s">
        <v>2246</v>
      </c>
      <c r="GWH1" s="58" t="s">
        <v>2246</v>
      </c>
      <c r="GWI1" s="58" t="s">
        <v>2246</v>
      </c>
      <c r="GWJ1" s="58" t="s">
        <v>2246</v>
      </c>
      <c r="GWK1" s="58" t="s">
        <v>2246</v>
      </c>
      <c r="GWL1" s="58" t="s">
        <v>2246</v>
      </c>
      <c r="GWM1" s="58" t="s">
        <v>2246</v>
      </c>
      <c r="GWN1" s="58" t="s">
        <v>2246</v>
      </c>
      <c r="GWO1" s="58" t="s">
        <v>2246</v>
      </c>
      <c r="GWP1" s="58" t="s">
        <v>2246</v>
      </c>
      <c r="GWQ1" s="58" t="s">
        <v>2246</v>
      </c>
      <c r="GWR1" s="58" t="s">
        <v>2246</v>
      </c>
      <c r="GWS1" s="58" t="s">
        <v>2246</v>
      </c>
      <c r="GWT1" s="58" t="s">
        <v>2246</v>
      </c>
      <c r="GWU1" s="58" t="s">
        <v>2246</v>
      </c>
      <c r="GWV1" s="58" t="s">
        <v>2246</v>
      </c>
      <c r="GWW1" s="58" t="s">
        <v>2246</v>
      </c>
      <c r="GWX1" s="58" t="s">
        <v>2246</v>
      </c>
      <c r="GWY1" s="58" t="s">
        <v>2246</v>
      </c>
      <c r="GWZ1" s="58" t="s">
        <v>2246</v>
      </c>
      <c r="GXA1" s="58" t="s">
        <v>2246</v>
      </c>
      <c r="GXB1" s="58" t="s">
        <v>2246</v>
      </c>
      <c r="GXC1" s="58" t="s">
        <v>2246</v>
      </c>
      <c r="GXD1" s="58" t="s">
        <v>2246</v>
      </c>
      <c r="GXE1" s="58" t="s">
        <v>2246</v>
      </c>
      <c r="GXF1" s="58" t="s">
        <v>2246</v>
      </c>
      <c r="GXG1" s="58" t="s">
        <v>2246</v>
      </c>
      <c r="GXH1" s="58" t="s">
        <v>2246</v>
      </c>
      <c r="GXI1" s="58" t="s">
        <v>2246</v>
      </c>
      <c r="GXJ1" s="58" t="s">
        <v>2246</v>
      </c>
      <c r="GXK1" s="58" t="s">
        <v>2246</v>
      </c>
      <c r="GXL1" s="58" t="s">
        <v>2246</v>
      </c>
      <c r="GXM1" s="58" t="s">
        <v>2246</v>
      </c>
      <c r="GXN1" s="58" t="s">
        <v>2246</v>
      </c>
      <c r="GXO1" s="58" t="s">
        <v>2246</v>
      </c>
      <c r="GXP1" s="58" t="s">
        <v>2246</v>
      </c>
      <c r="GXQ1" s="58" t="s">
        <v>2246</v>
      </c>
      <c r="GXR1" s="58" t="s">
        <v>2246</v>
      </c>
      <c r="GXS1" s="58" t="s">
        <v>2246</v>
      </c>
      <c r="GXT1" s="58" t="s">
        <v>2246</v>
      </c>
      <c r="GXU1" s="58" t="s">
        <v>2246</v>
      </c>
      <c r="GXV1" s="58" t="s">
        <v>2246</v>
      </c>
      <c r="GXW1" s="58" t="s">
        <v>2246</v>
      </c>
      <c r="GXX1" s="58" t="s">
        <v>2246</v>
      </c>
      <c r="GXY1" s="58" t="s">
        <v>2246</v>
      </c>
      <c r="GXZ1" s="58" t="s">
        <v>2246</v>
      </c>
      <c r="GYA1" s="58" t="s">
        <v>2246</v>
      </c>
      <c r="GYB1" s="58" t="s">
        <v>2246</v>
      </c>
      <c r="GYC1" s="58" t="s">
        <v>2246</v>
      </c>
      <c r="GYD1" s="58" t="s">
        <v>2246</v>
      </c>
      <c r="GYE1" s="58" t="s">
        <v>2246</v>
      </c>
      <c r="GYF1" s="58" t="s">
        <v>2246</v>
      </c>
      <c r="GYG1" s="58" t="s">
        <v>2246</v>
      </c>
      <c r="GYH1" s="58" t="s">
        <v>2246</v>
      </c>
      <c r="GYI1" s="58" t="s">
        <v>2246</v>
      </c>
      <c r="GYJ1" s="58" t="s">
        <v>2246</v>
      </c>
      <c r="GYK1" s="58" t="s">
        <v>2246</v>
      </c>
      <c r="GYL1" s="58" t="s">
        <v>2246</v>
      </c>
      <c r="GYM1" s="58" t="s">
        <v>2246</v>
      </c>
      <c r="GYN1" s="58" t="s">
        <v>2246</v>
      </c>
      <c r="GYO1" s="58" t="s">
        <v>2246</v>
      </c>
      <c r="GYP1" s="58" t="s">
        <v>2246</v>
      </c>
      <c r="GYQ1" s="58" t="s">
        <v>2246</v>
      </c>
      <c r="GYR1" s="58" t="s">
        <v>2246</v>
      </c>
      <c r="GYS1" s="58" t="s">
        <v>2246</v>
      </c>
      <c r="GYT1" s="58" t="s">
        <v>2246</v>
      </c>
      <c r="GYU1" s="58" t="s">
        <v>2246</v>
      </c>
      <c r="GYV1" s="58" t="s">
        <v>2246</v>
      </c>
      <c r="GYW1" s="58" t="s">
        <v>2246</v>
      </c>
      <c r="GYX1" s="58" t="s">
        <v>2246</v>
      </c>
      <c r="GYY1" s="58" t="s">
        <v>2246</v>
      </c>
      <c r="GYZ1" s="58" t="s">
        <v>2246</v>
      </c>
      <c r="GZA1" s="58" t="s">
        <v>2246</v>
      </c>
      <c r="GZB1" s="58" t="s">
        <v>2246</v>
      </c>
      <c r="GZC1" s="58" t="s">
        <v>2246</v>
      </c>
      <c r="GZD1" s="58" t="s">
        <v>2246</v>
      </c>
      <c r="GZE1" s="58" t="s">
        <v>2246</v>
      </c>
      <c r="GZF1" s="58" t="s">
        <v>2246</v>
      </c>
      <c r="GZG1" s="58" t="s">
        <v>2246</v>
      </c>
      <c r="GZH1" s="58" t="s">
        <v>2246</v>
      </c>
      <c r="GZI1" s="58" t="s">
        <v>2246</v>
      </c>
      <c r="GZJ1" s="58" t="s">
        <v>2246</v>
      </c>
      <c r="GZK1" s="58" t="s">
        <v>2246</v>
      </c>
      <c r="GZL1" s="58" t="s">
        <v>2246</v>
      </c>
      <c r="GZM1" s="58" t="s">
        <v>2246</v>
      </c>
      <c r="GZN1" s="58" t="s">
        <v>2246</v>
      </c>
      <c r="GZO1" s="58" t="s">
        <v>2246</v>
      </c>
      <c r="GZP1" s="58" t="s">
        <v>2246</v>
      </c>
      <c r="GZQ1" s="58" t="s">
        <v>2246</v>
      </c>
      <c r="GZR1" s="58" t="s">
        <v>2246</v>
      </c>
      <c r="GZS1" s="58" t="s">
        <v>2246</v>
      </c>
      <c r="GZT1" s="58" t="s">
        <v>2246</v>
      </c>
      <c r="GZU1" s="58" t="s">
        <v>2246</v>
      </c>
      <c r="GZV1" s="58" t="s">
        <v>2246</v>
      </c>
      <c r="GZW1" s="58" t="s">
        <v>2246</v>
      </c>
      <c r="GZX1" s="58" t="s">
        <v>2246</v>
      </c>
      <c r="GZY1" s="58" t="s">
        <v>2246</v>
      </c>
      <c r="GZZ1" s="58" t="s">
        <v>2246</v>
      </c>
      <c r="HAA1" s="58" t="s">
        <v>2246</v>
      </c>
      <c r="HAB1" s="58" t="s">
        <v>2246</v>
      </c>
      <c r="HAC1" s="58" t="s">
        <v>2246</v>
      </c>
      <c r="HAD1" s="58" t="s">
        <v>2246</v>
      </c>
      <c r="HAE1" s="58" t="s">
        <v>2246</v>
      </c>
      <c r="HAF1" s="58" t="s">
        <v>2246</v>
      </c>
      <c r="HAG1" s="58" t="s">
        <v>2246</v>
      </c>
      <c r="HAH1" s="58" t="s">
        <v>2246</v>
      </c>
      <c r="HAI1" s="58" t="s">
        <v>2246</v>
      </c>
      <c r="HAJ1" s="58" t="s">
        <v>2246</v>
      </c>
      <c r="HAK1" s="58" t="s">
        <v>2246</v>
      </c>
      <c r="HAL1" s="58" t="s">
        <v>2246</v>
      </c>
      <c r="HAM1" s="58" t="s">
        <v>2246</v>
      </c>
      <c r="HAN1" s="58" t="s">
        <v>2246</v>
      </c>
      <c r="HAO1" s="58" t="s">
        <v>2246</v>
      </c>
      <c r="HAP1" s="58" t="s">
        <v>2246</v>
      </c>
      <c r="HAQ1" s="58" t="s">
        <v>2246</v>
      </c>
      <c r="HAR1" s="58" t="s">
        <v>2246</v>
      </c>
      <c r="HAS1" s="58" t="s">
        <v>2246</v>
      </c>
      <c r="HAT1" s="58" t="s">
        <v>2246</v>
      </c>
      <c r="HAU1" s="58" t="s">
        <v>2246</v>
      </c>
      <c r="HAV1" s="58" t="s">
        <v>2246</v>
      </c>
      <c r="HAW1" s="58" t="s">
        <v>2246</v>
      </c>
      <c r="HAX1" s="58" t="s">
        <v>2246</v>
      </c>
      <c r="HAY1" s="58" t="s">
        <v>2246</v>
      </c>
      <c r="HAZ1" s="58" t="s">
        <v>2246</v>
      </c>
      <c r="HBA1" s="58" t="s">
        <v>2246</v>
      </c>
      <c r="HBB1" s="58" t="s">
        <v>2246</v>
      </c>
      <c r="HBC1" s="58" t="s">
        <v>2246</v>
      </c>
      <c r="HBD1" s="58" t="s">
        <v>2246</v>
      </c>
      <c r="HBE1" s="58" t="s">
        <v>2246</v>
      </c>
      <c r="HBF1" s="58" t="s">
        <v>2246</v>
      </c>
      <c r="HBG1" s="58" t="s">
        <v>2246</v>
      </c>
      <c r="HBH1" s="58" t="s">
        <v>2246</v>
      </c>
      <c r="HBI1" s="58" t="s">
        <v>2246</v>
      </c>
      <c r="HBJ1" s="58" t="s">
        <v>2246</v>
      </c>
      <c r="HBK1" s="58" t="s">
        <v>2246</v>
      </c>
      <c r="HBL1" s="58" t="s">
        <v>2246</v>
      </c>
      <c r="HBM1" s="58" t="s">
        <v>2246</v>
      </c>
      <c r="HBN1" s="58" t="s">
        <v>2246</v>
      </c>
      <c r="HBO1" s="58" t="s">
        <v>2246</v>
      </c>
      <c r="HBP1" s="58" t="s">
        <v>2246</v>
      </c>
      <c r="HBQ1" s="58" t="s">
        <v>2246</v>
      </c>
      <c r="HBR1" s="58" t="s">
        <v>2246</v>
      </c>
      <c r="HBS1" s="58" t="s">
        <v>2246</v>
      </c>
      <c r="HBT1" s="58" t="s">
        <v>2246</v>
      </c>
      <c r="HBU1" s="58" t="s">
        <v>2246</v>
      </c>
      <c r="HBV1" s="58" t="s">
        <v>2246</v>
      </c>
      <c r="HBW1" s="58" t="s">
        <v>2246</v>
      </c>
      <c r="HBX1" s="58" t="s">
        <v>2246</v>
      </c>
      <c r="HBY1" s="58" t="s">
        <v>2246</v>
      </c>
      <c r="HBZ1" s="58" t="s">
        <v>2246</v>
      </c>
      <c r="HCA1" s="58" t="s">
        <v>2246</v>
      </c>
      <c r="HCB1" s="58" t="s">
        <v>2246</v>
      </c>
      <c r="HCC1" s="58" t="s">
        <v>2246</v>
      </c>
      <c r="HCD1" s="58" t="s">
        <v>2246</v>
      </c>
      <c r="HCE1" s="58" t="s">
        <v>2246</v>
      </c>
      <c r="HCF1" s="58" t="s">
        <v>2246</v>
      </c>
      <c r="HCG1" s="58" t="s">
        <v>2246</v>
      </c>
      <c r="HCH1" s="58" t="s">
        <v>2246</v>
      </c>
      <c r="HCI1" s="58" t="s">
        <v>2246</v>
      </c>
      <c r="HCJ1" s="58" t="s">
        <v>2246</v>
      </c>
      <c r="HCK1" s="58" t="s">
        <v>2246</v>
      </c>
      <c r="HCL1" s="58" t="s">
        <v>2246</v>
      </c>
      <c r="HCM1" s="58" t="s">
        <v>2246</v>
      </c>
      <c r="HCN1" s="58" t="s">
        <v>2246</v>
      </c>
      <c r="HCO1" s="58" t="s">
        <v>2246</v>
      </c>
      <c r="HCP1" s="58" t="s">
        <v>2246</v>
      </c>
      <c r="HCQ1" s="58" t="s">
        <v>2246</v>
      </c>
      <c r="HCR1" s="58" t="s">
        <v>2246</v>
      </c>
      <c r="HCS1" s="58" t="s">
        <v>2246</v>
      </c>
      <c r="HCT1" s="58" t="s">
        <v>2246</v>
      </c>
      <c r="HCU1" s="58" t="s">
        <v>2246</v>
      </c>
      <c r="HCV1" s="58" t="s">
        <v>2246</v>
      </c>
      <c r="HCW1" s="58" t="s">
        <v>2246</v>
      </c>
      <c r="HCX1" s="58" t="s">
        <v>2246</v>
      </c>
      <c r="HCY1" s="58" t="s">
        <v>2246</v>
      </c>
      <c r="HCZ1" s="58" t="s">
        <v>2246</v>
      </c>
      <c r="HDA1" s="58" t="s">
        <v>2246</v>
      </c>
      <c r="HDB1" s="58" t="s">
        <v>2246</v>
      </c>
      <c r="HDC1" s="58" t="s">
        <v>2246</v>
      </c>
      <c r="HDD1" s="58" t="s">
        <v>2246</v>
      </c>
      <c r="HDE1" s="58" t="s">
        <v>2246</v>
      </c>
      <c r="HDF1" s="58" t="s">
        <v>2246</v>
      </c>
      <c r="HDG1" s="58" t="s">
        <v>2246</v>
      </c>
      <c r="HDH1" s="58" t="s">
        <v>2246</v>
      </c>
      <c r="HDI1" s="58" t="s">
        <v>2246</v>
      </c>
      <c r="HDJ1" s="58" t="s">
        <v>2246</v>
      </c>
      <c r="HDK1" s="58" t="s">
        <v>2246</v>
      </c>
      <c r="HDL1" s="58" t="s">
        <v>2246</v>
      </c>
      <c r="HDM1" s="58" t="s">
        <v>2246</v>
      </c>
      <c r="HDN1" s="58" t="s">
        <v>2246</v>
      </c>
      <c r="HDO1" s="58" t="s">
        <v>2246</v>
      </c>
      <c r="HDP1" s="58" t="s">
        <v>2246</v>
      </c>
      <c r="HDQ1" s="58" t="s">
        <v>2246</v>
      </c>
      <c r="HDR1" s="58" t="s">
        <v>2246</v>
      </c>
      <c r="HDS1" s="58" t="s">
        <v>2246</v>
      </c>
      <c r="HDT1" s="58" t="s">
        <v>2246</v>
      </c>
      <c r="HDU1" s="58" t="s">
        <v>2246</v>
      </c>
      <c r="HDV1" s="58" t="s">
        <v>2246</v>
      </c>
      <c r="HDW1" s="58" t="s">
        <v>2246</v>
      </c>
      <c r="HDX1" s="58" t="s">
        <v>2246</v>
      </c>
      <c r="HDY1" s="58" t="s">
        <v>2246</v>
      </c>
      <c r="HDZ1" s="58" t="s">
        <v>2246</v>
      </c>
      <c r="HEA1" s="58" t="s">
        <v>2246</v>
      </c>
      <c r="HEB1" s="58" t="s">
        <v>2246</v>
      </c>
      <c r="HEC1" s="58" t="s">
        <v>2246</v>
      </c>
      <c r="HED1" s="58" t="s">
        <v>2246</v>
      </c>
      <c r="HEE1" s="58" t="s">
        <v>2246</v>
      </c>
      <c r="HEF1" s="58" t="s">
        <v>2246</v>
      </c>
      <c r="HEG1" s="58" t="s">
        <v>2246</v>
      </c>
      <c r="HEH1" s="58" t="s">
        <v>2246</v>
      </c>
      <c r="HEI1" s="58" t="s">
        <v>2246</v>
      </c>
      <c r="HEJ1" s="58" t="s">
        <v>2246</v>
      </c>
      <c r="HEK1" s="58" t="s">
        <v>2246</v>
      </c>
      <c r="HEL1" s="58" t="s">
        <v>2246</v>
      </c>
      <c r="HEM1" s="58" t="s">
        <v>2246</v>
      </c>
      <c r="HEN1" s="58" t="s">
        <v>2246</v>
      </c>
      <c r="HEO1" s="58" t="s">
        <v>2246</v>
      </c>
      <c r="HEP1" s="58" t="s">
        <v>2246</v>
      </c>
      <c r="HEQ1" s="58" t="s">
        <v>2246</v>
      </c>
      <c r="HER1" s="58" t="s">
        <v>2246</v>
      </c>
      <c r="HES1" s="58" t="s">
        <v>2246</v>
      </c>
      <c r="HET1" s="58" t="s">
        <v>2246</v>
      </c>
      <c r="HEU1" s="58" t="s">
        <v>2246</v>
      </c>
      <c r="HEV1" s="58" t="s">
        <v>2246</v>
      </c>
      <c r="HEW1" s="58" t="s">
        <v>2246</v>
      </c>
      <c r="HEX1" s="58" t="s">
        <v>2246</v>
      </c>
      <c r="HEY1" s="58" t="s">
        <v>2246</v>
      </c>
      <c r="HEZ1" s="58" t="s">
        <v>2246</v>
      </c>
      <c r="HFA1" s="58" t="s">
        <v>2246</v>
      </c>
      <c r="HFB1" s="58" t="s">
        <v>2246</v>
      </c>
      <c r="HFC1" s="58" t="s">
        <v>2246</v>
      </c>
      <c r="HFD1" s="58" t="s">
        <v>2246</v>
      </c>
      <c r="HFE1" s="58" t="s">
        <v>2246</v>
      </c>
      <c r="HFF1" s="58" t="s">
        <v>2246</v>
      </c>
      <c r="HFG1" s="58" t="s">
        <v>2246</v>
      </c>
      <c r="HFH1" s="58" t="s">
        <v>2246</v>
      </c>
      <c r="HFI1" s="58" t="s">
        <v>2246</v>
      </c>
      <c r="HFJ1" s="58" t="s">
        <v>2246</v>
      </c>
      <c r="HFK1" s="58" t="s">
        <v>2246</v>
      </c>
      <c r="HFL1" s="58" t="s">
        <v>2246</v>
      </c>
      <c r="HFM1" s="58" t="s">
        <v>2246</v>
      </c>
      <c r="HFN1" s="58" t="s">
        <v>2246</v>
      </c>
      <c r="HFO1" s="58" t="s">
        <v>2246</v>
      </c>
      <c r="HFP1" s="58" t="s">
        <v>2246</v>
      </c>
      <c r="HFQ1" s="58" t="s">
        <v>2246</v>
      </c>
      <c r="HFR1" s="58" t="s">
        <v>2246</v>
      </c>
      <c r="HFS1" s="58" t="s">
        <v>2246</v>
      </c>
      <c r="HFT1" s="58" t="s">
        <v>2246</v>
      </c>
      <c r="HFU1" s="58" t="s">
        <v>2246</v>
      </c>
      <c r="HFV1" s="58" t="s">
        <v>2246</v>
      </c>
      <c r="HFW1" s="58" t="s">
        <v>2246</v>
      </c>
      <c r="HFX1" s="58" t="s">
        <v>2246</v>
      </c>
      <c r="HFY1" s="58" t="s">
        <v>2246</v>
      </c>
      <c r="HFZ1" s="58" t="s">
        <v>2246</v>
      </c>
      <c r="HGA1" s="58" t="s">
        <v>2246</v>
      </c>
      <c r="HGB1" s="58" t="s">
        <v>2246</v>
      </c>
      <c r="HGC1" s="58" t="s">
        <v>2246</v>
      </c>
      <c r="HGD1" s="58" t="s">
        <v>2246</v>
      </c>
      <c r="HGE1" s="58" t="s">
        <v>2246</v>
      </c>
      <c r="HGF1" s="58" t="s">
        <v>2246</v>
      </c>
      <c r="HGG1" s="58" t="s">
        <v>2246</v>
      </c>
      <c r="HGH1" s="58" t="s">
        <v>2246</v>
      </c>
      <c r="HGI1" s="58" t="s">
        <v>2246</v>
      </c>
      <c r="HGJ1" s="58" t="s">
        <v>2246</v>
      </c>
      <c r="HGK1" s="58" t="s">
        <v>2246</v>
      </c>
      <c r="HGL1" s="58" t="s">
        <v>2246</v>
      </c>
      <c r="HGM1" s="58" t="s">
        <v>2246</v>
      </c>
      <c r="HGN1" s="58" t="s">
        <v>2246</v>
      </c>
      <c r="HGO1" s="58" t="s">
        <v>2246</v>
      </c>
      <c r="HGP1" s="58" t="s">
        <v>2246</v>
      </c>
      <c r="HGQ1" s="58" t="s">
        <v>2246</v>
      </c>
      <c r="HGR1" s="58" t="s">
        <v>2246</v>
      </c>
      <c r="HGS1" s="58" t="s">
        <v>2246</v>
      </c>
      <c r="HGT1" s="58" t="s">
        <v>2246</v>
      </c>
      <c r="HGU1" s="58" t="s">
        <v>2246</v>
      </c>
      <c r="HGV1" s="58" t="s">
        <v>2246</v>
      </c>
      <c r="HGW1" s="58" t="s">
        <v>2246</v>
      </c>
      <c r="HGX1" s="58" t="s">
        <v>2246</v>
      </c>
      <c r="HGY1" s="58" t="s">
        <v>2246</v>
      </c>
      <c r="HGZ1" s="58" t="s">
        <v>2246</v>
      </c>
      <c r="HHA1" s="58" t="s">
        <v>2246</v>
      </c>
      <c r="HHB1" s="58" t="s">
        <v>2246</v>
      </c>
      <c r="HHC1" s="58" t="s">
        <v>2246</v>
      </c>
      <c r="HHD1" s="58" t="s">
        <v>2246</v>
      </c>
      <c r="HHE1" s="58" t="s">
        <v>2246</v>
      </c>
      <c r="HHF1" s="58" t="s">
        <v>2246</v>
      </c>
      <c r="HHG1" s="58" t="s">
        <v>2246</v>
      </c>
      <c r="HHH1" s="58" t="s">
        <v>2246</v>
      </c>
      <c r="HHI1" s="58" t="s">
        <v>2246</v>
      </c>
      <c r="HHJ1" s="58" t="s">
        <v>2246</v>
      </c>
      <c r="HHK1" s="58" t="s">
        <v>2246</v>
      </c>
      <c r="HHL1" s="58" t="s">
        <v>2246</v>
      </c>
      <c r="HHM1" s="58" t="s">
        <v>2246</v>
      </c>
      <c r="HHN1" s="58" t="s">
        <v>2246</v>
      </c>
      <c r="HHO1" s="58" t="s">
        <v>2246</v>
      </c>
      <c r="HHP1" s="58" t="s">
        <v>2246</v>
      </c>
      <c r="HHQ1" s="58" t="s">
        <v>2246</v>
      </c>
      <c r="HHR1" s="58" t="s">
        <v>2246</v>
      </c>
      <c r="HHS1" s="58" t="s">
        <v>2246</v>
      </c>
      <c r="HHT1" s="58" t="s">
        <v>2246</v>
      </c>
      <c r="HHU1" s="58" t="s">
        <v>2246</v>
      </c>
      <c r="HHV1" s="58" t="s">
        <v>2246</v>
      </c>
      <c r="HHW1" s="58" t="s">
        <v>2246</v>
      </c>
      <c r="HHX1" s="58" t="s">
        <v>2246</v>
      </c>
      <c r="HHY1" s="58" t="s">
        <v>2246</v>
      </c>
      <c r="HHZ1" s="58" t="s">
        <v>2246</v>
      </c>
      <c r="HIA1" s="58" t="s">
        <v>2246</v>
      </c>
      <c r="HIB1" s="58" t="s">
        <v>2246</v>
      </c>
      <c r="HIC1" s="58" t="s">
        <v>2246</v>
      </c>
      <c r="HID1" s="58" t="s">
        <v>2246</v>
      </c>
      <c r="HIE1" s="58" t="s">
        <v>2246</v>
      </c>
      <c r="HIF1" s="58" t="s">
        <v>2246</v>
      </c>
      <c r="HIG1" s="58" t="s">
        <v>2246</v>
      </c>
      <c r="HIH1" s="58" t="s">
        <v>2246</v>
      </c>
      <c r="HII1" s="58" t="s">
        <v>2246</v>
      </c>
      <c r="HIJ1" s="58" t="s">
        <v>2246</v>
      </c>
      <c r="HIK1" s="58" t="s">
        <v>2246</v>
      </c>
      <c r="HIL1" s="58" t="s">
        <v>2246</v>
      </c>
      <c r="HIM1" s="58" t="s">
        <v>2246</v>
      </c>
      <c r="HIN1" s="58" t="s">
        <v>2246</v>
      </c>
      <c r="HIO1" s="58" t="s">
        <v>2246</v>
      </c>
      <c r="HIP1" s="58" t="s">
        <v>2246</v>
      </c>
      <c r="HIQ1" s="58" t="s">
        <v>2246</v>
      </c>
      <c r="HIR1" s="58" t="s">
        <v>2246</v>
      </c>
      <c r="HIS1" s="58" t="s">
        <v>2246</v>
      </c>
      <c r="HIT1" s="58" t="s">
        <v>2246</v>
      </c>
      <c r="HIU1" s="58" t="s">
        <v>2246</v>
      </c>
      <c r="HIV1" s="58" t="s">
        <v>2246</v>
      </c>
      <c r="HIW1" s="58" t="s">
        <v>2246</v>
      </c>
      <c r="HIX1" s="58" t="s">
        <v>2246</v>
      </c>
      <c r="HIY1" s="58" t="s">
        <v>2246</v>
      </c>
      <c r="HIZ1" s="58" t="s">
        <v>2246</v>
      </c>
      <c r="HJA1" s="58" t="s">
        <v>2246</v>
      </c>
      <c r="HJB1" s="58" t="s">
        <v>2246</v>
      </c>
      <c r="HJC1" s="58" t="s">
        <v>2246</v>
      </c>
      <c r="HJD1" s="58" t="s">
        <v>2246</v>
      </c>
      <c r="HJE1" s="58" t="s">
        <v>2246</v>
      </c>
      <c r="HJF1" s="58" t="s">
        <v>2246</v>
      </c>
      <c r="HJG1" s="58" t="s">
        <v>2246</v>
      </c>
      <c r="HJH1" s="58" t="s">
        <v>2246</v>
      </c>
      <c r="HJI1" s="58" t="s">
        <v>2246</v>
      </c>
      <c r="HJJ1" s="58" t="s">
        <v>2246</v>
      </c>
      <c r="HJK1" s="58" t="s">
        <v>2246</v>
      </c>
      <c r="HJL1" s="58" t="s">
        <v>2246</v>
      </c>
      <c r="HJM1" s="58" t="s">
        <v>2246</v>
      </c>
      <c r="HJN1" s="58" t="s">
        <v>2246</v>
      </c>
      <c r="HJO1" s="58" t="s">
        <v>2246</v>
      </c>
      <c r="HJP1" s="58" t="s">
        <v>2246</v>
      </c>
      <c r="HJQ1" s="58" t="s">
        <v>2246</v>
      </c>
      <c r="HJR1" s="58" t="s">
        <v>2246</v>
      </c>
      <c r="HJS1" s="58" t="s">
        <v>2246</v>
      </c>
      <c r="HJT1" s="58" t="s">
        <v>2246</v>
      </c>
      <c r="HJU1" s="58" t="s">
        <v>2246</v>
      </c>
      <c r="HJV1" s="58" t="s">
        <v>2246</v>
      </c>
      <c r="HJW1" s="58" t="s">
        <v>2246</v>
      </c>
      <c r="HJX1" s="58" t="s">
        <v>2246</v>
      </c>
      <c r="HJY1" s="58" t="s">
        <v>2246</v>
      </c>
      <c r="HJZ1" s="58" t="s">
        <v>2246</v>
      </c>
      <c r="HKA1" s="58" t="s">
        <v>2246</v>
      </c>
      <c r="HKB1" s="58" t="s">
        <v>2246</v>
      </c>
      <c r="HKC1" s="58" t="s">
        <v>2246</v>
      </c>
      <c r="HKD1" s="58" t="s">
        <v>2246</v>
      </c>
      <c r="HKE1" s="58" t="s">
        <v>2246</v>
      </c>
      <c r="HKF1" s="58" t="s">
        <v>2246</v>
      </c>
      <c r="HKG1" s="58" t="s">
        <v>2246</v>
      </c>
      <c r="HKH1" s="58" t="s">
        <v>2246</v>
      </c>
      <c r="HKI1" s="58" t="s">
        <v>2246</v>
      </c>
      <c r="HKJ1" s="58" t="s">
        <v>2246</v>
      </c>
      <c r="HKK1" s="58" t="s">
        <v>2246</v>
      </c>
      <c r="HKL1" s="58" t="s">
        <v>2246</v>
      </c>
      <c r="HKM1" s="58" t="s">
        <v>2246</v>
      </c>
      <c r="HKN1" s="58" t="s">
        <v>2246</v>
      </c>
      <c r="HKO1" s="58" t="s">
        <v>2246</v>
      </c>
      <c r="HKP1" s="58" t="s">
        <v>2246</v>
      </c>
      <c r="HKQ1" s="58" t="s">
        <v>2246</v>
      </c>
      <c r="HKR1" s="58" t="s">
        <v>2246</v>
      </c>
      <c r="HKS1" s="58" t="s">
        <v>2246</v>
      </c>
      <c r="HKT1" s="58" t="s">
        <v>2246</v>
      </c>
      <c r="HKU1" s="58" t="s">
        <v>2246</v>
      </c>
      <c r="HKV1" s="58" t="s">
        <v>2246</v>
      </c>
      <c r="HKW1" s="58" t="s">
        <v>2246</v>
      </c>
      <c r="HKX1" s="58" t="s">
        <v>2246</v>
      </c>
      <c r="HKY1" s="58" t="s">
        <v>2246</v>
      </c>
      <c r="HKZ1" s="58" t="s">
        <v>2246</v>
      </c>
      <c r="HLA1" s="58" t="s">
        <v>2246</v>
      </c>
      <c r="HLB1" s="58" t="s">
        <v>2246</v>
      </c>
      <c r="HLC1" s="58" t="s">
        <v>2246</v>
      </c>
      <c r="HLD1" s="58" t="s">
        <v>2246</v>
      </c>
      <c r="HLE1" s="58" t="s">
        <v>2246</v>
      </c>
      <c r="HLF1" s="58" t="s">
        <v>2246</v>
      </c>
      <c r="HLG1" s="58" t="s">
        <v>2246</v>
      </c>
      <c r="HLH1" s="58" t="s">
        <v>2246</v>
      </c>
      <c r="HLI1" s="58" t="s">
        <v>2246</v>
      </c>
      <c r="HLJ1" s="58" t="s">
        <v>2246</v>
      </c>
      <c r="HLK1" s="58" t="s">
        <v>2246</v>
      </c>
      <c r="HLL1" s="58" t="s">
        <v>2246</v>
      </c>
      <c r="HLM1" s="58" t="s">
        <v>2246</v>
      </c>
      <c r="HLN1" s="58" t="s">
        <v>2246</v>
      </c>
      <c r="HLO1" s="58" t="s">
        <v>2246</v>
      </c>
      <c r="HLP1" s="58" t="s">
        <v>2246</v>
      </c>
      <c r="HLQ1" s="58" t="s">
        <v>2246</v>
      </c>
      <c r="HLR1" s="58" t="s">
        <v>2246</v>
      </c>
      <c r="HLS1" s="58" t="s">
        <v>2246</v>
      </c>
      <c r="HLT1" s="58" t="s">
        <v>2246</v>
      </c>
      <c r="HLU1" s="58" t="s">
        <v>2246</v>
      </c>
      <c r="HLV1" s="58" t="s">
        <v>2246</v>
      </c>
      <c r="HLW1" s="58" t="s">
        <v>2246</v>
      </c>
      <c r="HLX1" s="58" t="s">
        <v>2246</v>
      </c>
      <c r="HLY1" s="58" t="s">
        <v>2246</v>
      </c>
      <c r="HLZ1" s="58" t="s">
        <v>2246</v>
      </c>
      <c r="HMA1" s="58" t="s">
        <v>2246</v>
      </c>
      <c r="HMB1" s="58" t="s">
        <v>2246</v>
      </c>
      <c r="HMC1" s="58" t="s">
        <v>2246</v>
      </c>
      <c r="HMD1" s="58" t="s">
        <v>2246</v>
      </c>
      <c r="HME1" s="58" t="s">
        <v>2246</v>
      </c>
      <c r="HMF1" s="58" t="s">
        <v>2246</v>
      </c>
      <c r="HMG1" s="58" t="s">
        <v>2246</v>
      </c>
      <c r="HMH1" s="58" t="s">
        <v>2246</v>
      </c>
      <c r="HMI1" s="58" t="s">
        <v>2246</v>
      </c>
      <c r="HMJ1" s="58" t="s">
        <v>2246</v>
      </c>
      <c r="HMK1" s="58" t="s">
        <v>2246</v>
      </c>
      <c r="HML1" s="58" t="s">
        <v>2246</v>
      </c>
      <c r="HMM1" s="58" t="s">
        <v>2246</v>
      </c>
      <c r="HMN1" s="58" t="s">
        <v>2246</v>
      </c>
      <c r="HMO1" s="58" t="s">
        <v>2246</v>
      </c>
      <c r="HMP1" s="58" t="s">
        <v>2246</v>
      </c>
      <c r="HMQ1" s="58" t="s">
        <v>2246</v>
      </c>
      <c r="HMR1" s="58" t="s">
        <v>2246</v>
      </c>
      <c r="HMS1" s="58" t="s">
        <v>2246</v>
      </c>
      <c r="HMT1" s="58" t="s">
        <v>2246</v>
      </c>
      <c r="HMU1" s="58" t="s">
        <v>2246</v>
      </c>
      <c r="HMV1" s="58" t="s">
        <v>2246</v>
      </c>
      <c r="HMW1" s="58" t="s">
        <v>2246</v>
      </c>
      <c r="HMX1" s="58" t="s">
        <v>2246</v>
      </c>
      <c r="HMY1" s="58" t="s">
        <v>2246</v>
      </c>
      <c r="HMZ1" s="58" t="s">
        <v>2246</v>
      </c>
      <c r="HNA1" s="58" t="s">
        <v>2246</v>
      </c>
      <c r="HNB1" s="58" t="s">
        <v>2246</v>
      </c>
      <c r="HNC1" s="58" t="s">
        <v>2246</v>
      </c>
      <c r="HND1" s="58" t="s">
        <v>2246</v>
      </c>
      <c r="HNE1" s="58" t="s">
        <v>2246</v>
      </c>
      <c r="HNF1" s="58" t="s">
        <v>2246</v>
      </c>
      <c r="HNG1" s="58" t="s">
        <v>2246</v>
      </c>
      <c r="HNH1" s="58" t="s">
        <v>2246</v>
      </c>
      <c r="HNI1" s="58" t="s">
        <v>2246</v>
      </c>
      <c r="HNJ1" s="58" t="s">
        <v>2246</v>
      </c>
      <c r="HNK1" s="58" t="s">
        <v>2246</v>
      </c>
      <c r="HNL1" s="58" t="s">
        <v>2246</v>
      </c>
      <c r="HNM1" s="58" t="s">
        <v>2246</v>
      </c>
      <c r="HNN1" s="58" t="s">
        <v>2246</v>
      </c>
      <c r="HNO1" s="58" t="s">
        <v>2246</v>
      </c>
      <c r="HNP1" s="58" t="s">
        <v>2246</v>
      </c>
      <c r="HNQ1" s="58" t="s">
        <v>2246</v>
      </c>
      <c r="HNR1" s="58" t="s">
        <v>2246</v>
      </c>
      <c r="HNS1" s="58" t="s">
        <v>2246</v>
      </c>
      <c r="HNT1" s="58" t="s">
        <v>2246</v>
      </c>
      <c r="HNU1" s="58" t="s">
        <v>2246</v>
      </c>
      <c r="HNV1" s="58" t="s">
        <v>2246</v>
      </c>
      <c r="HNW1" s="58" t="s">
        <v>2246</v>
      </c>
      <c r="HNX1" s="58" t="s">
        <v>2246</v>
      </c>
      <c r="HNY1" s="58" t="s">
        <v>2246</v>
      </c>
      <c r="HNZ1" s="58" t="s">
        <v>2246</v>
      </c>
      <c r="HOA1" s="58" t="s">
        <v>2246</v>
      </c>
      <c r="HOB1" s="58" t="s">
        <v>2246</v>
      </c>
      <c r="HOC1" s="58" t="s">
        <v>2246</v>
      </c>
      <c r="HOD1" s="58" t="s">
        <v>2246</v>
      </c>
      <c r="HOE1" s="58" t="s">
        <v>2246</v>
      </c>
      <c r="HOF1" s="58" t="s">
        <v>2246</v>
      </c>
      <c r="HOG1" s="58" t="s">
        <v>2246</v>
      </c>
      <c r="HOH1" s="58" t="s">
        <v>2246</v>
      </c>
      <c r="HOI1" s="58" t="s">
        <v>2246</v>
      </c>
      <c r="HOJ1" s="58" t="s">
        <v>2246</v>
      </c>
      <c r="HOK1" s="58" t="s">
        <v>2246</v>
      </c>
      <c r="HOL1" s="58" t="s">
        <v>2246</v>
      </c>
      <c r="HOM1" s="58" t="s">
        <v>2246</v>
      </c>
      <c r="HON1" s="58" t="s">
        <v>2246</v>
      </c>
      <c r="HOO1" s="58" t="s">
        <v>2246</v>
      </c>
      <c r="HOP1" s="58" t="s">
        <v>2246</v>
      </c>
      <c r="HOQ1" s="58" t="s">
        <v>2246</v>
      </c>
      <c r="HOR1" s="58" t="s">
        <v>2246</v>
      </c>
      <c r="HOS1" s="58" t="s">
        <v>2246</v>
      </c>
      <c r="HOT1" s="58" t="s">
        <v>2246</v>
      </c>
      <c r="HOU1" s="58" t="s">
        <v>2246</v>
      </c>
      <c r="HOV1" s="58" t="s">
        <v>2246</v>
      </c>
      <c r="HOW1" s="58" t="s">
        <v>2246</v>
      </c>
      <c r="HOX1" s="58" t="s">
        <v>2246</v>
      </c>
      <c r="HOY1" s="58" t="s">
        <v>2246</v>
      </c>
      <c r="HOZ1" s="58" t="s">
        <v>2246</v>
      </c>
      <c r="HPA1" s="58" t="s">
        <v>2246</v>
      </c>
      <c r="HPB1" s="58" t="s">
        <v>2246</v>
      </c>
      <c r="HPC1" s="58" t="s">
        <v>2246</v>
      </c>
      <c r="HPD1" s="58" t="s">
        <v>2246</v>
      </c>
      <c r="HPE1" s="58" t="s">
        <v>2246</v>
      </c>
      <c r="HPF1" s="58" t="s">
        <v>2246</v>
      </c>
      <c r="HPG1" s="58" t="s">
        <v>2246</v>
      </c>
      <c r="HPH1" s="58" t="s">
        <v>2246</v>
      </c>
      <c r="HPI1" s="58" t="s">
        <v>2246</v>
      </c>
      <c r="HPJ1" s="58" t="s">
        <v>2246</v>
      </c>
      <c r="HPK1" s="58" t="s">
        <v>2246</v>
      </c>
      <c r="HPL1" s="58" t="s">
        <v>2246</v>
      </c>
      <c r="HPM1" s="58" t="s">
        <v>2246</v>
      </c>
      <c r="HPN1" s="58" t="s">
        <v>2246</v>
      </c>
      <c r="HPO1" s="58" t="s">
        <v>2246</v>
      </c>
      <c r="HPP1" s="58" t="s">
        <v>2246</v>
      </c>
      <c r="HPQ1" s="58" t="s">
        <v>2246</v>
      </c>
      <c r="HPR1" s="58" t="s">
        <v>2246</v>
      </c>
      <c r="HPS1" s="58" t="s">
        <v>2246</v>
      </c>
      <c r="HPT1" s="58" t="s">
        <v>2246</v>
      </c>
      <c r="HPU1" s="58" t="s">
        <v>2246</v>
      </c>
      <c r="HPV1" s="58" t="s">
        <v>2246</v>
      </c>
      <c r="HPW1" s="58" t="s">
        <v>2246</v>
      </c>
      <c r="HPX1" s="58" t="s">
        <v>2246</v>
      </c>
      <c r="HPY1" s="58" t="s">
        <v>2246</v>
      </c>
      <c r="HPZ1" s="58" t="s">
        <v>2246</v>
      </c>
      <c r="HQA1" s="58" t="s">
        <v>2246</v>
      </c>
      <c r="HQB1" s="58" t="s">
        <v>2246</v>
      </c>
      <c r="HQC1" s="58" t="s">
        <v>2246</v>
      </c>
      <c r="HQD1" s="58" t="s">
        <v>2246</v>
      </c>
      <c r="HQE1" s="58" t="s">
        <v>2246</v>
      </c>
      <c r="HQF1" s="58" t="s">
        <v>2246</v>
      </c>
      <c r="HQG1" s="58" t="s">
        <v>2246</v>
      </c>
      <c r="HQH1" s="58" t="s">
        <v>2246</v>
      </c>
      <c r="HQI1" s="58" t="s">
        <v>2246</v>
      </c>
      <c r="HQJ1" s="58" t="s">
        <v>2246</v>
      </c>
      <c r="HQK1" s="58" t="s">
        <v>2246</v>
      </c>
      <c r="HQL1" s="58" t="s">
        <v>2246</v>
      </c>
      <c r="HQM1" s="58" t="s">
        <v>2246</v>
      </c>
      <c r="HQN1" s="58" t="s">
        <v>2246</v>
      </c>
      <c r="HQO1" s="58" t="s">
        <v>2246</v>
      </c>
      <c r="HQP1" s="58" t="s">
        <v>2246</v>
      </c>
      <c r="HQQ1" s="58" t="s">
        <v>2246</v>
      </c>
      <c r="HQR1" s="58" t="s">
        <v>2246</v>
      </c>
      <c r="HQS1" s="58" t="s">
        <v>2246</v>
      </c>
      <c r="HQT1" s="58" t="s">
        <v>2246</v>
      </c>
      <c r="HQU1" s="58" t="s">
        <v>2246</v>
      </c>
      <c r="HQV1" s="58" t="s">
        <v>2246</v>
      </c>
      <c r="HQW1" s="58" t="s">
        <v>2246</v>
      </c>
      <c r="HQX1" s="58" t="s">
        <v>2246</v>
      </c>
      <c r="HQY1" s="58" t="s">
        <v>2246</v>
      </c>
      <c r="HQZ1" s="58" t="s">
        <v>2246</v>
      </c>
      <c r="HRA1" s="58" t="s">
        <v>2246</v>
      </c>
      <c r="HRB1" s="58" t="s">
        <v>2246</v>
      </c>
      <c r="HRC1" s="58" t="s">
        <v>2246</v>
      </c>
      <c r="HRD1" s="58" t="s">
        <v>2246</v>
      </c>
      <c r="HRE1" s="58" t="s">
        <v>2246</v>
      </c>
      <c r="HRF1" s="58" t="s">
        <v>2246</v>
      </c>
      <c r="HRG1" s="58" t="s">
        <v>2246</v>
      </c>
      <c r="HRH1" s="58" t="s">
        <v>2246</v>
      </c>
      <c r="HRI1" s="58" t="s">
        <v>2246</v>
      </c>
      <c r="HRJ1" s="58" t="s">
        <v>2246</v>
      </c>
      <c r="HRK1" s="58" t="s">
        <v>2246</v>
      </c>
      <c r="HRL1" s="58" t="s">
        <v>2246</v>
      </c>
      <c r="HRM1" s="58" t="s">
        <v>2246</v>
      </c>
      <c r="HRN1" s="58" t="s">
        <v>2246</v>
      </c>
      <c r="HRO1" s="58" t="s">
        <v>2246</v>
      </c>
      <c r="HRP1" s="58" t="s">
        <v>2246</v>
      </c>
      <c r="HRQ1" s="58" t="s">
        <v>2246</v>
      </c>
      <c r="HRR1" s="58" t="s">
        <v>2246</v>
      </c>
      <c r="HRS1" s="58" t="s">
        <v>2246</v>
      </c>
      <c r="HRT1" s="58" t="s">
        <v>2246</v>
      </c>
      <c r="HRU1" s="58" t="s">
        <v>2246</v>
      </c>
      <c r="HRV1" s="58" t="s">
        <v>2246</v>
      </c>
      <c r="HRW1" s="58" t="s">
        <v>2246</v>
      </c>
      <c r="HRX1" s="58" t="s">
        <v>2246</v>
      </c>
      <c r="HRY1" s="58" t="s">
        <v>2246</v>
      </c>
      <c r="HRZ1" s="58" t="s">
        <v>2246</v>
      </c>
      <c r="HSA1" s="58" t="s">
        <v>2246</v>
      </c>
      <c r="HSB1" s="58" t="s">
        <v>2246</v>
      </c>
      <c r="HSC1" s="58" t="s">
        <v>2246</v>
      </c>
      <c r="HSD1" s="58" t="s">
        <v>2246</v>
      </c>
      <c r="HSE1" s="58" t="s">
        <v>2246</v>
      </c>
      <c r="HSF1" s="58" t="s">
        <v>2246</v>
      </c>
      <c r="HSG1" s="58" t="s">
        <v>2246</v>
      </c>
      <c r="HSH1" s="58" t="s">
        <v>2246</v>
      </c>
      <c r="HSI1" s="58" t="s">
        <v>2246</v>
      </c>
      <c r="HSJ1" s="58" t="s">
        <v>2246</v>
      </c>
      <c r="HSK1" s="58" t="s">
        <v>2246</v>
      </c>
      <c r="HSL1" s="58" t="s">
        <v>2246</v>
      </c>
      <c r="HSM1" s="58" t="s">
        <v>2246</v>
      </c>
      <c r="HSN1" s="58" t="s">
        <v>2246</v>
      </c>
      <c r="HSO1" s="58" t="s">
        <v>2246</v>
      </c>
      <c r="HSP1" s="58" t="s">
        <v>2246</v>
      </c>
      <c r="HSQ1" s="58" t="s">
        <v>2246</v>
      </c>
      <c r="HSR1" s="58" t="s">
        <v>2246</v>
      </c>
      <c r="HSS1" s="58" t="s">
        <v>2246</v>
      </c>
      <c r="HST1" s="58" t="s">
        <v>2246</v>
      </c>
      <c r="HSU1" s="58" t="s">
        <v>2246</v>
      </c>
      <c r="HSV1" s="58" t="s">
        <v>2246</v>
      </c>
      <c r="HSW1" s="58" t="s">
        <v>2246</v>
      </c>
      <c r="HSX1" s="58" t="s">
        <v>2246</v>
      </c>
      <c r="HSY1" s="58" t="s">
        <v>2246</v>
      </c>
      <c r="HSZ1" s="58" t="s">
        <v>2246</v>
      </c>
      <c r="HTA1" s="58" t="s">
        <v>2246</v>
      </c>
      <c r="HTB1" s="58" t="s">
        <v>2246</v>
      </c>
      <c r="HTC1" s="58" t="s">
        <v>2246</v>
      </c>
      <c r="HTD1" s="58" t="s">
        <v>2246</v>
      </c>
      <c r="HTE1" s="58" t="s">
        <v>2246</v>
      </c>
      <c r="HTF1" s="58" t="s">
        <v>2246</v>
      </c>
      <c r="HTG1" s="58" t="s">
        <v>2246</v>
      </c>
      <c r="HTH1" s="58" t="s">
        <v>2246</v>
      </c>
      <c r="HTI1" s="58" t="s">
        <v>2246</v>
      </c>
      <c r="HTJ1" s="58" t="s">
        <v>2246</v>
      </c>
      <c r="HTK1" s="58" t="s">
        <v>2246</v>
      </c>
      <c r="HTL1" s="58" t="s">
        <v>2246</v>
      </c>
      <c r="HTM1" s="58" t="s">
        <v>2246</v>
      </c>
      <c r="HTN1" s="58" t="s">
        <v>2246</v>
      </c>
      <c r="HTO1" s="58" t="s">
        <v>2246</v>
      </c>
      <c r="HTP1" s="58" t="s">
        <v>2246</v>
      </c>
      <c r="HTQ1" s="58" t="s">
        <v>2246</v>
      </c>
      <c r="HTR1" s="58" t="s">
        <v>2246</v>
      </c>
      <c r="HTS1" s="58" t="s">
        <v>2246</v>
      </c>
      <c r="HTT1" s="58" t="s">
        <v>2246</v>
      </c>
      <c r="HTU1" s="58" t="s">
        <v>2246</v>
      </c>
      <c r="HTV1" s="58" t="s">
        <v>2246</v>
      </c>
      <c r="HTW1" s="58" t="s">
        <v>2246</v>
      </c>
      <c r="HTX1" s="58" t="s">
        <v>2246</v>
      </c>
      <c r="HTY1" s="58" t="s">
        <v>2246</v>
      </c>
      <c r="HTZ1" s="58" t="s">
        <v>2246</v>
      </c>
      <c r="HUA1" s="58" t="s">
        <v>2246</v>
      </c>
      <c r="HUB1" s="58" t="s">
        <v>2246</v>
      </c>
      <c r="HUC1" s="58" t="s">
        <v>2246</v>
      </c>
      <c r="HUD1" s="58" t="s">
        <v>2246</v>
      </c>
      <c r="HUE1" s="58" t="s">
        <v>2246</v>
      </c>
      <c r="HUF1" s="58" t="s">
        <v>2246</v>
      </c>
      <c r="HUG1" s="58" t="s">
        <v>2246</v>
      </c>
      <c r="HUH1" s="58" t="s">
        <v>2246</v>
      </c>
      <c r="HUI1" s="58" t="s">
        <v>2246</v>
      </c>
      <c r="HUJ1" s="58" t="s">
        <v>2246</v>
      </c>
      <c r="HUK1" s="58" t="s">
        <v>2246</v>
      </c>
      <c r="HUL1" s="58" t="s">
        <v>2246</v>
      </c>
      <c r="HUM1" s="58" t="s">
        <v>2246</v>
      </c>
      <c r="HUN1" s="58" t="s">
        <v>2246</v>
      </c>
      <c r="HUO1" s="58" t="s">
        <v>2246</v>
      </c>
      <c r="HUP1" s="58" t="s">
        <v>2246</v>
      </c>
      <c r="HUQ1" s="58" t="s">
        <v>2246</v>
      </c>
      <c r="HUR1" s="58" t="s">
        <v>2246</v>
      </c>
      <c r="HUS1" s="58" t="s">
        <v>2246</v>
      </c>
      <c r="HUT1" s="58" t="s">
        <v>2246</v>
      </c>
      <c r="HUU1" s="58" t="s">
        <v>2246</v>
      </c>
      <c r="HUV1" s="58" t="s">
        <v>2246</v>
      </c>
      <c r="HUW1" s="58" t="s">
        <v>2246</v>
      </c>
      <c r="HUX1" s="58" t="s">
        <v>2246</v>
      </c>
      <c r="HUY1" s="58" t="s">
        <v>2246</v>
      </c>
      <c r="HUZ1" s="58" t="s">
        <v>2246</v>
      </c>
      <c r="HVA1" s="58" t="s">
        <v>2246</v>
      </c>
      <c r="HVB1" s="58" t="s">
        <v>2246</v>
      </c>
      <c r="HVC1" s="58" t="s">
        <v>2246</v>
      </c>
      <c r="HVD1" s="58" t="s">
        <v>2246</v>
      </c>
      <c r="HVE1" s="58" t="s">
        <v>2246</v>
      </c>
      <c r="HVF1" s="58" t="s">
        <v>2246</v>
      </c>
      <c r="HVG1" s="58" t="s">
        <v>2246</v>
      </c>
      <c r="HVH1" s="58" t="s">
        <v>2246</v>
      </c>
      <c r="HVI1" s="58" t="s">
        <v>2246</v>
      </c>
      <c r="HVJ1" s="58" t="s">
        <v>2246</v>
      </c>
      <c r="HVK1" s="58" t="s">
        <v>2246</v>
      </c>
      <c r="HVL1" s="58" t="s">
        <v>2246</v>
      </c>
      <c r="HVM1" s="58" t="s">
        <v>2246</v>
      </c>
      <c r="HVN1" s="58" t="s">
        <v>2246</v>
      </c>
      <c r="HVO1" s="58" t="s">
        <v>2246</v>
      </c>
      <c r="HVP1" s="58" t="s">
        <v>2246</v>
      </c>
      <c r="HVQ1" s="58" t="s">
        <v>2246</v>
      </c>
      <c r="HVR1" s="58" t="s">
        <v>2246</v>
      </c>
      <c r="HVS1" s="58" t="s">
        <v>2246</v>
      </c>
      <c r="HVT1" s="58" t="s">
        <v>2246</v>
      </c>
      <c r="HVU1" s="58" t="s">
        <v>2246</v>
      </c>
      <c r="HVV1" s="58" t="s">
        <v>2246</v>
      </c>
      <c r="HVW1" s="58" t="s">
        <v>2246</v>
      </c>
      <c r="HVX1" s="58" t="s">
        <v>2246</v>
      </c>
      <c r="HVY1" s="58" t="s">
        <v>2246</v>
      </c>
      <c r="HVZ1" s="58" t="s">
        <v>2246</v>
      </c>
      <c r="HWA1" s="58" t="s">
        <v>2246</v>
      </c>
      <c r="HWB1" s="58" t="s">
        <v>2246</v>
      </c>
      <c r="HWC1" s="58" t="s">
        <v>2246</v>
      </c>
      <c r="HWD1" s="58" t="s">
        <v>2246</v>
      </c>
      <c r="HWE1" s="58" t="s">
        <v>2246</v>
      </c>
      <c r="HWF1" s="58" t="s">
        <v>2246</v>
      </c>
      <c r="HWG1" s="58" t="s">
        <v>2246</v>
      </c>
      <c r="HWH1" s="58" t="s">
        <v>2246</v>
      </c>
      <c r="HWI1" s="58" t="s">
        <v>2246</v>
      </c>
      <c r="HWJ1" s="58" t="s">
        <v>2246</v>
      </c>
      <c r="HWK1" s="58" t="s">
        <v>2246</v>
      </c>
      <c r="HWL1" s="58" t="s">
        <v>2246</v>
      </c>
      <c r="HWM1" s="58" t="s">
        <v>2246</v>
      </c>
      <c r="HWN1" s="58" t="s">
        <v>2246</v>
      </c>
      <c r="HWO1" s="58" t="s">
        <v>2246</v>
      </c>
      <c r="HWP1" s="58" t="s">
        <v>2246</v>
      </c>
      <c r="HWQ1" s="58" t="s">
        <v>2246</v>
      </c>
      <c r="HWR1" s="58" t="s">
        <v>2246</v>
      </c>
      <c r="HWS1" s="58" t="s">
        <v>2246</v>
      </c>
      <c r="HWT1" s="58" t="s">
        <v>2246</v>
      </c>
      <c r="HWU1" s="58" t="s">
        <v>2246</v>
      </c>
      <c r="HWV1" s="58" t="s">
        <v>2246</v>
      </c>
      <c r="HWW1" s="58" t="s">
        <v>2246</v>
      </c>
      <c r="HWX1" s="58" t="s">
        <v>2246</v>
      </c>
      <c r="HWY1" s="58" t="s">
        <v>2246</v>
      </c>
      <c r="HWZ1" s="58" t="s">
        <v>2246</v>
      </c>
      <c r="HXA1" s="58" t="s">
        <v>2246</v>
      </c>
      <c r="HXB1" s="58" t="s">
        <v>2246</v>
      </c>
      <c r="HXC1" s="58" t="s">
        <v>2246</v>
      </c>
      <c r="HXD1" s="58" t="s">
        <v>2246</v>
      </c>
      <c r="HXE1" s="58" t="s">
        <v>2246</v>
      </c>
      <c r="HXF1" s="58" t="s">
        <v>2246</v>
      </c>
      <c r="HXG1" s="58" t="s">
        <v>2246</v>
      </c>
      <c r="HXH1" s="58" t="s">
        <v>2246</v>
      </c>
      <c r="HXI1" s="58" t="s">
        <v>2246</v>
      </c>
      <c r="HXJ1" s="58" t="s">
        <v>2246</v>
      </c>
      <c r="HXK1" s="58" t="s">
        <v>2246</v>
      </c>
      <c r="HXL1" s="58" t="s">
        <v>2246</v>
      </c>
      <c r="HXM1" s="58" t="s">
        <v>2246</v>
      </c>
      <c r="HXN1" s="58" t="s">
        <v>2246</v>
      </c>
      <c r="HXO1" s="58" t="s">
        <v>2246</v>
      </c>
      <c r="HXP1" s="58" t="s">
        <v>2246</v>
      </c>
      <c r="HXQ1" s="58" t="s">
        <v>2246</v>
      </c>
      <c r="HXR1" s="58" t="s">
        <v>2246</v>
      </c>
      <c r="HXS1" s="58" t="s">
        <v>2246</v>
      </c>
      <c r="HXT1" s="58" t="s">
        <v>2246</v>
      </c>
      <c r="HXU1" s="58" t="s">
        <v>2246</v>
      </c>
      <c r="HXV1" s="58" t="s">
        <v>2246</v>
      </c>
      <c r="HXW1" s="58" t="s">
        <v>2246</v>
      </c>
      <c r="HXX1" s="58" t="s">
        <v>2246</v>
      </c>
      <c r="HXY1" s="58" t="s">
        <v>2246</v>
      </c>
      <c r="HXZ1" s="58" t="s">
        <v>2246</v>
      </c>
      <c r="HYA1" s="58" t="s">
        <v>2246</v>
      </c>
      <c r="HYB1" s="58" t="s">
        <v>2246</v>
      </c>
      <c r="HYC1" s="58" t="s">
        <v>2246</v>
      </c>
      <c r="HYD1" s="58" t="s">
        <v>2246</v>
      </c>
      <c r="HYE1" s="58" t="s">
        <v>2246</v>
      </c>
      <c r="HYF1" s="58" t="s">
        <v>2246</v>
      </c>
      <c r="HYG1" s="58" t="s">
        <v>2246</v>
      </c>
      <c r="HYH1" s="58" t="s">
        <v>2246</v>
      </c>
      <c r="HYI1" s="58" t="s">
        <v>2246</v>
      </c>
      <c r="HYJ1" s="58" t="s">
        <v>2246</v>
      </c>
      <c r="HYK1" s="58" t="s">
        <v>2246</v>
      </c>
      <c r="HYL1" s="58" t="s">
        <v>2246</v>
      </c>
      <c r="HYM1" s="58" t="s">
        <v>2246</v>
      </c>
      <c r="HYN1" s="58" t="s">
        <v>2246</v>
      </c>
      <c r="HYO1" s="58" t="s">
        <v>2246</v>
      </c>
      <c r="HYP1" s="58" t="s">
        <v>2246</v>
      </c>
      <c r="HYQ1" s="58" t="s">
        <v>2246</v>
      </c>
      <c r="HYR1" s="58" t="s">
        <v>2246</v>
      </c>
      <c r="HYS1" s="58" t="s">
        <v>2246</v>
      </c>
      <c r="HYT1" s="58" t="s">
        <v>2246</v>
      </c>
      <c r="HYU1" s="58" t="s">
        <v>2246</v>
      </c>
      <c r="HYV1" s="58" t="s">
        <v>2246</v>
      </c>
      <c r="HYW1" s="58" t="s">
        <v>2246</v>
      </c>
      <c r="HYX1" s="58" t="s">
        <v>2246</v>
      </c>
      <c r="HYY1" s="58" t="s">
        <v>2246</v>
      </c>
      <c r="HYZ1" s="58" t="s">
        <v>2246</v>
      </c>
      <c r="HZA1" s="58" t="s">
        <v>2246</v>
      </c>
      <c r="HZB1" s="58" t="s">
        <v>2246</v>
      </c>
      <c r="HZC1" s="58" t="s">
        <v>2246</v>
      </c>
      <c r="HZD1" s="58" t="s">
        <v>2246</v>
      </c>
      <c r="HZE1" s="58" t="s">
        <v>2246</v>
      </c>
      <c r="HZF1" s="58" t="s">
        <v>2246</v>
      </c>
      <c r="HZG1" s="58" t="s">
        <v>2246</v>
      </c>
      <c r="HZH1" s="58" t="s">
        <v>2246</v>
      </c>
      <c r="HZI1" s="58" t="s">
        <v>2246</v>
      </c>
      <c r="HZJ1" s="58" t="s">
        <v>2246</v>
      </c>
      <c r="HZK1" s="58" t="s">
        <v>2246</v>
      </c>
      <c r="HZL1" s="58" t="s">
        <v>2246</v>
      </c>
      <c r="HZM1" s="58" t="s">
        <v>2246</v>
      </c>
      <c r="HZN1" s="58" t="s">
        <v>2246</v>
      </c>
      <c r="HZO1" s="58" t="s">
        <v>2246</v>
      </c>
      <c r="HZP1" s="58" t="s">
        <v>2246</v>
      </c>
      <c r="HZQ1" s="58" t="s">
        <v>2246</v>
      </c>
      <c r="HZR1" s="58" t="s">
        <v>2246</v>
      </c>
      <c r="HZS1" s="58" t="s">
        <v>2246</v>
      </c>
      <c r="HZT1" s="58" t="s">
        <v>2246</v>
      </c>
      <c r="HZU1" s="58" t="s">
        <v>2246</v>
      </c>
      <c r="HZV1" s="58" t="s">
        <v>2246</v>
      </c>
      <c r="HZW1" s="58" t="s">
        <v>2246</v>
      </c>
      <c r="HZX1" s="58" t="s">
        <v>2246</v>
      </c>
      <c r="HZY1" s="58" t="s">
        <v>2246</v>
      </c>
      <c r="HZZ1" s="58" t="s">
        <v>2246</v>
      </c>
      <c r="IAA1" s="58" t="s">
        <v>2246</v>
      </c>
      <c r="IAB1" s="58" t="s">
        <v>2246</v>
      </c>
      <c r="IAC1" s="58" t="s">
        <v>2246</v>
      </c>
      <c r="IAD1" s="58" t="s">
        <v>2246</v>
      </c>
      <c r="IAE1" s="58" t="s">
        <v>2246</v>
      </c>
      <c r="IAF1" s="58" t="s">
        <v>2246</v>
      </c>
      <c r="IAG1" s="58" t="s">
        <v>2246</v>
      </c>
      <c r="IAH1" s="58" t="s">
        <v>2246</v>
      </c>
      <c r="IAI1" s="58" t="s">
        <v>2246</v>
      </c>
      <c r="IAJ1" s="58" t="s">
        <v>2246</v>
      </c>
      <c r="IAK1" s="58" t="s">
        <v>2246</v>
      </c>
      <c r="IAL1" s="58" t="s">
        <v>2246</v>
      </c>
      <c r="IAM1" s="58" t="s">
        <v>2246</v>
      </c>
      <c r="IAN1" s="58" t="s">
        <v>2246</v>
      </c>
      <c r="IAO1" s="58" t="s">
        <v>2246</v>
      </c>
      <c r="IAP1" s="58" t="s">
        <v>2246</v>
      </c>
      <c r="IAQ1" s="58" t="s">
        <v>2246</v>
      </c>
      <c r="IAR1" s="58" t="s">
        <v>2246</v>
      </c>
      <c r="IAS1" s="58" t="s">
        <v>2246</v>
      </c>
      <c r="IAT1" s="58" t="s">
        <v>2246</v>
      </c>
      <c r="IAU1" s="58" t="s">
        <v>2246</v>
      </c>
      <c r="IAV1" s="58" t="s">
        <v>2246</v>
      </c>
      <c r="IAW1" s="58" t="s">
        <v>2246</v>
      </c>
      <c r="IAX1" s="58" t="s">
        <v>2246</v>
      </c>
      <c r="IAY1" s="58" t="s">
        <v>2246</v>
      </c>
      <c r="IAZ1" s="58" t="s">
        <v>2246</v>
      </c>
      <c r="IBA1" s="58" t="s">
        <v>2246</v>
      </c>
      <c r="IBB1" s="58" t="s">
        <v>2246</v>
      </c>
      <c r="IBC1" s="58" t="s">
        <v>2246</v>
      </c>
      <c r="IBD1" s="58" t="s">
        <v>2246</v>
      </c>
      <c r="IBE1" s="58" t="s">
        <v>2246</v>
      </c>
      <c r="IBF1" s="58" t="s">
        <v>2246</v>
      </c>
      <c r="IBG1" s="58" t="s">
        <v>2246</v>
      </c>
      <c r="IBH1" s="58" t="s">
        <v>2246</v>
      </c>
      <c r="IBI1" s="58" t="s">
        <v>2246</v>
      </c>
      <c r="IBJ1" s="58" t="s">
        <v>2246</v>
      </c>
      <c r="IBK1" s="58" t="s">
        <v>2246</v>
      </c>
      <c r="IBL1" s="58" t="s">
        <v>2246</v>
      </c>
      <c r="IBM1" s="58" t="s">
        <v>2246</v>
      </c>
      <c r="IBN1" s="58" t="s">
        <v>2246</v>
      </c>
      <c r="IBO1" s="58" t="s">
        <v>2246</v>
      </c>
      <c r="IBP1" s="58" t="s">
        <v>2246</v>
      </c>
      <c r="IBQ1" s="58" t="s">
        <v>2246</v>
      </c>
      <c r="IBR1" s="58" t="s">
        <v>2246</v>
      </c>
      <c r="IBS1" s="58" t="s">
        <v>2246</v>
      </c>
      <c r="IBT1" s="58" t="s">
        <v>2246</v>
      </c>
      <c r="IBU1" s="58" t="s">
        <v>2246</v>
      </c>
      <c r="IBV1" s="58" t="s">
        <v>2246</v>
      </c>
      <c r="IBW1" s="58" t="s">
        <v>2246</v>
      </c>
      <c r="IBX1" s="58" t="s">
        <v>2246</v>
      </c>
      <c r="IBY1" s="58" t="s">
        <v>2246</v>
      </c>
      <c r="IBZ1" s="58" t="s">
        <v>2246</v>
      </c>
      <c r="ICA1" s="58" t="s">
        <v>2246</v>
      </c>
      <c r="ICB1" s="58" t="s">
        <v>2246</v>
      </c>
      <c r="ICC1" s="58" t="s">
        <v>2246</v>
      </c>
      <c r="ICD1" s="58" t="s">
        <v>2246</v>
      </c>
      <c r="ICE1" s="58" t="s">
        <v>2246</v>
      </c>
      <c r="ICF1" s="58" t="s">
        <v>2246</v>
      </c>
      <c r="ICG1" s="58" t="s">
        <v>2246</v>
      </c>
      <c r="ICH1" s="58" t="s">
        <v>2246</v>
      </c>
      <c r="ICI1" s="58" t="s">
        <v>2246</v>
      </c>
      <c r="ICJ1" s="58" t="s">
        <v>2246</v>
      </c>
      <c r="ICK1" s="58" t="s">
        <v>2246</v>
      </c>
      <c r="ICL1" s="58" t="s">
        <v>2246</v>
      </c>
      <c r="ICM1" s="58" t="s">
        <v>2246</v>
      </c>
      <c r="ICN1" s="58" t="s">
        <v>2246</v>
      </c>
      <c r="ICO1" s="58" t="s">
        <v>2246</v>
      </c>
      <c r="ICP1" s="58" t="s">
        <v>2246</v>
      </c>
      <c r="ICQ1" s="58" t="s">
        <v>2246</v>
      </c>
      <c r="ICR1" s="58" t="s">
        <v>2246</v>
      </c>
      <c r="ICS1" s="58" t="s">
        <v>2246</v>
      </c>
      <c r="ICT1" s="58" t="s">
        <v>2246</v>
      </c>
      <c r="ICU1" s="58" t="s">
        <v>2246</v>
      </c>
      <c r="ICV1" s="58" t="s">
        <v>2246</v>
      </c>
      <c r="ICW1" s="58" t="s">
        <v>2246</v>
      </c>
      <c r="ICX1" s="58" t="s">
        <v>2246</v>
      </c>
      <c r="ICY1" s="58" t="s">
        <v>2246</v>
      </c>
      <c r="ICZ1" s="58" t="s">
        <v>2246</v>
      </c>
      <c r="IDA1" s="58" t="s">
        <v>2246</v>
      </c>
      <c r="IDB1" s="58" t="s">
        <v>2246</v>
      </c>
      <c r="IDC1" s="58" t="s">
        <v>2246</v>
      </c>
      <c r="IDD1" s="58" t="s">
        <v>2246</v>
      </c>
      <c r="IDE1" s="58" t="s">
        <v>2246</v>
      </c>
      <c r="IDF1" s="58" t="s">
        <v>2246</v>
      </c>
      <c r="IDG1" s="58" t="s">
        <v>2246</v>
      </c>
      <c r="IDH1" s="58" t="s">
        <v>2246</v>
      </c>
      <c r="IDI1" s="58" t="s">
        <v>2246</v>
      </c>
      <c r="IDJ1" s="58" t="s">
        <v>2246</v>
      </c>
      <c r="IDK1" s="58" t="s">
        <v>2246</v>
      </c>
      <c r="IDL1" s="58" t="s">
        <v>2246</v>
      </c>
      <c r="IDM1" s="58" t="s">
        <v>2246</v>
      </c>
      <c r="IDN1" s="58" t="s">
        <v>2246</v>
      </c>
      <c r="IDO1" s="58" t="s">
        <v>2246</v>
      </c>
      <c r="IDP1" s="58" t="s">
        <v>2246</v>
      </c>
      <c r="IDQ1" s="58" t="s">
        <v>2246</v>
      </c>
      <c r="IDR1" s="58" t="s">
        <v>2246</v>
      </c>
      <c r="IDS1" s="58" t="s">
        <v>2246</v>
      </c>
      <c r="IDT1" s="58" t="s">
        <v>2246</v>
      </c>
      <c r="IDU1" s="58" t="s">
        <v>2246</v>
      </c>
      <c r="IDV1" s="58" t="s">
        <v>2246</v>
      </c>
      <c r="IDW1" s="58" t="s">
        <v>2246</v>
      </c>
      <c r="IDX1" s="58" t="s">
        <v>2246</v>
      </c>
      <c r="IDY1" s="58" t="s">
        <v>2246</v>
      </c>
      <c r="IDZ1" s="58" t="s">
        <v>2246</v>
      </c>
      <c r="IEA1" s="58" t="s">
        <v>2246</v>
      </c>
      <c r="IEB1" s="58" t="s">
        <v>2246</v>
      </c>
      <c r="IEC1" s="58" t="s">
        <v>2246</v>
      </c>
      <c r="IED1" s="58" t="s">
        <v>2246</v>
      </c>
      <c r="IEE1" s="58" t="s">
        <v>2246</v>
      </c>
      <c r="IEF1" s="58" t="s">
        <v>2246</v>
      </c>
      <c r="IEG1" s="58" t="s">
        <v>2246</v>
      </c>
      <c r="IEH1" s="58" t="s">
        <v>2246</v>
      </c>
      <c r="IEI1" s="58" t="s">
        <v>2246</v>
      </c>
      <c r="IEJ1" s="58" t="s">
        <v>2246</v>
      </c>
      <c r="IEK1" s="58" t="s">
        <v>2246</v>
      </c>
      <c r="IEL1" s="58" t="s">
        <v>2246</v>
      </c>
      <c r="IEM1" s="58" t="s">
        <v>2246</v>
      </c>
      <c r="IEN1" s="58" t="s">
        <v>2246</v>
      </c>
      <c r="IEO1" s="58" t="s">
        <v>2246</v>
      </c>
      <c r="IEP1" s="58" t="s">
        <v>2246</v>
      </c>
      <c r="IEQ1" s="58" t="s">
        <v>2246</v>
      </c>
      <c r="IER1" s="58" t="s">
        <v>2246</v>
      </c>
      <c r="IES1" s="58" t="s">
        <v>2246</v>
      </c>
      <c r="IET1" s="58" t="s">
        <v>2246</v>
      </c>
      <c r="IEU1" s="58" t="s">
        <v>2246</v>
      </c>
      <c r="IEV1" s="58" t="s">
        <v>2246</v>
      </c>
      <c r="IEW1" s="58" t="s">
        <v>2246</v>
      </c>
      <c r="IEX1" s="58" t="s">
        <v>2246</v>
      </c>
      <c r="IEY1" s="58" t="s">
        <v>2246</v>
      </c>
      <c r="IEZ1" s="58" t="s">
        <v>2246</v>
      </c>
      <c r="IFA1" s="58" t="s">
        <v>2246</v>
      </c>
      <c r="IFB1" s="58" t="s">
        <v>2246</v>
      </c>
      <c r="IFC1" s="58" t="s">
        <v>2246</v>
      </c>
      <c r="IFD1" s="58" t="s">
        <v>2246</v>
      </c>
      <c r="IFE1" s="58" t="s">
        <v>2246</v>
      </c>
      <c r="IFF1" s="58" t="s">
        <v>2246</v>
      </c>
      <c r="IFG1" s="58" t="s">
        <v>2246</v>
      </c>
      <c r="IFH1" s="58" t="s">
        <v>2246</v>
      </c>
      <c r="IFI1" s="58" t="s">
        <v>2246</v>
      </c>
      <c r="IFJ1" s="58" t="s">
        <v>2246</v>
      </c>
      <c r="IFK1" s="58" t="s">
        <v>2246</v>
      </c>
      <c r="IFL1" s="58" t="s">
        <v>2246</v>
      </c>
      <c r="IFM1" s="58" t="s">
        <v>2246</v>
      </c>
      <c r="IFN1" s="58" t="s">
        <v>2246</v>
      </c>
      <c r="IFO1" s="58" t="s">
        <v>2246</v>
      </c>
      <c r="IFP1" s="58" t="s">
        <v>2246</v>
      </c>
      <c r="IFQ1" s="58" t="s">
        <v>2246</v>
      </c>
      <c r="IFR1" s="58" t="s">
        <v>2246</v>
      </c>
      <c r="IFS1" s="58" t="s">
        <v>2246</v>
      </c>
      <c r="IFT1" s="58" t="s">
        <v>2246</v>
      </c>
      <c r="IFU1" s="58" t="s">
        <v>2246</v>
      </c>
      <c r="IFV1" s="58" t="s">
        <v>2246</v>
      </c>
      <c r="IFW1" s="58" t="s">
        <v>2246</v>
      </c>
      <c r="IFX1" s="58" t="s">
        <v>2246</v>
      </c>
      <c r="IFY1" s="58" t="s">
        <v>2246</v>
      </c>
      <c r="IFZ1" s="58" t="s">
        <v>2246</v>
      </c>
      <c r="IGA1" s="58" t="s">
        <v>2246</v>
      </c>
      <c r="IGB1" s="58" t="s">
        <v>2246</v>
      </c>
      <c r="IGC1" s="58" t="s">
        <v>2246</v>
      </c>
      <c r="IGD1" s="58" t="s">
        <v>2246</v>
      </c>
      <c r="IGE1" s="58" t="s">
        <v>2246</v>
      </c>
      <c r="IGF1" s="58" t="s">
        <v>2246</v>
      </c>
      <c r="IGG1" s="58" t="s">
        <v>2246</v>
      </c>
      <c r="IGH1" s="58" t="s">
        <v>2246</v>
      </c>
      <c r="IGI1" s="58" t="s">
        <v>2246</v>
      </c>
      <c r="IGJ1" s="58" t="s">
        <v>2246</v>
      </c>
      <c r="IGK1" s="58" t="s">
        <v>2246</v>
      </c>
      <c r="IGL1" s="58" t="s">
        <v>2246</v>
      </c>
      <c r="IGM1" s="58" t="s">
        <v>2246</v>
      </c>
      <c r="IGN1" s="58" t="s">
        <v>2246</v>
      </c>
      <c r="IGO1" s="58" t="s">
        <v>2246</v>
      </c>
      <c r="IGP1" s="58" t="s">
        <v>2246</v>
      </c>
      <c r="IGQ1" s="58" t="s">
        <v>2246</v>
      </c>
      <c r="IGR1" s="58" t="s">
        <v>2246</v>
      </c>
      <c r="IGS1" s="58" t="s">
        <v>2246</v>
      </c>
      <c r="IGT1" s="58" t="s">
        <v>2246</v>
      </c>
      <c r="IGU1" s="58" t="s">
        <v>2246</v>
      </c>
      <c r="IGV1" s="58" t="s">
        <v>2246</v>
      </c>
      <c r="IGW1" s="58" t="s">
        <v>2246</v>
      </c>
      <c r="IGX1" s="58" t="s">
        <v>2246</v>
      </c>
      <c r="IGY1" s="58" t="s">
        <v>2246</v>
      </c>
      <c r="IGZ1" s="58" t="s">
        <v>2246</v>
      </c>
      <c r="IHA1" s="58" t="s">
        <v>2246</v>
      </c>
      <c r="IHB1" s="58" t="s">
        <v>2246</v>
      </c>
      <c r="IHC1" s="58" t="s">
        <v>2246</v>
      </c>
      <c r="IHD1" s="58" t="s">
        <v>2246</v>
      </c>
      <c r="IHE1" s="58" t="s">
        <v>2246</v>
      </c>
      <c r="IHF1" s="58" t="s">
        <v>2246</v>
      </c>
      <c r="IHG1" s="58" t="s">
        <v>2246</v>
      </c>
      <c r="IHH1" s="58" t="s">
        <v>2246</v>
      </c>
      <c r="IHI1" s="58" t="s">
        <v>2246</v>
      </c>
      <c r="IHJ1" s="58" t="s">
        <v>2246</v>
      </c>
      <c r="IHK1" s="58" t="s">
        <v>2246</v>
      </c>
      <c r="IHL1" s="58" t="s">
        <v>2246</v>
      </c>
      <c r="IHM1" s="58" t="s">
        <v>2246</v>
      </c>
      <c r="IHN1" s="58" t="s">
        <v>2246</v>
      </c>
      <c r="IHO1" s="58" t="s">
        <v>2246</v>
      </c>
      <c r="IHP1" s="58" t="s">
        <v>2246</v>
      </c>
      <c r="IHQ1" s="58" t="s">
        <v>2246</v>
      </c>
      <c r="IHR1" s="58" t="s">
        <v>2246</v>
      </c>
      <c r="IHS1" s="58" t="s">
        <v>2246</v>
      </c>
      <c r="IHT1" s="58" t="s">
        <v>2246</v>
      </c>
      <c r="IHU1" s="58" t="s">
        <v>2246</v>
      </c>
      <c r="IHV1" s="58" t="s">
        <v>2246</v>
      </c>
      <c r="IHW1" s="58" t="s">
        <v>2246</v>
      </c>
      <c r="IHX1" s="58" t="s">
        <v>2246</v>
      </c>
      <c r="IHY1" s="58" t="s">
        <v>2246</v>
      </c>
      <c r="IHZ1" s="58" t="s">
        <v>2246</v>
      </c>
      <c r="IIA1" s="58" t="s">
        <v>2246</v>
      </c>
      <c r="IIB1" s="58" t="s">
        <v>2246</v>
      </c>
      <c r="IIC1" s="58" t="s">
        <v>2246</v>
      </c>
      <c r="IID1" s="58" t="s">
        <v>2246</v>
      </c>
      <c r="IIE1" s="58" t="s">
        <v>2246</v>
      </c>
      <c r="IIF1" s="58" t="s">
        <v>2246</v>
      </c>
      <c r="IIG1" s="58" t="s">
        <v>2246</v>
      </c>
      <c r="IIH1" s="58" t="s">
        <v>2246</v>
      </c>
      <c r="III1" s="58" t="s">
        <v>2246</v>
      </c>
      <c r="IIJ1" s="58" t="s">
        <v>2246</v>
      </c>
      <c r="IIK1" s="58" t="s">
        <v>2246</v>
      </c>
      <c r="IIL1" s="58" t="s">
        <v>2246</v>
      </c>
      <c r="IIM1" s="58" t="s">
        <v>2246</v>
      </c>
      <c r="IIN1" s="58" t="s">
        <v>2246</v>
      </c>
      <c r="IIO1" s="58" t="s">
        <v>2246</v>
      </c>
      <c r="IIP1" s="58" t="s">
        <v>2246</v>
      </c>
      <c r="IIQ1" s="58" t="s">
        <v>2246</v>
      </c>
      <c r="IIR1" s="58" t="s">
        <v>2246</v>
      </c>
      <c r="IIS1" s="58" t="s">
        <v>2246</v>
      </c>
      <c r="IIT1" s="58" t="s">
        <v>2246</v>
      </c>
      <c r="IIU1" s="58" t="s">
        <v>2246</v>
      </c>
      <c r="IIV1" s="58" t="s">
        <v>2246</v>
      </c>
      <c r="IIW1" s="58" t="s">
        <v>2246</v>
      </c>
      <c r="IIX1" s="58" t="s">
        <v>2246</v>
      </c>
      <c r="IIY1" s="58" t="s">
        <v>2246</v>
      </c>
      <c r="IIZ1" s="58" t="s">
        <v>2246</v>
      </c>
      <c r="IJA1" s="58" t="s">
        <v>2246</v>
      </c>
      <c r="IJB1" s="58" t="s">
        <v>2246</v>
      </c>
      <c r="IJC1" s="58" t="s">
        <v>2246</v>
      </c>
      <c r="IJD1" s="58" t="s">
        <v>2246</v>
      </c>
      <c r="IJE1" s="58" t="s">
        <v>2246</v>
      </c>
      <c r="IJF1" s="58" t="s">
        <v>2246</v>
      </c>
      <c r="IJG1" s="58" t="s">
        <v>2246</v>
      </c>
      <c r="IJH1" s="58" t="s">
        <v>2246</v>
      </c>
      <c r="IJI1" s="58" t="s">
        <v>2246</v>
      </c>
      <c r="IJJ1" s="58" t="s">
        <v>2246</v>
      </c>
      <c r="IJK1" s="58" t="s">
        <v>2246</v>
      </c>
      <c r="IJL1" s="58" t="s">
        <v>2246</v>
      </c>
      <c r="IJM1" s="58" t="s">
        <v>2246</v>
      </c>
      <c r="IJN1" s="58" t="s">
        <v>2246</v>
      </c>
      <c r="IJO1" s="58" t="s">
        <v>2246</v>
      </c>
      <c r="IJP1" s="58" t="s">
        <v>2246</v>
      </c>
      <c r="IJQ1" s="58" t="s">
        <v>2246</v>
      </c>
      <c r="IJR1" s="58" t="s">
        <v>2246</v>
      </c>
      <c r="IJS1" s="58" t="s">
        <v>2246</v>
      </c>
      <c r="IJT1" s="58" t="s">
        <v>2246</v>
      </c>
      <c r="IJU1" s="58" t="s">
        <v>2246</v>
      </c>
      <c r="IJV1" s="58" t="s">
        <v>2246</v>
      </c>
      <c r="IJW1" s="58" t="s">
        <v>2246</v>
      </c>
      <c r="IJX1" s="58" t="s">
        <v>2246</v>
      </c>
      <c r="IJY1" s="58" t="s">
        <v>2246</v>
      </c>
      <c r="IJZ1" s="58" t="s">
        <v>2246</v>
      </c>
      <c r="IKA1" s="58" t="s">
        <v>2246</v>
      </c>
      <c r="IKB1" s="58" t="s">
        <v>2246</v>
      </c>
      <c r="IKC1" s="58" t="s">
        <v>2246</v>
      </c>
      <c r="IKD1" s="58" t="s">
        <v>2246</v>
      </c>
      <c r="IKE1" s="58" t="s">
        <v>2246</v>
      </c>
      <c r="IKF1" s="58" t="s">
        <v>2246</v>
      </c>
      <c r="IKG1" s="58" t="s">
        <v>2246</v>
      </c>
      <c r="IKH1" s="58" t="s">
        <v>2246</v>
      </c>
      <c r="IKI1" s="58" t="s">
        <v>2246</v>
      </c>
      <c r="IKJ1" s="58" t="s">
        <v>2246</v>
      </c>
      <c r="IKK1" s="58" t="s">
        <v>2246</v>
      </c>
      <c r="IKL1" s="58" t="s">
        <v>2246</v>
      </c>
      <c r="IKM1" s="58" t="s">
        <v>2246</v>
      </c>
      <c r="IKN1" s="58" t="s">
        <v>2246</v>
      </c>
      <c r="IKO1" s="58" t="s">
        <v>2246</v>
      </c>
      <c r="IKP1" s="58" t="s">
        <v>2246</v>
      </c>
      <c r="IKQ1" s="58" t="s">
        <v>2246</v>
      </c>
      <c r="IKR1" s="58" t="s">
        <v>2246</v>
      </c>
      <c r="IKS1" s="58" t="s">
        <v>2246</v>
      </c>
      <c r="IKT1" s="58" t="s">
        <v>2246</v>
      </c>
      <c r="IKU1" s="58" t="s">
        <v>2246</v>
      </c>
      <c r="IKV1" s="58" t="s">
        <v>2246</v>
      </c>
      <c r="IKW1" s="58" t="s">
        <v>2246</v>
      </c>
      <c r="IKX1" s="58" t="s">
        <v>2246</v>
      </c>
      <c r="IKY1" s="58" t="s">
        <v>2246</v>
      </c>
      <c r="IKZ1" s="58" t="s">
        <v>2246</v>
      </c>
      <c r="ILA1" s="58" t="s">
        <v>2246</v>
      </c>
      <c r="ILB1" s="58" t="s">
        <v>2246</v>
      </c>
      <c r="ILC1" s="58" t="s">
        <v>2246</v>
      </c>
      <c r="ILD1" s="58" t="s">
        <v>2246</v>
      </c>
      <c r="ILE1" s="58" t="s">
        <v>2246</v>
      </c>
      <c r="ILF1" s="58" t="s">
        <v>2246</v>
      </c>
      <c r="ILG1" s="58" t="s">
        <v>2246</v>
      </c>
      <c r="ILH1" s="58" t="s">
        <v>2246</v>
      </c>
      <c r="ILI1" s="58" t="s">
        <v>2246</v>
      </c>
      <c r="ILJ1" s="58" t="s">
        <v>2246</v>
      </c>
      <c r="ILK1" s="58" t="s">
        <v>2246</v>
      </c>
      <c r="ILL1" s="58" t="s">
        <v>2246</v>
      </c>
      <c r="ILM1" s="58" t="s">
        <v>2246</v>
      </c>
      <c r="ILN1" s="58" t="s">
        <v>2246</v>
      </c>
      <c r="ILO1" s="58" t="s">
        <v>2246</v>
      </c>
      <c r="ILP1" s="58" t="s">
        <v>2246</v>
      </c>
      <c r="ILQ1" s="58" t="s">
        <v>2246</v>
      </c>
      <c r="ILR1" s="58" t="s">
        <v>2246</v>
      </c>
      <c r="ILS1" s="58" t="s">
        <v>2246</v>
      </c>
      <c r="ILT1" s="58" t="s">
        <v>2246</v>
      </c>
      <c r="ILU1" s="58" t="s">
        <v>2246</v>
      </c>
      <c r="ILV1" s="58" t="s">
        <v>2246</v>
      </c>
      <c r="ILW1" s="58" t="s">
        <v>2246</v>
      </c>
      <c r="ILX1" s="58" t="s">
        <v>2246</v>
      </c>
      <c r="ILY1" s="58" t="s">
        <v>2246</v>
      </c>
      <c r="ILZ1" s="58" t="s">
        <v>2246</v>
      </c>
      <c r="IMA1" s="58" t="s">
        <v>2246</v>
      </c>
      <c r="IMB1" s="58" t="s">
        <v>2246</v>
      </c>
      <c r="IMC1" s="58" t="s">
        <v>2246</v>
      </c>
      <c r="IMD1" s="58" t="s">
        <v>2246</v>
      </c>
      <c r="IME1" s="58" t="s">
        <v>2246</v>
      </c>
      <c r="IMF1" s="58" t="s">
        <v>2246</v>
      </c>
      <c r="IMG1" s="58" t="s">
        <v>2246</v>
      </c>
      <c r="IMH1" s="58" t="s">
        <v>2246</v>
      </c>
      <c r="IMI1" s="58" t="s">
        <v>2246</v>
      </c>
      <c r="IMJ1" s="58" t="s">
        <v>2246</v>
      </c>
      <c r="IMK1" s="58" t="s">
        <v>2246</v>
      </c>
      <c r="IML1" s="58" t="s">
        <v>2246</v>
      </c>
      <c r="IMM1" s="58" t="s">
        <v>2246</v>
      </c>
      <c r="IMN1" s="58" t="s">
        <v>2246</v>
      </c>
      <c r="IMO1" s="58" t="s">
        <v>2246</v>
      </c>
      <c r="IMP1" s="58" t="s">
        <v>2246</v>
      </c>
      <c r="IMQ1" s="58" t="s">
        <v>2246</v>
      </c>
      <c r="IMR1" s="58" t="s">
        <v>2246</v>
      </c>
      <c r="IMS1" s="58" t="s">
        <v>2246</v>
      </c>
      <c r="IMT1" s="58" t="s">
        <v>2246</v>
      </c>
      <c r="IMU1" s="58" t="s">
        <v>2246</v>
      </c>
      <c r="IMV1" s="58" t="s">
        <v>2246</v>
      </c>
      <c r="IMW1" s="58" t="s">
        <v>2246</v>
      </c>
      <c r="IMX1" s="58" t="s">
        <v>2246</v>
      </c>
      <c r="IMY1" s="58" t="s">
        <v>2246</v>
      </c>
      <c r="IMZ1" s="58" t="s">
        <v>2246</v>
      </c>
      <c r="INA1" s="58" t="s">
        <v>2246</v>
      </c>
      <c r="INB1" s="58" t="s">
        <v>2246</v>
      </c>
      <c r="INC1" s="58" t="s">
        <v>2246</v>
      </c>
      <c r="IND1" s="58" t="s">
        <v>2246</v>
      </c>
      <c r="INE1" s="58" t="s">
        <v>2246</v>
      </c>
      <c r="INF1" s="58" t="s">
        <v>2246</v>
      </c>
      <c r="ING1" s="58" t="s">
        <v>2246</v>
      </c>
      <c r="INH1" s="58" t="s">
        <v>2246</v>
      </c>
      <c r="INI1" s="58" t="s">
        <v>2246</v>
      </c>
      <c r="INJ1" s="58" t="s">
        <v>2246</v>
      </c>
      <c r="INK1" s="58" t="s">
        <v>2246</v>
      </c>
      <c r="INL1" s="58" t="s">
        <v>2246</v>
      </c>
      <c r="INM1" s="58" t="s">
        <v>2246</v>
      </c>
      <c r="INN1" s="58" t="s">
        <v>2246</v>
      </c>
      <c r="INO1" s="58" t="s">
        <v>2246</v>
      </c>
      <c r="INP1" s="58" t="s">
        <v>2246</v>
      </c>
      <c r="INQ1" s="58" t="s">
        <v>2246</v>
      </c>
      <c r="INR1" s="58" t="s">
        <v>2246</v>
      </c>
      <c r="INS1" s="58" t="s">
        <v>2246</v>
      </c>
      <c r="INT1" s="58" t="s">
        <v>2246</v>
      </c>
      <c r="INU1" s="58" t="s">
        <v>2246</v>
      </c>
      <c r="INV1" s="58" t="s">
        <v>2246</v>
      </c>
      <c r="INW1" s="58" t="s">
        <v>2246</v>
      </c>
      <c r="INX1" s="58" t="s">
        <v>2246</v>
      </c>
      <c r="INY1" s="58" t="s">
        <v>2246</v>
      </c>
      <c r="INZ1" s="58" t="s">
        <v>2246</v>
      </c>
      <c r="IOA1" s="58" t="s">
        <v>2246</v>
      </c>
      <c r="IOB1" s="58" t="s">
        <v>2246</v>
      </c>
      <c r="IOC1" s="58" t="s">
        <v>2246</v>
      </c>
      <c r="IOD1" s="58" t="s">
        <v>2246</v>
      </c>
      <c r="IOE1" s="58" t="s">
        <v>2246</v>
      </c>
      <c r="IOF1" s="58" t="s">
        <v>2246</v>
      </c>
      <c r="IOG1" s="58" t="s">
        <v>2246</v>
      </c>
      <c r="IOH1" s="58" t="s">
        <v>2246</v>
      </c>
      <c r="IOI1" s="58" t="s">
        <v>2246</v>
      </c>
      <c r="IOJ1" s="58" t="s">
        <v>2246</v>
      </c>
      <c r="IOK1" s="58" t="s">
        <v>2246</v>
      </c>
      <c r="IOL1" s="58" t="s">
        <v>2246</v>
      </c>
      <c r="IOM1" s="58" t="s">
        <v>2246</v>
      </c>
      <c r="ION1" s="58" t="s">
        <v>2246</v>
      </c>
      <c r="IOO1" s="58" t="s">
        <v>2246</v>
      </c>
      <c r="IOP1" s="58" t="s">
        <v>2246</v>
      </c>
      <c r="IOQ1" s="58" t="s">
        <v>2246</v>
      </c>
      <c r="IOR1" s="58" t="s">
        <v>2246</v>
      </c>
      <c r="IOS1" s="58" t="s">
        <v>2246</v>
      </c>
      <c r="IOT1" s="58" t="s">
        <v>2246</v>
      </c>
      <c r="IOU1" s="58" t="s">
        <v>2246</v>
      </c>
      <c r="IOV1" s="58" t="s">
        <v>2246</v>
      </c>
      <c r="IOW1" s="58" t="s">
        <v>2246</v>
      </c>
      <c r="IOX1" s="58" t="s">
        <v>2246</v>
      </c>
      <c r="IOY1" s="58" t="s">
        <v>2246</v>
      </c>
      <c r="IOZ1" s="58" t="s">
        <v>2246</v>
      </c>
      <c r="IPA1" s="58" t="s">
        <v>2246</v>
      </c>
      <c r="IPB1" s="58" t="s">
        <v>2246</v>
      </c>
      <c r="IPC1" s="58" t="s">
        <v>2246</v>
      </c>
      <c r="IPD1" s="58" t="s">
        <v>2246</v>
      </c>
      <c r="IPE1" s="58" t="s">
        <v>2246</v>
      </c>
      <c r="IPF1" s="58" t="s">
        <v>2246</v>
      </c>
      <c r="IPG1" s="58" t="s">
        <v>2246</v>
      </c>
      <c r="IPH1" s="58" t="s">
        <v>2246</v>
      </c>
      <c r="IPI1" s="58" t="s">
        <v>2246</v>
      </c>
      <c r="IPJ1" s="58" t="s">
        <v>2246</v>
      </c>
      <c r="IPK1" s="58" t="s">
        <v>2246</v>
      </c>
      <c r="IPL1" s="58" t="s">
        <v>2246</v>
      </c>
      <c r="IPM1" s="58" t="s">
        <v>2246</v>
      </c>
      <c r="IPN1" s="58" t="s">
        <v>2246</v>
      </c>
      <c r="IPO1" s="58" t="s">
        <v>2246</v>
      </c>
      <c r="IPP1" s="58" t="s">
        <v>2246</v>
      </c>
      <c r="IPQ1" s="58" t="s">
        <v>2246</v>
      </c>
      <c r="IPR1" s="58" t="s">
        <v>2246</v>
      </c>
      <c r="IPS1" s="58" t="s">
        <v>2246</v>
      </c>
      <c r="IPT1" s="58" t="s">
        <v>2246</v>
      </c>
      <c r="IPU1" s="58" t="s">
        <v>2246</v>
      </c>
      <c r="IPV1" s="58" t="s">
        <v>2246</v>
      </c>
      <c r="IPW1" s="58" t="s">
        <v>2246</v>
      </c>
      <c r="IPX1" s="58" t="s">
        <v>2246</v>
      </c>
      <c r="IPY1" s="58" t="s">
        <v>2246</v>
      </c>
      <c r="IPZ1" s="58" t="s">
        <v>2246</v>
      </c>
      <c r="IQA1" s="58" t="s">
        <v>2246</v>
      </c>
      <c r="IQB1" s="58" t="s">
        <v>2246</v>
      </c>
      <c r="IQC1" s="58" t="s">
        <v>2246</v>
      </c>
      <c r="IQD1" s="58" t="s">
        <v>2246</v>
      </c>
      <c r="IQE1" s="58" t="s">
        <v>2246</v>
      </c>
      <c r="IQF1" s="58" t="s">
        <v>2246</v>
      </c>
      <c r="IQG1" s="58" t="s">
        <v>2246</v>
      </c>
      <c r="IQH1" s="58" t="s">
        <v>2246</v>
      </c>
      <c r="IQI1" s="58" t="s">
        <v>2246</v>
      </c>
      <c r="IQJ1" s="58" t="s">
        <v>2246</v>
      </c>
      <c r="IQK1" s="58" t="s">
        <v>2246</v>
      </c>
      <c r="IQL1" s="58" t="s">
        <v>2246</v>
      </c>
      <c r="IQM1" s="58" t="s">
        <v>2246</v>
      </c>
      <c r="IQN1" s="58" t="s">
        <v>2246</v>
      </c>
      <c r="IQO1" s="58" t="s">
        <v>2246</v>
      </c>
      <c r="IQP1" s="58" t="s">
        <v>2246</v>
      </c>
      <c r="IQQ1" s="58" t="s">
        <v>2246</v>
      </c>
      <c r="IQR1" s="58" t="s">
        <v>2246</v>
      </c>
      <c r="IQS1" s="58" t="s">
        <v>2246</v>
      </c>
      <c r="IQT1" s="58" t="s">
        <v>2246</v>
      </c>
      <c r="IQU1" s="58" t="s">
        <v>2246</v>
      </c>
      <c r="IQV1" s="58" t="s">
        <v>2246</v>
      </c>
      <c r="IQW1" s="58" t="s">
        <v>2246</v>
      </c>
      <c r="IQX1" s="58" t="s">
        <v>2246</v>
      </c>
      <c r="IQY1" s="58" t="s">
        <v>2246</v>
      </c>
      <c r="IQZ1" s="58" t="s">
        <v>2246</v>
      </c>
      <c r="IRA1" s="58" t="s">
        <v>2246</v>
      </c>
      <c r="IRB1" s="58" t="s">
        <v>2246</v>
      </c>
      <c r="IRC1" s="58" t="s">
        <v>2246</v>
      </c>
      <c r="IRD1" s="58" t="s">
        <v>2246</v>
      </c>
      <c r="IRE1" s="58" t="s">
        <v>2246</v>
      </c>
      <c r="IRF1" s="58" t="s">
        <v>2246</v>
      </c>
      <c r="IRG1" s="58" t="s">
        <v>2246</v>
      </c>
      <c r="IRH1" s="58" t="s">
        <v>2246</v>
      </c>
      <c r="IRI1" s="58" t="s">
        <v>2246</v>
      </c>
      <c r="IRJ1" s="58" t="s">
        <v>2246</v>
      </c>
      <c r="IRK1" s="58" t="s">
        <v>2246</v>
      </c>
      <c r="IRL1" s="58" t="s">
        <v>2246</v>
      </c>
      <c r="IRM1" s="58" t="s">
        <v>2246</v>
      </c>
      <c r="IRN1" s="58" t="s">
        <v>2246</v>
      </c>
      <c r="IRO1" s="58" t="s">
        <v>2246</v>
      </c>
      <c r="IRP1" s="58" t="s">
        <v>2246</v>
      </c>
      <c r="IRQ1" s="58" t="s">
        <v>2246</v>
      </c>
      <c r="IRR1" s="58" t="s">
        <v>2246</v>
      </c>
      <c r="IRS1" s="58" t="s">
        <v>2246</v>
      </c>
      <c r="IRT1" s="58" t="s">
        <v>2246</v>
      </c>
      <c r="IRU1" s="58" t="s">
        <v>2246</v>
      </c>
      <c r="IRV1" s="58" t="s">
        <v>2246</v>
      </c>
      <c r="IRW1" s="58" t="s">
        <v>2246</v>
      </c>
      <c r="IRX1" s="58" t="s">
        <v>2246</v>
      </c>
      <c r="IRY1" s="58" t="s">
        <v>2246</v>
      </c>
      <c r="IRZ1" s="58" t="s">
        <v>2246</v>
      </c>
      <c r="ISA1" s="58" t="s">
        <v>2246</v>
      </c>
      <c r="ISB1" s="58" t="s">
        <v>2246</v>
      </c>
      <c r="ISC1" s="58" t="s">
        <v>2246</v>
      </c>
      <c r="ISD1" s="58" t="s">
        <v>2246</v>
      </c>
      <c r="ISE1" s="58" t="s">
        <v>2246</v>
      </c>
      <c r="ISF1" s="58" t="s">
        <v>2246</v>
      </c>
      <c r="ISG1" s="58" t="s">
        <v>2246</v>
      </c>
      <c r="ISH1" s="58" t="s">
        <v>2246</v>
      </c>
      <c r="ISI1" s="58" t="s">
        <v>2246</v>
      </c>
      <c r="ISJ1" s="58" t="s">
        <v>2246</v>
      </c>
      <c r="ISK1" s="58" t="s">
        <v>2246</v>
      </c>
      <c r="ISL1" s="58" t="s">
        <v>2246</v>
      </c>
      <c r="ISM1" s="58" t="s">
        <v>2246</v>
      </c>
      <c r="ISN1" s="58" t="s">
        <v>2246</v>
      </c>
      <c r="ISO1" s="58" t="s">
        <v>2246</v>
      </c>
      <c r="ISP1" s="58" t="s">
        <v>2246</v>
      </c>
      <c r="ISQ1" s="58" t="s">
        <v>2246</v>
      </c>
      <c r="ISR1" s="58" t="s">
        <v>2246</v>
      </c>
      <c r="ISS1" s="58" t="s">
        <v>2246</v>
      </c>
      <c r="IST1" s="58" t="s">
        <v>2246</v>
      </c>
      <c r="ISU1" s="58" t="s">
        <v>2246</v>
      </c>
      <c r="ISV1" s="58" t="s">
        <v>2246</v>
      </c>
      <c r="ISW1" s="58" t="s">
        <v>2246</v>
      </c>
      <c r="ISX1" s="58" t="s">
        <v>2246</v>
      </c>
      <c r="ISY1" s="58" t="s">
        <v>2246</v>
      </c>
      <c r="ISZ1" s="58" t="s">
        <v>2246</v>
      </c>
      <c r="ITA1" s="58" t="s">
        <v>2246</v>
      </c>
      <c r="ITB1" s="58" t="s">
        <v>2246</v>
      </c>
      <c r="ITC1" s="58" t="s">
        <v>2246</v>
      </c>
      <c r="ITD1" s="58" t="s">
        <v>2246</v>
      </c>
      <c r="ITE1" s="58" t="s">
        <v>2246</v>
      </c>
      <c r="ITF1" s="58" t="s">
        <v>2246</v>
      </c>
      <c r="ITG1" s="58" t="s">
        <v>2246</v>
      </c>
      <c r="ITH1" s="58" t="s">
        <v>2246</v>
      </c>
      <c r="ITI1" s="58" t="s">
        <v>2246</v>
      </c>
      <c r="ITJ1" s="58" t="s">
        <v>2246</v>
      </c>
      <c r="ITK1" s="58" t="s">
        <v>2246</v>
      </c>
      <c r="ITL1" s="58" t="s">
        <v>2246</v>
      </c>
      <c r="ITM1" s="58" t="s">
        <v>2246</v>
      </c>
      <c r="ITN1" s="58" t="s">
        <v>2246</v>
      </c>
      <c r="ITO1" s="58" t="s">
        <v>2246</v>
      </c>
      <c r="ITP1" s="58" t="s">
        <v>2246</v>
      </c>
      <c r="ITQ1" s="58" t="s">
        <v>2246</v>
      </c>
      <c r="ITR1" s="58" t="s">
        <v>2246</v>
      </c>
      <c r="ITS1" s="58" t="s">
        <v>2246</v>
      </c>
      <c r="ITT1" s="58" t="s">
        <v>2246</v>
      </c>
      <c r="ITU1" s="58" t="s">
        <v>2246</v>
      </c>
      <c r="ITV1" s="58" t="s">
        <v>2246</v>
      </c>
      <c r="ITW1" s="58" t="s">
        <v>2246</v>
      </c>
      <c r="ITX1" s="58" t="s">
        <v>2246</v>
      </c>
      <c r="ITY1" s="58" t="s">
        <v>2246</v>
      </c>
      <c r="ITZ1" s="58" t="s">
        <v>2246</v>
      </c>
      <c r="IUA1" s="58" t="s">
        <v>2246</v>
      </c>
      <c r="IUB1" s="58" t="s">
        <v>2246</v>
      </c>
      <c r="IUC1" s="58" t="s">
        <v>2246</v>
      </c>
      <c r="IUD1" s="58" t="s">
        <v>2246</v>
      </c>
      <c r="IUE1" s="58" t="s">
        <v>2246</v>
      </c>
      <c r="IUF1" s="58" t="s">
        <v>2246</v>
      </c>
      <c r="IUG1" s="58" t="s">
        <v>2246</v>
      </c>
      <c r="IUH1" s="58" t="s">
        <v>2246</v>
      </c>
      <c r="IUI1" s="58" t="s">
        <v>2246</v>
      </c>
      <c r="IUJ1" s="58" t="s">
        <v>2246</v>
      </c>
      <c r="IUK1" s="58" t="s">
        <v>2246</v>
      </c>
      <c r="IUL1" s="58" t="s">
        <v>2246</v>
      </c>
      <c r="IUM1" s="58" t="s">
        <v>2246</v>
      </c>
      <c r="IUN1" s="58" t="s">
        <v>2246</v>
      </c>
      <c r="IUO1" s="58" t="s">
        <v>2246</v>
      </c>
      <c r="IUP1" s="58" t="s">
        <v>2246</v>
      </c>
      <c r="IUQ1" s="58" t="s">
        <v>2246</v>
      </c>
      <c r="IUR1" s="58" t="s">
        <v>2246</v>
      </c>
      <c r="IUS1" s="58" t="s">
        <v>2246</v>
      </c>
      <c r="IUT1" s="58" t="s">
        <v>2246</v>
      </c>
      <c r="IUU1" s="58" t="s">
        <v>2246</v>
      </c>
      <c r="IUV1" s="58" t="s">
        <v>2246</v>
      </c>
      <c r="IUW1" s="58" t="s">
        <v>2246</v>
      </c>
      <c r="IUX1" s="58" t="s">
        <v>2246</v>
      </c>
      <c r="IUY1" s="58" t="s">
        <v>2246</v>
      </c>
      <c r="IUZ1" s="58" t="s">
        <v>2246</v>
      </c>
      <c r="IVA1" s="58" t="s">
        <v>2246</v>
      </c>
      <c r="IVB1" s="58" t="s">
        <v>2246</v>
      </c>
      <c r="IVC1" s="58" t="s">
        <v>2246</v>
      </c>
      <c r="IVD1" s="58" t="s">
        <v>2246</v>
      </c>
      <c r="IVE1" s="58" t="s">
        <v>2246</v>
      </c>
      <c r="IVF1" s="58" t="s">
        <v>2246</v>
      </c>
      <c r="IVG1" s="58" t="s">
        <v>2246</v>
      </c>
      <c r="IVH1" s="58" t="s">
        <v>2246</v>
      </c>
      <c r="IVI1" s="58" t="s">
        <v>2246</v>
      </c>
      <c r="IVJ1" s="58" t="s">
        <v>2246</v>
      </c>
      <c r="IVK1" s="58" t="s">
        <v>2246</v>
      </c>
      <c r="IVL1" s="58" t="s">
        <v>2246</v>
      </c>
      <c r="IVM1" s="58" t="s">
        <v>2246</v>
      </c>
      <c r="IVN1" s="58" t="s">
        <v>2246</v>
      </c>
      <c r="IVO1" s="58" t="s">
        <v>2246</v>
      </c>
      <c r="IVP1" s="58" t="s">
        <v>2246</v>
      </c>
      <c r="IVQ1" s="58" t="s">
        <v>2246</v>
      </c>
      <c r="IVR1" s="58" t="s">
        <v>2246</v>
      </c>
      <c r="IVS1" s="58" t="s">
        <v>2246</v>
      </c>
      <c r="IVT1" s="58" t="s">
        <v>2246</v>
      </c>
      <c r="IVU1" s="58" t="s">
        <v>2246</v>
      </c>
      <c r="IVV1" s="58" t="s">
        <v>2246</v>
      </c>
      <c r="IVW1" s="58" t="s">
        <v>2246</v>
      </c>
      <c r="IVX1" s="58" t="s">
        <v>2246</v>
      </c>
      <c r="IVY1" s="58" t="s">
        <v>2246</v>
      </c>
      <c r="IVZ1" s="58" t="s">
        <v>2246</v>
      </c>
      <c r="IWA1" s="58" t="s">
        <v>2246</v>
      </c>
      <c r="IWB1" s="58" t="s">
        <v>2246</v>
      </c>
      <c r="IWC1" s="58" t="s">
        <v>2246</v>
      </c>
      <c r="IWD1" s="58" t="s">
        <v>2246</v>
      </c>
      <c r="IWE1" s="58" t="s">
        <v>2246</v>
      </c>
      <c r="IWF1" s="58" t="s">
        <v>2246</v>
      </c>
      <c r="IWG1" s="58" t="s">
        <v>2246</v>
      </c>
      <c r="IWH1" s="58" t="s">
        <v>2246</v>
      </c>
      <c r="IWI1" s="58" t="s">
        <v>2246</v>
      </c>
      <c r="IWJ1" s="58" t="s">
        <v>2246</v>
      </c>
      <c r="IWK1" s="58" t="s">
        <v>2246</v>
      </c>
      <c r="IWL1" s="58" t="s">
        <v>2246</v>
      </c>
      <c r="IWM1" s="58" t="s">
        <v>2246</v>
      </c>
      <c r="IWN1" s="58" t="s">
        <v>2246</v>
      </c>
      <c r="IWO1" s="58" t="s">
        <v>2246</v>
      </c>
      <c r="IWP1" s="58" t="s">
        <v>2246</v>
      </c>
      <c r="IWQ1" s="58" t="s">
        <v>2246</v>
      </c>
      <c r="IWR1" s="58" t="s">
        <v>2246</v>
      </c>
      <c r="IWS1" s="58" t="s">
        <v>2246</v>
      </c>
      <c r="IWT1" s="58" t="s">
        <v>2246</v>
      </c>
      <c r="IWU1" s="58" t="s">
        <v>2246</v>
      </c>
      <c r="IWV1" s="58" t="s">
        <v>2246</v>
      </c>
      <c r="IWW1" s="58" t="s">
        <v>2246</v>
      </c>
      <c r="IWX1" s="58" t="s">
        <v>2246</v>
      </c>
      <c r="IWY1" s="58" t="s">
        <v>2246</v>
      </c>
      <c r="IWZ1" s="58" t="s">
        <v>2246</v>
      </c>
      <c r="IXA1" s="58" t="s">
        <v>2246</v>
      </c>
      <c r="IXB1" s="58" t="s">
        <v>2246</v>
      </c>
      <c r="IXC1" s="58" t="s">
        <v>2246</v>
      </c>
      <c r="IXD1" s="58" t="s">
        <v>2246</v>
      </c>
      <c r="IXE1" s="58" t="s">
        <v>2246</v>
      </c>
      <c r="IXF1" s="58" t="s">
        <v>2246</v>
      </c>
      <c r="IXG1" s="58" t="s">
        <v>2246</v>
      </c>
      <c r="IXH1" s="58" t="s">
        <v>2246</v>
      </c>
      <c r="IXI1" s="58" t="s">
        <v>2246</v>
      </c>
      <c r="IXJ1" s="58" t="s">
        <v>2246</v>
      </c>
      <c r="IXK1" s="58" t="s">
        <v>2246</v>
      </c>
      <c r="IXL1" s="58" t="s">
        <v>2246</v>
      </c>
      <c r="IXM1" s="58" t="s">
        <v>2246</v>
      </c>
      <c r="IXN1" s="58" t="s">
        <v>2246</v>
      </c>
      <c r="IXO1" s="58" t="s">
        <v>2246</v>
      </c>
      <c r="IXP1" s="58" t="s">
        <v>2246</v>
      </c>
      <c r="IXQ1" s="58" t="s">
        <v>2246</v>
      </c>
      <c r="IXR1" s="58" t="s">
        <v>2246</v>
      </c>
      <c r="IXS1" s="58" t="s">
        <v>2246</v>
      </c>
      <c r="IXT1" s="58" t="s">
        <v>2246</v>
      </c>
      <c r="IXU1" s="58" t="s">
        <v>2246</v>
      </c>
      <c r="IXV1" s="58" t="s">
        <v>2246</v>
      </c>
      <c r="IXW1" s="58" t="s">
        <v>2246</v>
      </c>
      <c r="IXX1" s="58" t="s">
        <v>2246</v>
      </c>
      <c r="IXY1" s="58" t="s">
        <v>2246</v>
      </c>
      <c r="IXZ1" s="58" t="s">
        <v>2246</v>
      </c>
      <c r="IYA1" s="58" t="s">
        <v>2246</v>
      </c>
      <c r="IYB1" s="58" t="s">
        <v>2246</v>
      </c>
      <c r="IYC1" s="58" t="s">
        <v>2246</v>
      </c>
      <c r="IYD1" s="58" t="s">
        <v>2246</v>
      </c>
      <c r="IYE1" s="58" t="s">
        <v>2246</v>
      </c>
      <c r="IYF1" s="58" t="s">
        <v>2246</v>
      </c>
      <c r="IYG1" s="58" t="s">
        <v>2246</v>
      </c>
      <c r="IYH1" s="58" t="s">
        <v>2246</v>
      </c>
      <c r="IYI1" s="58" t="s">
        <v>2246</v>
      </c>
      <c r="IYJ1" s="58" t="s">
        <v>2246</v>
      </c>
      <c r="IYK1" s="58" t="s">
        <v>2246</v>
      </c>
      <c r="IYL1" s="58" t="s">
        <v>2246</v>
      </c>
      <c r="IYM1" s="58" t="s">
        <v>2246</v>
      </c>
      <c r="IYN1" s="58" t="s">
        <v>2246</v>
      </c>
      <c r="IYO1" s="58" t="s">
        <v>2246</v>
      </c>
      <c r="IYP1" s="58" t="s">
        <v>2246</v>
      </c>
      <c r="IYQ1" s="58" t="s">
        <v>2246</v>
      </c>
      <c r="IYR1" s="58" t="s">
        <v>2246</v>
      </c>
      <c r="IYS1" s="58" t="s">
        <v>2246</v>
      </c>
      <c r="IYT1" s="58" t="s">
        <v>2246</v>
      </c>
      <c r="IYU1" s="58" t="s">
        <v>2246</v>
      </c>
      <c r="IYV1" s="58" t="s">
        <v>2246</v>
      </c>
      <c r="IYW1" s="58" t="s">
        <v>2246</v>
      </c>
      <c r="IYX1" s="58" t="s">
        <v>2246</v>
      </c>
      <c r="IYY1" s="58" t="s">
        <v>2246</v>
      </c>
      <c r="IYZ1" s="58" t="s">
        <v>2246</v>
      </c>
      <c r="IZA1" s="58" t="s">
        <v>2246</v>
      </c>
      <c r="IZB1" s="58" t="s">
        <v>2246</v>
      </c>
      <c r="IZC1" s="58" t="s">
        <v>2246</v>
      </c>
      <c r="IZD1" s="58" t="s">
        <v>2246</v>
      </c>
      <c r="IZE1" s="58" t="s">
        <v>2246</v>
      </c>
      <c r="IZF1" s="58" t="s">
        <v>2246</v>
      </c>
      <c r="IZG1" s="58" t="s">
        <v>2246</v>
      </c>
      <c r="IZH1" s="58" t="s">
        <v>2246</v>
      </c>
      <c r="IZI1" s="58" t="s">
        <v>2246</v>
      </c>
      <c r="IZJ1" s="58" t="s">
        <v>2246</v>
      </c>
      <c r="IZK1" s="58" t="s">
        <v>2246</v>
      </c>
      <c r="IZL1" s="58" t="s">
        <v>2246</v>
      </c>
      <c r="IZM1" s="58" t="s">
        <v>2246</v>
      </c>
      <c r="IZN1" s="58" t="s">
        <v>2246</v>
      </c>
      <c r="IZO1" s="58" t="s">
        <v>2246</v>
      </c>
      <c r="IZP1" s="58" t="s">
        <v>2246</v>
      </c>
      <c r="IZQ1" s="58" t="s">
        <v>2246</v>
      </c>
      <c r="IZR1" s="58" t="s">
        <v>2246</v>
      </c>
      <c r="IZS1" s="58" t="s">
        <v>2246</v>
      </c>
      <c r="IZT1" s="58" t="s">
        <v>2246</v>
      </c>
      <c r="IZU1" s="58" t="s">
        <v>2246</v>
      </c>
      <c r="IZV1" s="58" t="s">
        <v>2246</v>
      </c>
      <c r="IZW1" s="58" t="s">
        <v>2246</v>
      </c>
      <c r="IZX1" s="58" t="s">
        <v>2246</v>
      </c>
      <c r="IZY1" s="58" t="s">
        <v>2246</v>
      </c>
      <c r="IZZ1" s="58" t="s">
        <v>2246</v>
      </c>
      <c r="JAA1" s="58" t="s">
        <v>2246</v>
      </c>
      <c r="JAB1" s="58" t="s">
        <v>2246</v>
      </c>
      <c r="JAC1" s="58" t="s">
        <v>2246</v>
      </c>
      <c r="JAD1" s="58" t="s">
        <v>2246</v>
      </c>
      <c r="JAE1" s="58" t="s">
        <v>2246</v>
      </c>
      <c r="JAF1" s="58" t="s">
        <v>2246</v>
      </c>
      <c r="JAG1" s="58" t="s">
        <v>2246</v>
      </c>
      <c r="JAH1" s="58" t="s">
        <v>2246</v>
      </c>
      <c r="JAI1" s="58" t="s">
        <v>2246</v>
      </c>
      <c r="JAJ1" s="58" t="s">
        <v>2246</v>
      </c>
      <c r="JAK1" s="58" t="s">
        <v>2246</v>
      </c>
      <c r="JAL1" s="58" t="s">
        <v>2246</v>
      </c>
      <c r="JAM1" s="58" t="s">
        <v>2246</v>
      </c>
      <c r="JAN1" s="58" t="s">
        <v>2246</v>
      </c>
      <c r="JAO1" s="58" t="s">
        <v>2246</v>
      </c>
      <c r="JAP1" s="58" t="s">
        <v>2246</v>
      </c>
      <c r="JAQ1" s="58" t="s">
        <v>2246</v>
      </c>
      <c r="JAR1" s="58" t="s">
        <v>2246</v>
      </c>
      <c r="JAS1" s="58" t="s">
        <v>2246</v>
      </c>
      <c r="JAT1" s="58" t="s">
        <v>2246</v>
      </c>
      <c r="JAU1" s="58" t="s">
        <v>2246</v>
      </c>
      <c r="JAV1" s="58" t="s">
        <v>2246</v>
      </c>
      <c r="JAW1" s="58" t="s">
        <v>2246</v>
      </c>
      <c r="JAX1" s="58" t="s">
        <v>2246</v>
      </c>
      <c r="JAY1" s="58" t="s">
        <v>2246</v>
      </c>
      <c r="JAZ1" s="58" t="s">
        <v>2246</v>
      </c>
      <c r="JBA1" s="58" t="s">
        <v>2246</v>
      </c>
      <c r="JBB1" s="58" t="s">
        <v>2246</v>
      </c>
      <c r="JBC1" s="58" t="s">
        <v>2246</v>
      </c>
      <c r="JBD1" s="58" t="s">
        <v>2246</v>
      </c>
      <c r="JBE1" s="58" t="s">
        <v>2246</v>
      </c>
      <c r="JBF1" s="58" t="s">
        <v>2246</v>
      </c>
      <c r="JBG1" s="58" t="s">
        <v>2246</v>
      </c>
      <c r="JBH1" s="58" t="s">
        <v>2246</v>
      </c>
      <c r="JBI1" s="58" t="s">
        <v>2246</v>
      </c>
      <c r="JBJ1" s="58" t="s">
        <v>2246</v>
      </c>
      <c r="JBK1" s="58" t="s">
        <v>2246</v>
      </c>
      <c r="JBL1" s="58" t="s">
        <v>2246</v>
      </c>
      <c r="JBM1" s="58" t="s">
        <v>2246</v>
      </c>
      <c r="JBN1" s="58" t="s">
        <v>2246</v>
      </c>
      <c r="JBO1" s="58" t="s">
        <v>2246</v>
      </c>
      <c r="JBP1" s="58" t="s">
        <v>2246</v>
      </c>
      <c r="JBQ1" s="58" t="s">
        <v>2246</v>
      </c>
      <c r="JBR1" s="58" t="s">
        <v>2246</v>
      </c>
      <c r="JBS1" s="58" t="s">
        <v>2246</v>
      </c>
      <c r="JBT1" s="58" t="s">
        <v>2246</v>
      </c>
      <c r="JBU1" s="58" t="s">
        <v>2246</v>
      </c>
      <c r="JBV1" s="58" t="s">
        <v>2246</v>
      </c>
      <c r="JBW1" s="58" t="s">
        <v>2246</v>
      </c>
      <c r="JBX1" s="58" t="s">
        <v>2246</v>
      </c>
      <c r="JBY1" s="58" t="s">
        <v>2246</v>
      </c>
      <c r="JBZ1" s="58" t="s">
        <v>2246</v>
      </c>
      <c r="JCA1" s="58" t="s">
        <v>2246</v>
      </c>
      <c r="JCB1" s="58" t="s">
        <v>2246</v>
      </c>
      <c r="JCC1" s="58" t="s">
        <v>2246</v>
      </c>
      <c r="JCD1" s="58" t="s">
        <v>2246</v>
      </c>
      <c r="JCE1" s="58" t="s">
        <v>2246</v>
      </c>
      <c r="JCF1" s="58" t="s">
        <v>2246</v>
      </c>
      <c r="JCG1" s="58" t="s">
        <v>2246</v>
      </c>
      <c r="JCH1" s="58" t="s">
        <v>2246</v>
      </c>
      <c r="JCI1" s="58" t="s">
        <v>2246</v>
      </c>
      <c r="JCJ1" s="58" t="s">
        <v>2246</v>
      </c>
      <c r="JCK1" s="58" t="s">
        <v>2246</v>
      </c>
      <c r="JCL1" s="58" t="s">
        <v>2246</v>
      </c>
      <c r="JCM1" s="58" t="s">
        <v>2246</v>
      </c>
      <c r="JCN1" s="58" t="s">
        <v>2246</v>
      </c>
      <c r="JCO1" s="58" t="s">
        <v>2246</v>
      </c>
      <c r="JCP1" s="58" t="s">
        <v>2246</v>
      </c>
      <c r="JCQ1" s="58" t="s">
        <v>2246</v>
      </c>
      <c r="JCR1" s="58" t="s">
        <v>2246</v>
      </c>
      <c r="JCS1" s="58" t="s">
        <v>2246</v>
      </c>
      <c r="JCT1" s="58" t="s">
        <v>2246</v>
      </c>
      <c r="JCU1" s="58" t="s">
        <v>2246</v>
      </c>
      <c r="JCV1" s="58" t="s">
        <v>2246</v>
      </c>
      <c r="JCW1" s="58" t="s">
        <v>2246</v>
      </c>
      <c r="JCX1" s="58" t="s">
        <v>2246</v>
      </c>
      <c r="JCY1" s="58" t="s">
        <v>2246</v>
      </c>
      <c r="JCZ1" s="58" t="s">
        <v>2246</v>
      </c>
      <c r="JDA1" s="58" t="s">
        <v>2246</v>
      </c>
      <c r="JDB1" s="58" t="s">
        <v>2246</v>
      </c>
      <c r="JDC1" s="58" t="s">
        <v>2246</v>
      </c>
      <c r="JDD1" s="58" t="s">
        <v>2246</v>
      </c>
      <c r="JDE1" s="58" t="s">
        <v>2246</v>
      </c>
      <c r="JDF1" s="58" t="s">
        <v>2246</v>
      </c>
      <c r="JDG1" s="58" t="s">
        <v>2246</v>
      </c>
      <c r="JDH1" s="58" t="s">
        <v>2246</v>
      </c>
      <c r="JDI1" s="58" t="s">
        <v>2246</v>
      </c>
      <c r="JDJ1" s="58" t="s">
        <v>2246</v>
      </c>
      <c r="JDK1" s="58" t="s">
        <v>2246</v>
      </c>
      <c r="JDL1" s="58" t="s">
        <v>2246</v>
      </c>
      <c r="JDM1" s="58" t="s">
        <v>2246</v>
      </c>
      <c r="JDN1" s="58" t="s">
        <v>2246</v>
      </c>
      <c r="JDO1" s="58" t="s">
        <v>2246</v>
      </c>
      <c r="JDP1" s="58" t="s">
        <v>2246</v>
      </c>
      <c r="JDQ1" s="58" t="s">
        <v>2246</v>
      </c>
      <c r="JDR1" s="58" t="s">
        <v>2246</v>
      </c>
      <c r="JDS1" s="58" t="s">
        <v>2246</v>
      </c>
      <c r="JDT1" s="58" t="s">
        <v>2246</v>
      </c>
      <c r="JDU1" s="58" t="s">
        <v>2246</v>
      </c>
      <c r="JDV1" s="58" t="s">
        <v>2246</v>
      </c>
      <c r="JDW1" s="58" t="s">
        <v>2246</v>
      </c>
      <c r="JDX1" s="58" t="s">
        <v>2246</v>
      </c>
      <c r="JDY1" s="58" t="s">
        <v>2246</v>
      </c>
      <c r="JDZ1" s="58" t="s">
        <v>2246</v>
      </c>
      <c r="JEA1" s="58" t="s">
        <v>2246</v>
      </c>
      <c r="JEB1" s="58" t="s">
        <v>2246</v>
      </c>
      <c r="JEC1" s="58" t="s">
        <v>2246</v>
      </c>
      <c r="JED1" s="58" t="s">
        <v>2246</v>
      </c>
      <c r="JEE1" s="58" t="s">
        <v>2246</v>
      </c>
      <c r="JEF1" s="58" t="s">
        <v>2246</v>
      </c>
      <c r="JEG1" s="58" t="s">
        <v>2246</v>
      </c>
      <c r="JEH1" s="58" t="s">
        <v>2246</v>
      </c>
      <c r="JEI1" s="58" t="s">
        <v>2246</v>
      </c>
      <c r="JEJ1" s="58" t="s">
        <v>2246</v>
      </c>
      <c r="JEK1" s="58" t="s">
        <v>2246</v>
      </c>
      <c r="JEL1" s="58" t="s">
        <v>2246</v>
      </c>
      <c r="JEM1" s="58" t="s">
        <v>2246</v>
      </c>
      <c r="JEN1" s="58" t="s">
        <v>2246</v>
      </c>
      <c r="JEO1" s="58" t="s">
        <v>2246</v>
      </c>
      <c r="JEP1" s="58" t="s">
        <v>2246</v>
      </c>
      <c r="JEQ1" s="58" t="s">
        <v>2246</v>
      </c>
      <c r="JER1" s="58" t="s">
        <v>2246</v>
      </c>
      <c r="JES1" s="58" t="s">
        <v>2246</v>
      </c>
      <c r="JET1" s="58" t="s">
        <v>2246</v>
      </c>
      <c r="JEU1" s="58" t="s">
        <v>2246</v>
      </c>
      <c r="JEV1" s="58" t="s">
        <v>2246</v>
      </c>
      <c r="JEW1" s="58" t="s">
        <v>2246</v>
      </c>
      <c r="JEX1" s="58" t="s">
        <v>2246</v>
      </c>
      <c r="JEY1" s="58" t="s">
        <v>2246</v>
      </c>
      <c r="JEZ1" s="58" t="s">
        <v>2246</v>
      </c>
      <c r="JFA1" s="58" t="s">
        <v>2246</v>
      </c>
      <c r="JFB1" s="58" t="s">
        <v>2246</v>
      </c>
      <c r="JFC1" s="58" t="s">
        <v>2246</v>
      </c>
      <c r="JFD1" s="58" t="s">
        <v>2246</v>
      </c>
      <c r="JFE1" s="58" t="s">
        <v>2246</v>
      </c>
      <c r="JFF1" s="58" t="s">
        <v>2246</v>
      </c>
      <c r="JFG1" s="58" t="s">
        <v>2246</v>
      </c>
      <c r="JFH1" s="58" t="s">
        <v>2246</v>
      </c>
      <c r="JFI1" s="58" t="s">
        <v>2246</v>
      </c>
      <c r="JFJ1" s="58" t="s">
        <v>2246</v>
      </c>
      <c r="JFK1" s="58" t="s">
        <v>2246</v>
      </c>
      <c r="JFL1" s="58" t="s">
        <v>2246</v>
      </c>
      <c r="JFM1" s="58" t="s">
        <v>2246</v>
      </c>
      <c r="JFN1" s="58" t="s">
        <v>2246</v>
      </c>
      <c r="JFO1" s="58" t="s">
        <v>2246</v>
      </c>
      <c r="JFP1" s="58" t="s">
        <v>2246</v>
      </c>
      <c r="JFQ1" s="58" t="s">
        <v>2246</v>
      </c>
      <c r="JFR1" s="58" t="s">
        <v>2246</v>
      </c>
      <c r="JFS1" s="58" t="s">
        <v>2246</v>
      </c>
      <c r="JFT1" s="58" t="s">
        <v>2246</v>
      </c>
      <c r="JFU1" s="58" t="s">
        <v>2246</v>
      </c>
      <c r="JFV1" s="58" t="s">
        <v>2246</v>
      </c>
      <c r="JFW1" s="58" t="s">
        <v>2246</v>
      </c>
      <c r="JFX1" s="58" t="s">
        <v>2246</v>
      </c>
      <c r="JFY1" s="58" t="s">
        <v>2246</v>
      </c>
      <c r="JFZ1" s="58" t="s">
        <v>2246</v>
      </c>
      <c r="JGA1" s="58" t="s">
        <v>2246</v>
      </c>
      <c r="JGB1" s="58" t="s">
        <v>2246</v>
      </c>
      <c r="JGC1" s="58" t="s">
        <v>2246</v>
      </c>
      <c r="JGD1" s="58" t="s">
        <v>2246</v>
      </c>
      <c r="JGE1" s="58" t="s">
        <v>2246</v>
      </c>
      <c r="JGF1" s="58" t="s">
        <v>2246</v>
      </c>
      <c r="JGG1" s="58" t="s">
        <v>2246</v>
      </c>
      <c r="JGH1" s="58" t="s">
        <v>2246</v>
      </c>
      <c r="JGI1" s="58" t="s">
        <v>2246</v>
      </c>
      <c r="JGJ1" s="58" t="s">
        <v>2246</v>
      </c>
      <c r="JGK1" s="58" t="s">
        <v>2246</v>
      </c>
      <c r="JGL1" s="58" t="s">
        <v>2246</v>
      </c>
      <c r="JGM1" s="58" t="s">
        <v>2246</v>
      </c>
      <c r="JGN1" s="58" t="s">
        <v>2246</v>
      </c>
      <c r="JGO1" s="58" t="s">
        <v>2246</v>
      </c>
      <c r="JGP1" s="58" t="s">
        <v>2246</v>
      </c>
      <c r="JGQ1" s="58" t="s">
        <v>2246</v>
      </c>
      <c r="JGR1" s="58" t="s">
        <v>2246</v>
      </c>
      <c r="JGS1" s="58" t="s">
        <v>2246</v>
      </c>
      <c r="JGT1" s="58" t="s">
        <v>2246</v>
      </c>
      <c r="JGU1" s="58" t="s">
        <v>2246</v>
      </c>
      <c r="JGV1" s="58" t="s">
        <v>2246</v>
      </c>
      <c r="JGW1" s="58" t="s">
        <v>2246</v>
      </c>
      <c r="JGX1" s="58" t="s">
        <v>2246</v>
      </c>
      <c r="JGY1" s="58" t="s">
        <v>2246</v>
      </c>
      <c r="JGZ1" s="58" t="s">
        <v>2246</v>
      </c>
      <c r="JHA1" s="58" t="s">
        <v>2246</v>
      </c>
      <c r="JHB1" s="58" t="s">
        <v>2246</v>
      </c>
      <c r="JHC1" s="58" t="s">
        <v>2246</v>
      </c>
      <c r="JHD1" s="58" t="s">
        <v>2246</v>
      </c>
      <c r="JHE1" s="58" t="s">
        <v>2246</v>
      </c>
      <c r="JHF1" s="58" t="s">
        <v>2246</v>
      </c>
      <c r="JHG1" s="58" t="s">
        <v>2246</v>
      </c>
      <c r="JHH1" s="58" t="s">
        <v>2246</v>
      </c>
      <c r="JHI1" s="58" t="s">
        <v>2246</v>
      </c>
      <c r="JHJ1" s="58" t="s">
        <v>2246</v>
      </c>
      <c r="JHK1" s="58" t="s">
        <v>2246</v>
      </c>
      <c r="JHL1" s="58" t="s">
        <v>2246</v>
      </c>
      <c r="JHM1" s="58" t="s">
        <v>2246</v>
      </c>
      <c r="JHN1" s="58" t="s">
        <v>2246</v>
      </c>
      <c r="JHO1" s="58" t="s">
        <v>2246</v>
      </c>
      <c r="JHP1" s="58" t="s">
        <v>2246</v>
      </c>
      <c r="JHQ1" s="58" t="s">
        <v>2246</v>
      </c>
      <c r="JHR1" s="58" t="s">
        <v>2246</v>
      </c>
      <c r="JHS1" s="58" t="s">
        <v>2246</v>
      </c>
      <c r="JHT1" s="58" t="s">
        <v>2246</v>
      </c>
      <c r="JHU1" s="58" t="s">
        <v>2246</v>
      </c>
      <c r="JHV1" s="58" t="s">
        <v>2246</v>
      </c>
      <c r="JHW1" s="58" t="s">
        <v>2246</v>
      </c>
      <c r="JHX1" s="58" t="s">
        <v>2246</v>
      </c>
      <c r="JHY1" s="58" t="s">
        <v>2246</v>
      </c>
      <c r="JHZ1" s="58" t="s">
        <v>2246</v>
      </c>
      <c r="JIA1" s="58" t="s">
        <v>2246</v>
      </c>
      <c r="JIB1" s="58" t="s">
        <v>2246</v>
      </c>
      <c r="JIC1" s="58" t="s">
        <v>2246</v>
      </c>
      <c r="JID1" s="58" t="s">
        <v>2246</v>
      </c>
      <c r="JIE1" s="58" t="s">
        <v>2246</v>
      </c>
      <c r="JIF1" s="58" t="s">
        <v>2246</v>
      </c>
      <c r="JIG1" s="58" t="s">
        <v>2246</v>
      </c>
      <c r="JIH1" s="58" t="s">
        <v>2246</v>
      </c>
      <c r="JII1" s="58" t="s">
        <v>2246</v>
      </c>
      <c r="JIJ1" s="58" t="s">
        <v>2246</v>
      </c>
      <c r="JIK1" s="58" t="s">
        <v>2246</v>
      </c>
      <c r="JIL1" s="58" t="s">
        <v>2246</v>
      </c>
      <c r="JIM1" s="58" t="s">
        <v>2246</v>
      </c>
      <c r="JIN1" s="58" t="s">
        <v>2246</v>
      </c>
      <c r="JIO1" s="58" t="s">
        <v>2246</v>
      </c>
      <c r="JIP1" s="58" t="s">
        <v>2246</v>
      </c>
      <c r="JIQ1" s="58" t="s">
        <v>2246</v>
      </c>
      <c r="JIR1" s="58" t="s">
        <v>2246</v>
      </c>
      <c r="JIS1" s="58" t="s">
        <v>2246</v>
      </c>
      <c r="JIT1" s="58" t="s">
        <v>2246</v>
      </c>
      <c r="JIU1" s="58" t="s">
        <v>2246</v>
      </c>
      <c r="JIV1" s="58" t="s">
        <v>2246</v>
      </c>
      <c r="JIW1" s="58" t="s">
        <v>2246</v>
      </c>
      <c r="JIX1" s="58" t="s">
        <v>2246</v>
      </c>
      <c r="JIY1" s="58" t="s">
        <v>2246</v>
      </c>
      <c r="JIZ1" s="58" t="s">
        <v>2246</v>
      </c>
      <c r="JJA1" s="58" t="s">
        <v>2246</v>
      </c>
      <c r="JJB1" s="58" t="s">
        <v>2246</v>
      </c>
      <c r="JJC1" s="58" t="s">
        <v>2246</v>
      </c>
      <c r="JJD1" s="58" t="s">
        <v>2246</v>
      </c>
      <c r="JJE1" s="58" t="s">
        <v>2246</v>
      </c>
      <c r="JJF1" s="58" t="s">
        <v>2246</v>
      </c>
      <c r="JJG1" s="58" t="s">
        <v>2246</v>
      </c>
      <c r="JJH1" s="58" t="s">
        <v>2246</v>
      </c>
      <c r="JJI1" s="58" t="s">
        <v>2246</v>
      </c>
      <c r="JJJ1" s="58" t="s">
        <v>2246</v>
      </c>
      <c r="JJK1" s="58" t="s">
        <v>2246</v>
      </c>
      <c r="JJL1" s="58" t="s">
        <v>2246</v>
      </c>
      <c r="JJM1" s="58" t="s">
        <v>2246</v>
      </c>
      <c r="JJN1" s="58" t="s">
        <v>2246</v>
      </c>
      <c r="JJO1" s="58" t="s">
        <v>2246</v>
      </c>
      <c r="JJP1" s="58" t="s">
        <v>2246</v>
      </c>
      <c r="JJQ1" s="58" t="s">
        <v>2246</v>
      </c>
      <c r="JJR1" s="58" t="s">
        <v>2246</v>
      </c>
      <c r="JJS1" s="58" t="s">
        <v>2246</v>
      </c>
      <c r="JJT1" s="58" t="s">
        <v>2246</v>
      </c>
      <c r="JJU1" s="58" t="s">
        <v>2246</v>
      </c>
      <c r="JJV1" s="58" t="s">
        <v>2246</v>
      </c>
      <c r="JJW1" s="58" t="s">
        <v>2246</v>
      </c>
      <c r="JJX1" s="58" t="s">
        <v>2246</v>
      </c>
      <c r="JJY1" s="58" t="s">
        <v>2246</v>
      </c>
      <c r="JJZ1" s="58" t="s">
        <v>2246</v>
      </c>
      <c r="JKA1" s="58" t="s">
        <v>2246</v>
      </c>
      <c r="JKB1" s="58" t="s">
        <v>2246</v>
      </c>
      <c r="JKC1" s="58" t="s">
        <v>2246</v>
      </c>
      <c r="JKD1" s="58" t="s">
        <v>2246</v>
      </c>
      <c r="JKE1" s="58" t="s">
        <v>2246</v>
      </c>
      <c r="JKF1" s="58" t="s">
        <v>2246</v>
      </c>
      <c r="JKG1" s="58" t="s">
        <v>2246</v>
      </c>
      <c r="JKH1" s="58" t="s">
        <v>2246</v>
      </c>
      <c r="JKI1" s="58" t="s">
        <v>2246</v>
      </c>
      <c r="JKJ1" s="58" t="s">
        <v>2246</v>
      </c>
      <c r="JKK1" s="58" t="s">
        <v>2246</v>
      </c>
      <c r="JKL1" s="58" t="s">
        <v>2246</v>
      </c>
      <c r="JKM1" s="58" t="s">
        <v>2246</v>
      </c>
      <c r="JKN1" s="58" t="s">
        <v>2246</v>
      </c>
      <c r="JKO1" s="58" t="s">
        <v>2246</v>
      </c>
      <c r="JKP1" s="58" t="s">
        <v>2246</v>
      </c>
      <c r="JKQ1" s="58" t="s">
        <v>2246</v>
      </c>
      <c r="JKR1" s="58" t="s">
        <v>2246</v>
      </c>
      <c r="JKS1" s="58" t="s">
        <v>2246</v>
      </c>
      <c r="JKT1" s="58" t="s">
        <v>2246</v>
      </c>
      <c r="JKU1" s="58" t="s">
        <v>2246</v>
      </c>
      <c r="JKV1" s="58" t="s">
        <v>2246</v>
      </c>
      <c r="JKW1" s="58" t="s">
        <v>2246</v>
      </c>
      <c r="JKX1" s="58" t="s">
        <v>2246</v>
      </c>
      <c r="JKY1" s="58" t="s">
        <v>2246</v>
      </c>
      <c r="JKZ1" s="58" t="s">
        <v>2246</v>
      </c>
      <c r="JLA1" s="58" t="s">
        <v>2246</v>
      </c>
      <c r="JLB1" s="58" t="s">
        <v>2246</v>
      </c>
      <c r="JLC1" s="58" t="s">
        <v>2246</v>
      </c>
      <c r="JLD1" s="58" t="s">
        <v>2246</v>
      </c>
      <c r="JLE1" s="58" t="s">
        <v>2246</v>
      </c>
      <c r="JLF1" s="58" t="s">
        <v>2246</v>
      </c>
      <c r="JLG1" s="58" t="s">
        <v>2246</v>
      </c>
      <c r="JLH1" s="58" t="s">
        <v>2246</v>
      </c>
      <c r="JLI1" s="58" t="s">
        <v>2246</v>
      </c>
      <c r="JLJ1" s="58" t="s">
        <v>2246</v>
      </c>
      <c r="JLK1" s="58" t="s">
        <v>2246</v>
      </c>
      <c r="JLL1" s="58" t="s">
        <v>2246</v>
      </c>
      <c r="JLM1" s="58" t="s">
        <v>2246</v>
      </c>
      <c r="JLN1" s="58" t="s">
        <v>2246</v>
      </c>
      <c r="JLO1" s="58" t="s">
        <v>2246</v>
      </c>
      <c r="JLP1" s="58" t="s">
        <v>2246</v>
      </c>
      <c r="JLQ1" s="58" t="s">
        <v>2246</v>
      </c>
      <c r="JLR1" s="58" t="s">
        <v>2246</v>
      </c>
      <c r="JLS1" s="58" t="s">
        <v>2246</v>
      </c>
      <c r="JLT1" s="58" t="s">
        <v>2246</v>
      </c>
      <c r="JLU1" s="58" t="s">
        <v>2246</v>
      </c>
      <c r="JLV1" s="58" t="s">
        <v>2246</v>
      </c>
      <c r="JLW1" s="58" t="s">
        <v>2246</v>
      </c>
      <c r="JLX1" s="58" t="s">
        <v>2246</v>
      </c>
      <c r="JLY1" s="58" t="s">
        <v>2246</v>
      </c>
      <c r="JLZ1" s="58" t="s">
        <v>2246</v>
      </c>
      <c r="JMA1" s="58" t="s">
        <v>2246</v>
      </c>
      <c r="JMB1" s="58" t="s">
        <v>2246</v>
      </c>
      <c r="JMC1" s="58" t="s">
        <v>2246</v>
      </c>
      <c r="JMD1" s="58" t="s">
        <v>2246</v>
      </c>
      <c r="JME1" s="58" t="s">
        <v>2246</v>
      </c>
      <c r="JMF1" s="58" t="s">
        <v>2246</v>
      </c>
      <c r="JMG1" s="58" t="s">
        <v>2246</v>
      </c>
      <c r="JMH1" s="58" t="s">
        <v>2246</v>
      </c>
      <c r="JMI1" s="58" t="s">
        <v>2246</v>
      </c>
      <c r="JMJ1" s="58" t="s">
        <v>2246</v>
      </c>
      <c r="JMK1" s="58" t="s">
        <v>2246</v>
      </c>
      <c r="JML1" s="58" t="s">
        <v>2246</v>
      </c>
      <c r="JMM1" s="58" t="s">
        <v>2246</v>
      </c>
      <c r="JMN1" s="58" t="s">
        <v>2246</v>
      </c>
      <c r="JMO1" s="58" t="s">
        <v>2246</v>
      </c>
      <c r="JMP1" s="58" t="s">
        <v>2246</v>
      </c>
      <c r="JMQ1" s="58" t="s">
        <v>2246</v>
      </c>
      <c r="JMR1" s="58" t="s">
        <v>2246</v>
      </c>
      <c r="JMS1" s="58" t="s">
        <v>2246</v>
      </c>
      <c r="JMT1" s="58" t="s">
        <v>2246</v>
      </c>
      <c r="JMU1" s="58" t="s">
        <v>2246</v>
      </c>
      <c r="JMV1" s="58" t="s">
        <v>2246</v>
      </c>
      <c r="JMW1" s="58" t="s">
        <v>2246</v>
      </c>
      <c r="JMX1" s="58" t="s">
        <v>2246</v>
      </c>
      <c r="JMY1" s="58" t="s">
        <v>2246</v>
      </c>
      <c r="JMZ1" s="58" t="s">
        <v>2246</v>
      </c>
      <c r="JNA1" s="58" t="s">
        <v>2246</v>
      </c>
      <c r="JNB1" s="58" t="s">
        <v>2246</v>
      </c>
      <c r="JNC1" s="58" t="s">
        <v>2246</v>
      </c>
      <c r="JND1" s="58" t="s">
        <v>2246</v>
      </c>
      <c r="JNE1" s="58" t="s">
        <v>2246</v>
      </c>
      <c r="JNF1" s="58" t="s">
        <v>2246</v>
      </c>
      <c r="JNG1" s="58" t="s">
        <v>2246</v>
      </c>
      <c r="JNH1" s="58" t="s">
        <v>2246</v>
      </c>
      <c r="JNI1" s="58" t="s">
        <v>2246</v>
      </c>
      <c r="JNJ1" s="58" t="s">
        <v>2246</v>
      </c>
      <c r="JNK1" s="58" t="s">
        <v>2246</v>
      </c>
      <c r="JNL1" s="58" t="s">
        <v>2246</v>
      </c>
      <c r="JNM1" s="58" t="s">
        <v>2246</v>
      </c>
      <c r="JNN1" s="58" t="s">
        <v>2246</v>
      </c>
      <c r="JNO1" s="58" t="s">
        <v>2246</v>
      </c>
      <c r="JNP1" s="58" t="s">
        <v>2246</v>
      </c>
      <c r="JNQ1" s="58" t="s">
        <v>2246</v>
      </c>
      <c r="JNR1" s="58" t="s">
        <v>2246</v>
      </c>
      <c r="JNS1" s="58" t="s">
        <v>2246</v>
      </c>
      <c r="JNT1" s="58" t="s">
        <v>2246</v>
      </c>
      <c r="JNU1" s="58" t="s">
        <v>2246</v>
      </c>
      <c r="JNV1" s="58" t="s">
        <v>2246</v>
      </c>
      <c r="JNW1" s="58" t="s">
        <v>2246</v>
      </c>
      <c r="JNX1" s="58" t="s">
        <v>2246</v>
      </c>
      <c r="JNY1" s="58" t="s">
        <v>2246</v>
      </c>
      <c r="JNZ1" s="58" t="s">
        <v>2246</v>
      </c>
      <c r="JOA1" s="58" t="s">
        <v>2246</v>
      </c>
      <c r="JOB1" s="58" t="s">
        <v>2246</v>
      </c>
      <c r="JOC1" s="58" t="s">
        <v>2246</v>
      </c>
      <c r="JOD1" s="58" t="s">
        <v>2246</v>
      </c>
      <c r="JOE1" s="58" t="s">
        <v>2246</v>
      </c>
      <c r="JOF1" s="58" t="s">
        <v>2246</v>
      </c>
      <c r="JOG1" s="58" t="s">
        <v>2246</v>
      </c>
      <c r="JOH1" s="58" t="s">
        <v>2246</v>
      </c>
      <c r="JOI1" s="58" t="s">
        <v>2246</v>
      </c>
      <c r="JOJ1" s="58" t="s">
        <v>2246</v>
      </c>
      <c r="JOK1" s="58" t="s">
        <v>2246</v>
      </c>
      <c r="JOL1" s="58" t="s">
        <v>2246</v>
      </c>
      <c r="JOM1" s="58" t="s">
        <v>2246</v>
      </c>
      <c r="JON1" s="58" t="s">
        <v>2246</v>
      </c>
      <c r="JOO1" s="58" t="s">
        <v>2246</v>
      </c>
      <c r="JOP1" s="58" t="s">
        <v>2246</v>
      </c>
      <c r="JOQ1" s="58" t="s">
        <v>2246</v>
      </c>
      <c r="JOR1" s="58" t="s">
        <v>2246</v>
      </c>
      <c r="JOS1" s="58" t="s">
        <v>2246</v>
      </c>
      <c r="JOT1" s="58" t="s">
        <v>2246</v>
      </c>
      <c r="JOU1" s="58" t="s">
        <v>2246</v>
      </c>
      <c r="JOV1" s="58" t="s">
        <v>2246</v>
      </c>
      <c r="JOW1" s="58" t="s">
        <v>2246</v>
      </c>
      <c r="JOX1" s="58" t="s">
        <v>2246</v>
      </c>
      <c r="JOY1" s="58" t="s">
        <v>2246</v>
      </c>
      <c r="JOZ1" s="58" t="s">
        <v>2246</v>
      </c>
      <c r="JPA1" s="58" t="s">
        <v>2246</v>
      </c>
      <c r="JPB1" s="58" t="s">
        <v>2246</v>
      </c>
      <c r="JPC1" s="58" t="s">
        <v>2246</v>
      </c>
      <c r="JPD1" s="58" t="s">
        <v>2246</v>
      </c>
      <c r="JPE1" s="58" t="s">
        <v>2246</v>
      </c>
      <c r="JPF1" s="58" t="s">
        <v>2246</v>
      </c>
      <c r="JPG1" s="58" t="s">
        <v>2246</v>
      </c>
      <c r="JPH1" s="58" t="s">
        <v>2246</v>
      </c>
      <c r="JPI1" s="58" t="s">
        <v>2246</v>
      </c>
      <c r="JPJ1" s="58" t="s">
        <v>2246</v>
      </c>
      <c r="JPK1" s="58" t="s">
        <v>2246</v>
      </c>
      <c r="JPL1" s="58" t="s">
        <v>2246</v>
      </c>
      <c r="JPM1" s="58" t="s">
        <v>2246</v>
      </c>
      <c r="JPN1" s="58" t="s">
        <v>2246</v>
      </c>
      <c r="JPO1" s="58" t="s">
        <v>2246</v>
      </c>
      <c r="JPP1" s="58" t="s">
        <v>2246</v>
      </c>
      <c r="JPQ1" s="58" t="s">
        <v>2246</v>
      </c>
      <c r="JPR1" s="58" t="s">
        <v>2246</v>
      </c>
      <c r="JPS1" s="58" t="s">
        <v>2246</v>
      </c>
      <c r="JPT1" s="58" t="s">
        <v>2246</v>
      </c>
      <c r="JPU1" s="58" t="s">
        <v>2246</v>
      </c>
      <c r="JPV1" s="58" t="s">
        <v>2246</v>
      </c>
      <c r="JPW1" s="58" t="s">
        <v>2246</v>
      </c>
      <c r="JPX1" s="58" t="s">
        <v>2246</v>
      </c>
      <c r="JPY1" s="58" t="s">
        <v>2246</v>
      </c>
      <c r="JPZ1" s="58" t="s">
        <v>2246</v>
      </c>
      <c r="JQA1" s="58" t="s">
        <v>2246</v>
      </c>
      <c r="JQB1" s="58" t="s">
        <v>2246</v>
      </c>
      <c r="JQC1" s="58" t="s">
        <v>2246</v>
      </c>
      <c r="JQD1" s="58" t="s">
        <v>2246</v>
      </c>
      <c r="JQE1" s="58" t="s">
        <v>2246</v>
      </c>
      <c r="JQF1" s="58" t="s">
        <v>2246</v>
      </c>
      <c r="JQG1" s="58" t="s">
        <v>2246</v>
      </c>
      <c r="JQH1" s="58" t="s">
        <v>2246</v>
      </c>
      <c r="JQI1" s="58" t="s">
        <v>2246</v>
      </c>
      <c r="JQJ1" s="58" t="s">
        <v>2246</v>
      </c>
      <c r="JQK1" s="58" t="s">
        <v>2246</v>
      </c>
      <c r="JQL1" s="58" t="s">
        <v>2246</v>
      </c>
      <c r="JQM1" s="58" t="s">
        <v>2246</v>
      </c>
      <c r="JQN1" s="58" t="s">
        <v>2246</v>
      </c>
      <c r="JQO1" s="58" t="s">
        <v>2246</v>
      </c>
      <c r="JQP1" s="58" t="s">
        <v>2246</v>
      </c>
      <c r="JQQ1" s="58" t="s">
        <v>2246</v>
      </c>
      <c r="JQR1" s="58" t="s">
        <v>2246</v>
      </c>
      <c r="JQS1" s="58" t="s">
        <v>2246</v>
      </c>
      <c r="JQT1" s="58" t="s">
        <v>2246</v>
      </c>
      <c r="JQU1" s="58" t="s">
        <v>2246</v>
      </c>
      <c r="JQV1" s="58" t="s">
        <v>2246</v>
      </c>
      <c r="JQW1" s="58" t="s">
        <v>2246</v>
      </c>
      <c r="JQX1" s="58" t="s">
        <v>2246</v>
      </c>
      <c r="JQY1" s="58" t="s">
        <v>2246</v>
      </c>
      <c r="JQZ1" s="58" t="s">
        <v>2246</v>
      </c>
      <c r="JRA1" s="58" t="s">
        <v>2246</v>
      </c>
      <c r="JRB1" s="58" t="s">
        <v>2246</v>
      </c>
      <c r="JRC1" s="58" t="s">
        <v>2246</v>
      </c>
      <c r="JRD1" s="58" t="s">
        <v>2246</v>
      </c>
      <c r="JRE1" s="58" t="s">
        <v>2246</v>
      </c>
      <c r="JRF1" s="58" t="s">
        <v>2246</v>
      </c>
      <c r="JRG1" s="58" t="s">
        <v>2246</v>
      </c>
      <c r="JRH1" s="58" t="s">
        <v>2246</v>
      </c>
      <c r="JRI1" s="58" t="s">
        <v>2246</v>
      </c>
      <c r="JRJ1" s="58" t="s">
        <v>2246</v>
      </c>
      <c r="JRK1" s="58" t="s">
        <v>2246</v>
      </c>
      <c r="JRL1" s="58" t="s">
        <v>2246</v>
      </c>
      <c r="JRM1" s="58" t="s">
        <v>2246</v>
      </c>
      <c r="JRN1" s="58" t="s">
        <v>2246</v>
      </c>
      <c r="JRO1" s="58" t="s">
        <v>2246</v>
      </c>
      <c r="JRP1" s="58" t="s">
        <v>2246</v>
      </c>
      <c r="JRQ1" s="58" t="s">
        <v>2246</v>
      </c>
      <c r="JRR1" s="58" t="s">
        <v>2246</v>
      </c>
      <c r="JRS1" s="58" t="s">
        <v>2246</v>
      </c>
      <c r="JRT1" s="58" t="s">
        <v>2246</v>
      </c>
      <c r="JRU1" s="58" t="s">
        <v>2246</v>
      </c>
      <c r="JRV1" s="58" t="s">
        <v>2246</v>
      </c>
      <c r="JRW1" s="58" t="s">
        <v>2246</v>
      </c>
      <c r="JRX1" s="58" t="s">
        <v>2246</v>
      </c>
      <c r="JRY1" s="58" t="s">
        <v>2246</v>
      </c>
      <c r="JRZ1" s="58" t="s">
        <v>2246</v>
      </c>
      <c r="JSA1" s="58" t="s">
        <v>2246</v>
      </c>
      <c r="JSB1" s="58" t="s">
        <v>2246</v>
      </c>
      <c r="JSC1" s="58" t="s">
        <v>2246</v>
      </c>
      <c r="JSD1" s="58" t="s">
        <v>2246</v>
      </c>
      <c r="JSE1" s="58" t="s">
        <v>2246</v>
      </c>
      <c r="JSF1" s="58" t="s">
        <v>2246</v>
      </c>
      <c r="JSG1" s="58" t="s">
        <v>2246</v>
      </c>
      <c r="JSH1" s="58" t="s">
        <v>2246</v>
      </c>
      <c r="JSI1" s="58" t="s">
        <v>2246</v>
      </c>
      <c r="JSJ1" s="58" t="s">
        <v>2246</v>
      </c>
      <c r="JSK1" s="58" t="s">
        <v>2246</v>
      </c>
      <c r="JSL1" s="58" t="s">
        <v>2246</v>
      </c>
      <c r="JSM1" s="58" t="s">
        <v>2246</v>
      </c>
      <c r="JSN1" s="58" t="s">
        <v>2246</v>
      </c>
      <c r="JSO1" s="58" t="s">
        <v>2246</v>
      </c>
      <c r="JSP1" s="58" t="s">
        <v>2246</v>
      </c>
      <c r="JSQ1" s="58" t="s">
        <v>2246</v>
      </c>
      <c r="JSR1" s="58" t="s">
        <v>2246</v>
      </c>
      <c r="JSS1" s="58" t="s">
        <v>2246</v>
      </c>
      <c r="JST1" s="58" t="s">
        <v>2246</v>
      </c>
      <c r="JSU1" s="58" t="s">
        <v>2246</v>
      </c>
      <c r="JSV1" s="58" t="s">
        <v>2246</v>
      </c>
      <c r="JSW1" s="58" t="s">
        <v>2246</v>
      </c>
      <c r="JSX1" s="58" t="s">
        <v>2246</v>
      </c>
      <c r="JSY1" s="58" t="s">
        <v>2246</v>
      </c>
      <c r="JSZ1" s="58" t="s">
        <v>2246</v>
      </c>
      <c r="JTA1" s="58" t="s">
        <v>2246</v>
      </c>
      <c r="JTB1" s="58" t="s">
        <v>2246</v>
      </c>
      <c r="JTC1" s="58" t="s">
        <v>2246</v>
      </c>
      <c r="JTD1" s="58" t="s">
        <v>2246</v>
      </c>
      <c r="JTE1" s="58" t="s">
        <v>2246</v>
      </c>
      <c r="JTF1" s="58" t="s">
        <v>2246</v>
      </c>
      <c r="JTG1" s="58" t="s">
        <v>2246</v>
      </c>
      <c r="JTH1" s="58" t="s">
        <v>2246</v>
      </c>
      <c r="JTI1" s="58" t="s">
        <v>2246</v>
      </c>
      <c r="JTJ1" s="58" t="s">
        <v>2246</v>
      </c>
      <c r="JTK1" s="58" t="s">
        <v>2246</v>
      </c>
      <c r="JTL1" s="58" t="s">
        <v>2246</v>
      </c>
      <c r="JTM1" s="58" t="s">
        <v>2246</v>
      </c>
      <c r="JTN1" s="58" t="s">
        <v>2246</v>
      </c>
      <c r="JTO1" s="58" t="s">
        <v>2246</v>
      </c>
      <c r="JTP1" s="58" t="s">
        <v>2246</v>
      </c>
      <c r="JTQ1" s="58" t="s">
        <v>2246</v>
      </c>
      <c r="JTR1" s="58" t="s">
        <v>2246</v>
      </c>
      <c r="JTS1" s="58" t="s">
        <v>2246</v>
      </c>
      <c r="JTT1" s="58" t="s">
        <v>2246</v>
      </c>
      <c r="JTU1" s="58" t="s">
        <v>2246</v>
      </c>
      <c r="JTV1" s="58" t="s">
        <v>2246</v>
      </c>
      <c r="JTW1" s="58" t="s">
        <v>2246</v>
      </c>
      <c r="JTX1" s="58" t="s">
        <v>2246</v>
      </c>
      <c r="JTY1" s="58" t="s">
        <v>2246</v>
      </c>
      <c r="JTZ1" s="58" t="s">
        <v>2246</v>
      </c>
      <c r="JUA1" s="58" t="s">
        <v>2246</v>
      </c>
      <c r="JUB1" s="58" t="s">
        <v>2246</v>
      </c>
      <c r="JUC1" s="58" t="s">
        <v>2246</v>
      </c>
      <c r="JUD1" s="58" t="s">
        <v>2246</v>
      </c>
      <c r="JUE1" s="58" t="s">
        <v>2246</v>
      </c>
      <c r="JUF1" s="58" t="s">
        <v>2246</v>
      </c>
      <c r="JUG1" s="58" t="s">
        <v>2246</v>
      </c>
      <c r="JUH1" s="58" t="s">
        <v>2246</v>
      </c>
      <c r="JUI1" s="58" t="s">
        <v>2246</v>
      </c>
      <c r="JUJ1" s="58" t="s">
        <v>2246</v>
      </c>
      <c r="JUK1" s="58" t="s">
        <v>2246</v>
      </c>
      <c r="JUL1" s="58" t="s">
        <v>2246</v>
      </c>
      <c r="JUM1" s="58" t="s">
        <v>2246</v>
      </c>
      <c r="JUN1" s="58" t="s">
        <v>2246</v>
      </c>
      <c r="JUO1" s="58" t="s">
        <v>2246</v>
      </c>
      <c r="JUP1" s="58" t="s">
        <v>2246</v>
      </c>
      <c r="JUQ1" s="58" t="s">
        <v>2246</v>
      </c>
      <c r="JUR1" s="58" t="s">
        <v>2246</v>
      </c>
      <c r="JUS1" s="58" t="s">
        <v>2246</v>
      </c>
      <c r="JUT1" s="58" t="s">
        <v>2246</v>
      </c>
      <c r="JUU1" s="58" t="s">
        <v>2246</v>
      </c>
      <c r="JUV1" s="58" t="s">
        <v>2246</v>
      </c>
      <c r="JUW1" s="58" t="s">
        <v>2246</v>
      </c>
      <c r="JUX1" s="58" t="s">
        <v>2246</v>
      </c>
      <c r="JUY1" s="58" t="s">
        <v>2246</v>
      </c>
      <c r="JUZ1" s="58" t="s">
        <v>2246</v>
      </c>
      <c r="JVA1" s="58" t="s">
        <v>2246</v>
      </c>
      <c r="JVB1" s="58" t="s">
        <v>2246</v>
      </c>
      <c r="JVC1" s="58" t="s">
        <v>2246</v>
      </c>
      <c r="JVD1" s="58" t="s">
        <v>2246</v>
      </c>
      <c r="JVE1" s="58" t="s">
        <v>2246</v>
      </c>
      <c r="JVF1" s="58" t="s">
        <v>2246</v>
      </c>
      <c r="JVG1" s="58" t="s">
        <v>2246</v>
      </c>
      <c r="JVH1" s="58" t="s">
        <v>2246</v>
      </c>
      <c r="JVI1" s="58" t="s">
        <v>2246</v>
      </c>
      <c r="JVJ1" s="58" t="s">
        <v>2246</v>
      </c>
      <c r="JVK1" s="58" t="s">
        <v>2246</v>
      </c>
      <c r="JVL1" s="58" t="s">
        <v>2246</v>
      </c>
      <c r="JVM1" s="58" t="s">
        <v>2246</v>
      </c>
      <c r="JVN1" s="58" t="s">
        <v>2246</v>
      </c>
      <c r="JVO1" s="58" t="s">
        <v>2246</v>
      </c>
      <c r="JVP1" s="58" t="s">
        <v>2246</v>
      </c>
      <c r="JVQ1" s="58" t="s">
        <v>2246</v>
      </c>
      <c r="JVR1" s="58" t="s">
        <v>2246</v>
      </c>
      <c r="JVS1" s="58" t="s">
        <v>2246</v>
      </c>
      <c r="JVT1" s="58" t="s">
        <v>2246</v>
      </c>
      <c r="JVU1" s="58" t="s">
        <v>2246</v>
      </c>
      <c r="JVV1" s="58" t="s">
        <v>2246</v>
      </c>
      <c r="JVW1" s="58" t="s">
        <v>2246</v>
      </c>
      <c r="JVX1" s="58" t="s">
        <v>2246</v>
      </c>
      <c r="JVY1" s="58" t="s">
        <v>2246</v>
      </c>
      <c r="JVZ1" s="58" t="s">
        <v>2246</v>
      </c>
      <c r="JWA1" s="58" t="s">
        <v>2246</v>
      </c>
      <c r="JWB1" s="58" t="s">
        <v>2246</v>
      </c>
      <c r="JWC1" s="58" t="s">
        <v>2246</v>
      </c>
      <c r="JWD1" s="58" t="s">
        <v>2246</v>
      </c>
      <c r="JWE1" s="58" t="s">
        <v>2246</v>
      </c>
      <c r="JWF1" s="58" t="s">
        <v>2246</v>
      </c>
      <c r="JWG1" s="58" t="s">
        <v>2246</v>
      </c>
      <c r="JWH1" s="58" t="s">
        <v>2246</v>
      </c>
      <c r="JWI1" s="58" t="s">
        <v>2246</v>
      </c>
      <c r="JWJ1" s="58" t="s">
        <v>2246</v>
      </c>
      <c r="JWK1" s="58" t="s">
        <v>2246</v>
      </c>
      <c r="JWL1" s="58" t="s">
        <v>2246</v>
      </c>
      <c r="JWM1" s="58" t="s">
        <v>2246</v>
      </c>
      <c r="JWN1" s="58" t="s">
        <v>2246</v>
      </c>
      <c r="JWO1" s="58" t="s">
        <v>2246</v>
      </c>
      <c r="JWP1" s="58" t="s">
        <v>2246</v>
      </c>
      <c r="JWQ1" s="58" t="s">
        <v>2246</v>
      </c>
      <c r="JWR1" s="58" t="s">
        <v>2246</v>
      </c>
      <c r="JWS1" s="58" t="s">
        <v>2246</v>
      </c>
      <c r="JWT1" s="58" t="s">
        <v>2246</v>
      </c>
      <c r="JWU1" s="58" t="s">
        <v>2246</v>
      </c>
      <c r="JWV1" s="58" t="s">
        <v>2246</v>
      </c>
      <c r="JWW1" s="58" t="s">
        <v>2246</v>
      </c>
      <c r="JWX1" s="58" t="s">
        <v>2246</v>
      </c>
      <c r="JWY1" s="58" t="s">
        <v>2246</v>
      </c>
      <c r="JWZ1" s="58" t="s">
        <v>2246</v>
      </c>
      <c r="JXA1" s="58" t="s">
        <v>2246</v>
      </c>
      <c r="JXB1" s="58" t="s">
        <v>2246</v>
      </c>
      <c r="JXC1" s="58" t="s">
        <v>2246</v>
      </c>
      <c r="JXD1" s="58" t="s">
        <v>2246</v>
      </c>
      <c r="JXE1" s="58" t="s">
        <v>2246</v>
      </c>
      <c r="JXF1" s="58" t="s">
        <v>2246</v>
      </c>
      <c r="JXG1" s="58" t="s">
        <v>2246</v>
      </c>
      <c r="JXH1" s="58" t="s">
        <v>2246</v>
      </c>
      <c r="JXI1" s="58" t="s">
        <v>2246</v>
      </c>
      <c r="JXJ1" s="58" t="s">
        <v>2246</v>
      </c>
      <c r="JXK1" s="58" t="s">
        <v>2246</v>
      </c>
      <c r="JXL1" s="58" t="s">
        <v>2246</v>
      </c>
      <c r="JXM1" s="58" t="s">
        <v>2246</v>
      </c>
      <c r="JXN1" s="58" t="s">
        <v>2246</v>
      </c>
      <c r="JXO1" s="58" t="s">
        <v>2246</v>
      </c>
      <c r="JXP1" s="58" t="s">
        <v>2246</v>
      </c>
      <c r="JXQ1" s="58" t="s">
        <v>2246</v>
      </c>
      <c r="JXR1" s="58" t="s">
        <v>2246</v>
      </c>
      <c r="JXS1" s="58" t="s">
        <v>2246</v>
      </c>
      <c r="JXT1" s="58" t="s">
        <v>2246</v>
      </c>
      <c r="JXU1" s="58" t="s">
        <v>2246</v>
      </c>
      <c r="JXV1" s="58" t="s">
        <v>2246</v>
      </c>
      <c r="JXW1" s="58" t="s">
        <v>2246</v>
      </c>
      <c r="JXX1" s="58" t="s">
        <v>2246</v>
      </c>
      <c r="JXY1" s="58" t="s">
        <v>2246</v>
      </c>
      <c r="JXZ1" s="58" t="s">
        <v>2246</v>
      </c>
      <c r="JYA1" s="58" t="s">
        <v>2246</v>
      </c>
      <c r="JYB1" s="58" t="s">
        <v>2246</v>
      </c>
      <c r="JYC1" s="58" t="s">
        <v>2246</v>
      </c>
      <c r="JYD1" s="58" t="s">
        <v>2246</v>
      </c>
      <c r="JYE1" s="58" t="s">
        <v>2246</v>
      </c>
      <c r="JYF1" s="58" t="s">
        <v>2246</v>
      </c>
      <c r="JYG1" s="58" t="s">
        <v>2246</v>
      </c>
      <c r="JYH1" s="58" t="s">
        <v>2246</v>
      </c>
      <c r="JYI1" s="58" t="s">
        <v>2246</v>
      </c>
      <c r="JYJ1" s="58" t="s">
        <v>2246</v>
      </c>
      <c r="JYK1" s="58" t="s">
        <v>2246</v>
      </c>
      <c r="JYL1" s="58" t="s">
        <v>2246</v>
      </c>
      <c r="JYM1" s="58" t="s">
        <v>2246</v>
      </c>
      <c r="JYN1" s="58" t="s">
        <v>2246</v>
      </c>
      <c r="JYO1" s="58" t="s">
        <v>2246</v>
      </c>
      <c r="JYP1" s="58" t="s">
        <v>2246</v>
      </c>
      <c r="JYQ1" s="58" t="s">
        <v>2246</v>
      </c>
      <c r="JYR1" s="58" t="s">
        <v>2246</v>
      </c>
      <c r="JYS1" s="58" t="s">
        <v>2246</v>
      </c>
      <c r="JYT1" s="58" t="s">
        <v>2246</v>
      </c>
      <c r="JYU1" s="58" t="s">
        <v>2246</v>
      </c>
      <c r="JYV1" s="58" t="s">
        <v>2246</v>
      </c>
      <c r="JYW1" s="58" t="s">
        <v>2246</v>
      </c>
      <c r="JYX1" s="58" t="s">
        <v>2246</v>
      </c>
      <c r="JYY1" s="58" t="s">
        <v>2246</v>
      </c>
      <c r="JYZ1" s="58" t="s">
        <v>2246</v>
      </c>
      <c r="JZA1" s="58" t="s">
        <v>2246</v>
      </c>
      <c r="JZB1" s="58" t="s">
        <v>2246</v>
      </c>
      <c r="JZC1" s="58" t="s">
        <v>2246</v>
      </c>
      <c r="JZD1" s="58" t="s">
        <v>2246</v>
      </c>
      <c r="JZE1" s="58" t="s">
        <v>2246</v>
      </c>
      <c r="JZF1" s="58" t="s">
        <v>2246</v>
      </c>
      <c r="JZG1" s="58" t="s">
        <v>2246</v>
      </c>
      <c r="JZH1" s="58" t="s">
        <v>2246</v>
      </c>
      <c r="JZI1" s="58" t="s">
        <v>2246</v>
      </c>
      <c r="JZJ1" s="58" t="s">
        <v>2246</v>
      </c>
      <c r="JZK1" s="58" t="s">
        <v>2246</v>
      </c>
      <c r="JZL1" s="58" t="s">
        <v>2246</v>
      </c>
      <c r="JZM1" s="58" t="s">
        <v>2246</v>
      </c>
      <c r="JZN1" s="58" t="s">
        <v>2246</v>
      </c>
      <c r="JZO1" s="58" t="s">
        <v>2246</v>
      </c>
      <c r="JZP1" s="58" t="s">
        <v>2246</v>
      </c>
      <c r="JZQ1" s="58" t="s">
        <v>2246</v>
      </c>
      <c r="JZR1" s="58" t="s">
        <v>2246</v>
      </c>
      <c r="JZS1" s="58" t="s">
        <v>2246</v>
      </c>
      <c r="JZT1" s="58" t="s">
        <v>2246</v>
      </c>
      <c r="JZU1" s="58" t="s">
        <v>2246</v>
      </c>
      <c r="JZV1" s="58" t="s">
        <v>2246</v>
      </c>
      <c r="JZW1" s="58" t="s">
        <v>2246</v>
      </c>
      <c r="JZX1" s="58" t="s">
        <v>2246</v>
      </c>
      <c r="JZY1" s="58" t="s">
        <v>2246</v>
      </c>
      <c r="JZZ1" s="58" t="s">
        <v>2246</v>
      </c>
      <c r="KAA1" s="58" t="s">
        <v>2246</v>
      </c>
      <c r="KAB1" s="58" t="s">
        <v>2246</v>
      </c>
      <c r="KAC1" s="58" t="s">
        <v>2246</v>
      </c>
      <c r="KAD1" s="58" t="s">
        <v>2246</v>
      </c>
      <c r="KAE1" s="58" t="s">
        <v>2246</v>
      </c>
      <c r="KAF1" s="58" t="s">
        <v>2246</v>
      </c>
      <c r="KAG1" s="58" t="s">
        <v>2246</v>
      </c>
      <c r="KAH1" s="58" t="s">
        <v>2246</v>
      </c>
      <c r="KAI1" s="58" t="s">
        <v>2246</v>
      </c>
      <c r="KAJ1" s="58" t="s">
        <v>2246</v>
      </c>
      <c r="KAK1" s="58" t="s">
        <v>2246</v>
      </c>
      <c r="KAL1" s="58" t="s">
        <v>2246</v>
      </c>
      <c r="KAM1" s="58" t="s">
        <v>2246</v>
      </c>
      <c r="KAN1" s="58" t="s">
        <v>2246</v>
      </c>
      <c r="KAO1" s="58" t="s">
        <v>2246</v>
      </c>
      <c r="KAP1" s="58" t="s">
        <v>2246</v>
      </c>
      <c r="KAQ1" s="58" t="s">
        <v>2246</v>
      </c>
      <c r="KAR1" s="58" t="s">
        <v>2246</v>
      </c>
      <c r="KAS1" s="58" t="s">
        <v>2246</v>
      </c>
      <c r="KAT1" s="58" t="s">
        <v>2246</v>
      </c>
      <c r="KAU1" s="58" t="s">
        <v>2246</v>
      </c>
      <c r="KAV1" s="58" t="s">
        <v>2246</v>
      </c>
      <c r="KAW1" s="58" t="s">
        <v>2246</v>
      </c>
      <c r="KAX1" s="58" t="s">
        <v>2246</v>
      </c>
      <c r="KAY1" s="58" t="s">
        <v>2246</v>
      </c>
      <c r="KAZ1" s="58" t="s">
        <v>2246</v>
      </c>
      <c r="KBA1" s="58" t="s">
        <v>2246</v>
      </c>
      <c r="KBB1" s="58" t="s">
        <v>2246</v>
      </c>
      <c r="KBC1" s="58" t="s">
        <v>2246</v>
      </c>
      <c r="KBD1" s="58" t="s">
        <v>2246</v>
      </c>
      <c r="KBE1" s="58" t="s">
        <v>2246</v>
      </c>
      <c r="KBF1" s="58" t="s">
        <v>2246</v>
      </c>
      <c r="KBG1" s="58" t="s">
        <v>2246</v>
      </c>
      <c r="KBH1" s="58" t="s">
        <v>2246</v>
      </c>
      <c r="KBI1" s="58" t="s">
        <v>2246</v>
      </c>
      <c r="KBJ1" s="58" t="s">
        <v>2246</v>
      </c>
      <c r="KBK1" s="58" t="s">
        <v>2246</v>
      </c>
      <c r="KBL1" s="58" t="s">
        <v>2246</v>
      </c>
      <c r="KBM1" s="58" t="s">
        <v>2246</v>
      </c>
      <c r="KBN1" s="58" t="s">
        <v>2246</v>
      </c>
      <c r="KBO1" s="58" t="s">
        <v>2246</v>
      </c>
      <c r="KBP1" s="58" t="s">
        <v>2246</v>
      </c>
      <c r="KBQ1" s="58" t="s">
        <v>2246</v>
      </c>
      <c r="KBR1" s="58" t="s">
        <v>2246</v>
      </c>
      <c r="KBS1" s="58" t="s">
        <v>2246</v>
      </c>
      <c r="KBT1" s="58" t="s">
        <v>2246</v>
      </c>
      <c r="KBU1" s="58" t="s">
        <v>2246</v>
      </c>
      <c r="KBV1" s="58" t="s">
        <v>2246</v>
      </c>
      <c r="KBW1" s="58" t="s">
        <v>2246</v>
      </c>
      <c r="KBX1" s="58" t="s">
        <v>2246</v>
      </c>
      <c r="KBY1" s="58" t="s">
        <v>2246</v>
      </c>
      <c r="KBZ1" s="58" t="s">
        <v>2246</v>
      </c>
      <c r="KCA1" s="58" t="s">
        <v>2246</v>
      </c>
      <c r="KCB1" s="58" t="s">
        <v>2246</v>
      </c>
      <c r="KCC1" s="58" t="s">
        <v>2246</v>
      </c>
      <c r="KCD1" s="58" t="s">
        <v>2246</v>
      </c>
      <c r="KCE1" s="58" t="s">
        <v>2246</v>
      </c>
      <c r="KCF1" s="58" t="s">
        <v>2246</v>
      </c>
      <c r="KCG1" s="58" t="s">
        <v>2246</v>
      </c>
      <c r="KCH1" s="58" t="s">
        <v>2246</v>
      </c>
      <c r="KCI1" s="58" t="s">
        <v>2246</v>
      </c>
      <c r="KCJ1" s="58" t="s">
        <v>2246</v>
      </c>
      <c r="KCK1" s="58" t="s">
        <v>2246</v>
      </c>
      <c r="KCL1" s="58" t="s">
        <v>2246</v>
      </c>
      <c r="KCM1" s="58" t="s">
        <v>2246</v>
      </c>
      <c r="KCN1" s="58" t="s">
        <v>2246</v>
      </c>
      <c r="KCO1" s="58" t="s">
        <v>2246</v>
      </c>
      <c r="KCP1" s="58" t="s">
        <v>2246</v>
      </c>
      <c r="KCQ1" s="58" t="s">
        <v>2246</v>
      </c>
      <c r="KCR1" s="58" t="s">
        <v>2246</v>
      </c>
      <c r="KCS1" s="58" t="s">
        <v>2246</v>
      </c>
      <c r="KCT1" s="58" t="s">
        <v>2246</v>
      </c>
      <c r="KCU1" s="58" t="s">
        <v>2246</v>
      </c>
      <c r="KCV1" s="58" t="s">
        <v>2246</v>
      </c>
      <c r="KCW1" s="58" t="s">
        <v>2246</v>
      </c>
      <c r="KCX1" s="58" t="s">
        <v>2246</v>
      </c>
      <c r="KCY1" s="58" t="s">
        <v>2246</v>
      </c>
      <c r="KCZ1" s="58" t="s">
        <v>2246</v>
      </c>
      <c r="KDA1" s="58" t="s">
        <v>2246</v>
      </c>
      <c r="KDB1" s="58" t="s">
        <v>2246</v>
      </c>
      <c r="KDC1" s="58" t="s">
        <v>2246</v>
      </c>
      <c r="KDD1" s="58" t="s">
        <v>2246</v>
      </c>
      <c r="KDE1" s="58" t="s">
        <v>2246</v>
      </c>
      <c r="KDF1" s="58" t="s">
        <v>2246</v>
      </c>
      <c r="KDG1" s="58" t="s">
        <v>2246</v>
      </c>
      <c r="KDH1" s="58" t="s">
        <v>2246</v>
      </c>
      <c r="KDI1" s="58" t="s">
        <v>2246</v>
      </c>
      <c r="KDJ1" s="58" t="s">
        <v>2246</v>
      </c>
      <c r="KDK1" s="58" t="s">
        <v>2246</v>
      </c>
      <c r="KDL1" s="58" t="s">
        <v>2246</v>
      </c>
      <c r="KDM1" s="58" t="s">
        <v>2246</v>
      </c>
      <c r="KDN1" s="58" t="s">
        <v>2246</v>
      </c>
      <c r="KDO1" s="58" t="s">
        <v>2246</v>
      </c>
      <c r="KDP1" s="58" t="s">
        <v>2246</v>
      </c>
      <c r="KDQ1" s="58" t="s">
        <v>2246</v>
      </c>
      <c r="KDR1" s="58" t="s">
        <v>2246</v>
      </c>
      <c r="KDS1" s="58" t="s">
        <v>2246</v>
      </c>
      <c r="KDT1" s="58" t="s">
        <v>2246</v>
      </c>
      <c r="KDU1" s="58" t="s">
        <v>2246</v>
      </c>
      <c r="KDV1" s="58" t="s">
        <v>2246</v>
      </c>
      <c r="KDW1" s="58" t="s">
        <v>2246</v>
      </c>
      <c r="KDX1" s="58" t="s">
        <v>2246</v>
      </c>
      <c r="KDY1" s="58" t="s">
        <v>2246</v>
      </c>
      <c r="KDZ1" s="58" t="s">
        <v>2246</v>
      </c>
      <c r="KEA1" s="58" t="s">
        <v>2246</v>
      </c>
      <c r="KEB1" s="58" t="s">
        <v>2246</v>
      </c>
      <c r="KEC1" s="58" t="s">
        <v>2246</v>
      </c>
      <c r="KED1" s="58" t="s">
        <v>2246</v>
      </c>
      <c r="KEE1" s="58" t="s">
        <v>2246</v>
      </c>
      <c r="KEF1" s="58" t="s">
        <v>2246</v>
      </c>
      <c r="KEG1" s="58" t="s">
        <v>2246</v>
      </c>
      <c r="KEH1" s="58" t="s">
        <v>2246</v>
      </c>
      <c r="KEI1" s="58" t="s">
        <v>2246</v>
      </c>
      <c r="KEJ1" s="58" t="s">
        <v>2246</v>
      </c>
      <c r="KEK1" s="58" t="s">
        <v>2246</v>
      </c>
      <c r="KEL1" s="58" t="s">
        <v>2246</v>
      </c>
      <c r="KEM1" s="58" t="s">
        <v>2246</v>
      </c>
      <c r="KEN1" s="58" t="s">
        <v>2246</v>
      </c>
      <c r="KEO1" s="58" t="s">
        <v>2246</v>
      </c>
      <c r="KEP1" s="58" t="s">
        <v>2246</v>
      </c>
      <c r="KEQ1" s="58" t="s">
        <v>2246</v>
      </c>
      <c r="KER1" s="58" t="s">
        <v>2246</v>
      </c>
      <c r="KES1" s="58" t="s">
        <v>2246</v>
      </c>
      <c r="KET1" s="58" t="s">
        <v>2246</v>
      </c>
      <c r="KEU1" s="58" t="s">
        <v>2246</v>
      </c>
      <c r="KEV1" s="58" t="s">
        <v>2246</v>
      </c>
      <c r="KEW1" s="58" t="s">
        <v>2246</v>
      </c>
      <c r="KEX1" s="58" t="s">
        <v>2246</v>
      </c>
      <c r="KEY1" s="58" t="s">
        <v>2246</v>
      </c>
      <c r="KEZ1" s="58" t="s">
        <v>2246</v>
      </c>
      <c r="KFA1" s="58" t="s">
        <v>2246</v>
      </c>
      <c r="KFB1" s="58" t="s">
        <v>2246</v>
      </c>
      <c r="KFC1" s="58" t="s">
        <v>2246</v>
      </c>
      <c r="KFD1" s="58" t="s">
        <v>2246</v>
      </c>
      <c r="KFE1" s="58" t="s">
        <v>2246</v>
      </c>
      <c r="KFF1" s="58" t="s">
        <v>2246</v>
      </c>
      <c r="KFG1" s="58" t="s">
        <v>2246</v>
      </c>
      <c r="KFH1" s="58" t="s">
        <v>2246</v>
      </c>
      <c r="KFI1" s="58" t="s">
        <v>2246</v>
      </c>
      <c r="KFJ1" s="58" t="s">
        <v>2246</v>
      </c>
      <c r="KFK1" s="58" t="s">
        <v>2246</v>
      </c>
      <c r="KFL1" s="58" t="s">
        <v>2246</v>
      </c>
      <c r="KFM1" s="58" t="s">
        <v>2246</v>
      </c>
      <c r="KFN1" s="58" t="s">
        <v>2246</v>
      </c>
      <c r="KFO1" s="58" t="s">
        <v>2246</v>
      </c>
      <c r="KFP1" s="58" t="s">
        <v>2246</v>
      </c>
      <c r="KFQ1" s="58" t="s">
        <v>2246</v>
      </c>
      <c r="KFR1" s="58" t="s">
        <v>2246</v>
      </c>
      <c r="KFS1" s="58" t="s">
        <v>2246</v>
      </c>
      <c r="KFT1" s="58" t="s">
        <v>2246</v>
      </c>
      <c r="KFU1" s="58" t="s">
        <v>2246</v>
      </c>
      <c r="KFV1" s="58" t="s">
        <v>2246</v>
      </c>
      <c r="KFW1" s="58" t="s">
        <v>2246</v>
      </c>
      <c r="KFX1" s="58" t="s">
        <v>2246</v>
      </c>
      <c r="KFY1" s="58" t="s">
        <v>2246</v>
      </c>
      <c r="KFZ1" s="58" t="s">
        <v>2246</v>
      </c>
      <c r="KGA1" s="58" t="s">
        <v>2246</v>
      </c>
      <c r="KGB1" s="58" t="s">
        <v>2246</v>
      </c>
      <c r="KGC1" s="58" t="s">
        <v>2246</v>
      </c>
      <c r="KGD1" s="58" t="s">
        <v>2246</v>
      </c>
      <c r="KGE1" s="58" t="s">
        <v>2246</v>
      </c>
      <c r="KGF1" s="58" t="s">
        <v>2246</v>
      </c>
      <c r="KGG1" s="58" t="s">
        <v>2246</v>
      </c>
      <c r="KGH1" s="58" t="s">
        <v>2246</v>
      </c>
      <c r="KGI1" s="58" t="s">
        <v>2246</v>
      </c>
      <c r="KGJ1" s="58" t="s">
        <v>2246</v>
      </c>
      <c r="KGK1" s="58" t="s">
        <v>2246</v>
      </c>
      <c r="KGL1" s="58" t="s">
        <v>2246</v>
      </c>
      <c r="KGM1" s="58" t="s">
        <v>2246</v>
      </c>
      <c r="KGN1" s="58" t="s">
        <v>2246</v>
      </c>
      <c r="KGO1" s="58" t="s">
        <v>2246</v>
      </c>
      <c r="KGP1" s="58" t="s">
        <v>2246</v>
      </c>
      <c r="KGQ1" s="58" t="s">
        <v>2246</v>
      </c>
      <c r="KGR1" s="58" t="s">
        <v>2246</v>
      </c>
      <c r="KGS1" s="58" t="s">
        <v>2246</v>
      </c>
      <c r="KGT1" s="58" t="s">
        <v>2246</v>
      </c>
      <c r="KGU1" s="58" t="s">
        <v>2246</v>
      </c>
      <c r="KGV1" s="58" t="s">
        <v>2246</v>
      </c>
      <c r="KGW1" s="58" t="s">
        <v>2246</v>
      </c>
      <c r="KGX1" s="58" t="s">
        <v>2246</v>
      </c>
      <c r="KGY1" s="58" t="s">
        <v>2246</v>
      </c>
      <c r="KGZ1" s="58" t="s">
        <v>2246</v>
      </c>
      <c r="KHA1" s="58" t="s">
        <v>2246</v>
      </c>
      <c r="KHB1" s="58" t="s">
        <v>2246</v>
      </c>
      <c r="KHC1" s="58" t="s">
        <v>2246</v>
      </c>
      <c r="KHD1" s="58" t="s">
        <v>2246</v>
      </c>
      <c r="KHE1" s="58" t="s">
        <v>2246</v>
      </c>
      <c r="KHF1" s="58" t="s">
        <v>2246</v>
      </c>
      <c r="KHG1" s="58" t="s">
        <v>2246</v>
      </c>
      <c r="KHH1" s="58" t="s">
        <v>2246</v>
      </c>
      <c r="KHI1" s="58" t="s">
        <v>2246</v>
      </c>
      <c r="KHJ1" s="58" t="s">
        <v>2246</v>
      </c>
      <c r="KHK1" s="58" t="s">
        <v>2246</v>
      </c>
      <c r="KHL1" s="58" t="s">
        <v>2246</v>
      </c>
      <c r="KHM1" s="58" t="s">
        <v>2246</v>
      </c>
      <c r="KHN1" s="58" t="s">
        <v>2246</v>
      </c>
      <c r="KHO1" s="58" t="s">
        <v>2246</v>
      </c>
      <c r="KHP1" s="58" t="s">
        <v>2246</v>
      </c>
      <c r="KHQ1" s="58" t="s">
        <v>2246</v>
      </c>
      <c r="KHR1" s="58" t="s">
        <v>2246</v>
      </c>
      <c r="KHS1" s="58" t="s">
        <v>2246</v>
      </c>
      <c r="KHT1" s="58" t="s">
        <v>2246</v>
      </c>
      <c r="KHU1" s="58" t="s">
        <v>2246</v>
      </c>
      <c r="KHV1" s="58" t="s">
        <v>2246</v>
      </c>
      <c r="KHW1" s="58" t="s">
        <v>2246</v>
      </c>
      <c r="KHX1" s="58" t="s">
        <v>2246</v>
      </c>
      <c r="KHY1" s="58" t="s">
        <v>2246</v>
      </c>
      <c r="KHZ1" s="58" t="s">
        <v>2246</v>
      </c>
      <c r="KIA1" s="58" t="s">
        <v>2246</v>
      </c>
      <c r="KIB1" s="58" t="s">
        <v>2246</v>
      </c>
      <c r="KIC1" s="58" t="s">
        <v>2246</v>
      </c>
      <c r="KID1" s="58" t="s">
        <v>2246</v>
      </c>
      <c r="KIE1" s="58" t="s">
        <v>2246</v>
      </c>
      <c r="KIF1" s="58" t="s">
        <v>2246</v>
      </c>
      <c r="KIG1" s="58" t="s">
        <v>2246</v>
      </c>
      <c r="KIH1" s="58" t="s">
        <v>2246</v>
      </c>
      <c r="KII1" s="58" t="s">
        <v>2246</v>
      </c>
      <c r="KIJ1" s="58" t="s">
        <v>2246</v>
      </c>
      <c r="KIK1" s="58" t="s">
        <v>2246</v>
      </c>
      <c r="KIL1" s="58" t="s">
        <v>2246</v>
      </c>
      <c r="KIM1" s="58" t="s">
        <v>2246</v>
      </c>
      <c r="KIN1" s="58" t="s">
        <v>2246</v>
      </c>
      <c r="KIO1" s="58" t="s">
        <v>2246</v>
      </c>
      <c r="KIP1" s="58" t="s">
        <v>2246</v>
      </c>
      <c r="KIQ1" s="58" t="s">
        <v>2246</v>
      </c>
      <c r="KIR1" s="58" t="s">
        <v>2246</v>
      </c>
      <c r="KIS1" s="58" t="s">
        <v>2246</v>
      </c>
      <c r="KIT1" s="58" t="s">
        <v>2246</v>
      </c>
      <c r="KIU1" s="58" t="s">
        <v>2246</v>
      </c>
      <c r="KIV1" s="58" t="s">
        <v>2246</v>
      </c>
      <c r="KIW1" s="58" t="s">
        <v>2246</v>
      </c>
      <c r="KIX1" s="58" t="s">
        <v>2246</v>
      </c>
      <c r="KIY1" s="58" t="s">
        <v>2246</v>
      </c>
      <c r="KIZ1" s="58" t="s">
        <v>2246</v>
      </c>
      <c r="KJA1" s="58" t="s">
        <v>2246</v>
      </c>
      <c r="KJB1" s="58" t="s">
        <v>2246</v>
      </c>
      <c r="KJC1" s="58" t="s">
        <v>2246</v>
      </c>
      <c r="KJD1" s="58" t="s">
        <v>2246</v>
      </c>
      <c r="KJE1" s="58" t="s">
        <v>2246</v>
      </c>
      <c r="KJF1" s="58" t="s">
        <v>2246</v>
      </c>
      <c r="KJG1" s="58" t="s">
        <v>2246</v>
      </c>
      <c r="KJH1" s="58" t="s">
        <v>2246</v>
      </c>
      <c r="KJI1" s="58" t="s">
        <v>2246</v>
      </c>
      <c r="KJJ1" s="58" t="s">
        <v>2246</v>
      </c>
      <c r="KJK1" s="58" t="s">
        <v>2246</v>
      </c>
      <c r="KJL1" s="58" t="s">
        <v>2246</v>
      </c>
      <c r="KJM1" s="58" t="s">
        <v>2246</v>
      </c>
      <c r="KJN1" s="58" t="s">
        <v>2246</v>
      </c>
      <c r="KJO1" s="58" t="s">
        <v>2246</v>
      </c>
      <c r="KJP1" s="58" t="s">
        <v>2246</v>
      </c>
      <c r="KJQ1" s="58" t="s">
        <v>2246</v>
      </c>
      <c r="KJR1" s="58" t="s">
        <v>2246</v>
      </c>
      <c r="KJS1" s="58" t="s">
        <v>2246</v>
      </c>
      <c r="KJT1" s="58" t="s">
        <v>2246</v>
      </c>
      <c r="KJU1" s="58" t="s">
        <v>2246</v>
      </c>
      <c r="KJV1" s="58" t="s">
        <v>2246</v>
      </c>
      <c r="KJW1" s="58" t="s">
        <v>2246</v>
      </c>
      <c r="KJX1" s="58" t="s">
        <v>2246</v>
      </c>
      <c r="KJY1" s="58" t="s">
        <v>2246</v>
      </c>
      <c r="KJZ1" s="58" t="s">
        <v>2246</v>
      </c>
      <c r="KKA1" s="58" t="s">
        <v>2246</v>
      </c>
      <c r="KKB1" s="58" t="s">
        <v>2246</v>
      </c>
      <c r="KKC1" s="58" t="s">
        <v>2246</v>
      </c>
      <c r="KKD1" s="58" t="s">
        <v>2246</v>
      </c>
      <c r="KKE1" s="58" t="s">
        <v>2246</v>
      </c>
      <c r="KKF1" s="58" t="s">
        <v>2246</v>
      </c>
      <c r="KKG1" s="58" t="s">
        <v>2246</v>
      </c>
      <c r="KKH1" s="58" t="s">
        <v>2246</v>
      </c>
      <c r="KKI1" s="58" t="s">
        <v>2246</v>
      </c>
      <c r="KKJ1" s="58" t="s">
        <v>2246</v>
      </c>
      <c r="KKK1" s="58" t="s">
        <v>2246</v>
      </c>
      <c r="KKL1" s="58" t="s">
        <v>2246</v>
      </c>
      <c r="KKM1" s="58" t="s">
        <v>2246</v>
      </c>
      <c r="KKN1" s="58" t="s">
        <v>2246</v>
      </c>
      <c r="KKO1" s="58" t="s">
        <v>2246</v>
      </c>
      <c r="KKP1" s="58" t="s">
        <v>2246</v>
      </c>
      <c r="KKQ1" s="58" t="s">
        <v>2246</v>
      </c>
      <c r="KKR1" s="58" t="s">
        <v>2246</v>
      </c>
      <c r="KKS1" s="58" t="s">
        <v>2246</v>
      </c>
      <c r="KKT1" s="58" t="s">
        <v>2246</v>
      </c>
      <c r="KKU1" s="58" t="s">
        <v>2246</v>
      </c>
      <c r="KKV1" s="58" t="s">
        <v>2246</v>
      </c>
      <c r="KKW1" s="58" t="s">
        <v>2246</v>
      </c>
      <c r="KKX1" s="58" t="s">
        <v>2246</v>
      </c>
      <c r="KKY1" s="58" t="s">
        <v>2246</v>
      </c>
      <c r="KKZ1" s="58" t="s">
        <v>2246</v>
      </c>
      <c r="KLA1" s="58" t="s">
        <v>2246</v>
      </c>
      <c r="KLB1" s="58" t="s">
        <v>2246</v>
      </c>
      <c r="KLC1" s="58" t="s">
        <v>2246</v>
      </c>
      <c r="KLD1" s="58" t="s">
        <v>2246</v>
      </c>
      <c r="KLE1" s="58" t="s">
        <v>2246</v>
      </c>
      <c r="KLF1" s="58" t="s">
        <v>2246</v>
      </c>
      <c r="KLG1" s="58" t="s">
        <v>2246</v>
      </c>
      <c r="KLH1" s="58" t="s">
        <v>2246</v>
      </c>
      <c r="KLI1" s="58" t="s">
        <v>2246</v>
      </c>
      <c r="KLJ1" s="58" t="s">
        <v>2246</v>
      </c>
      <c r="KLK1" s="58" t="s">
        <v>2246</v>
      </c>
      <c r="KLL1" s="58" t="s">
        <v>2246</v>
      </c>
      <c r="KLM1" s="58" t="s">
        <v>2246</v>
      </c>
      <c r="KLN1" s="58" t="s">
        <v>2246</v>
      </c>
      <c r="KLO1" s="58" t="s">
        <v>2246</v>
      </c>
      <c r="KLP1" s="58" t="s">
        <v>2246</v>
      </c>
      <c r="KLQ1" s="58" t="s">
        <v>2246</v>
      </c>
      <c r="KLR1" s="58" t="s">
        <v>2246</v>
      </c>
      <c r="KLS1" s="58" t="s">
        <v>2246</v>
      </c>
      <c r="KLT1" s="58" t="s">
        <v>2246</v>
      </c>
      <c r="KLU1" s="58" t="s">
        <v>2246</v>
      </c>
      <c r="KLV1" s="58" t="s">
        <v>2246</v>
      </c>
      <c r="KLW1" s="58" t="s">
        <v>2246</v>
      </c>
      <c r="KLX1" s="58" t="s">
        <v>2246</v>
      </c>
      <c r="KLY1" s="58" t="s">
        <v>2246</v>
      </c>
      <c r="KLZ1" s="58" t="s">
        <v>2246</v>
      </c>
      <c r="KMA1" s="58" t="s">
        <v>2246</v>
      </c>
      <c r="KMB1" s="58" t="s">
        <v>2246</v>
      </c>
      <c r="KMC1" s="58" t="s">
        <v>2246</v>
      </c>
      <c r="KMD1" s="58" t="s">
        <v>2246</v>
      </c>
      <c r="KME1" s="58" t="s">
        <v>2246</v>
      </c>
      <c r="KMF1" s="58" t="s">
        <v>2246</v>
      </c>
      <c r="KMG1" s="58" t="s">
        <v>2246</v>
      </c>
      <c r="KMH1" s="58" t="s">
        <v>2246</v>
      </c>
      <c r="KMI1" s="58" t="s">
        <v>2246</v>
      </c>
      <c r="KMJ1" s="58" t="s">
        <v>2246</v>
      </c>
      <c r="KMK1" s="58" t="s">
        <v>2246</v>
      </c>
      <c r="KML1" s="58" t="s">
        <v>2246</v>
      </c>
      <c r="KMM1" s="58" t="s">
        <v>2246</v>
      </c>
      <c r="KMN1" s="58" t="s">
        <v>2246</v>
      </c>
      <c r="KMO1" s="58" t="s">
        <v>2246</v>
      </c>
      <c r="KMP1" s="58" t="s">
        <v>2246</v>
      </c>
      <c r="KMQ1" s="58" t="s">
        <v>2246</v>
      </c>
      <c r="KMR1" s="58" t="s">
        <v>2246</v>
      </c>
      <c r="KMS1" s="58" t="s">
        <v>2246</v>
      </c>
      <c r="KMT1" s="58" t="s">
        <v>2246</v>
      </c>
      <c r="KMU1" s="58" t="s">
        <v>2246</v>
      </c>
      <c r="KMV1" s="58" t="s">
        <v>2246</v>
      </c>
      <c r="KMW1" s="58" t="s">
        <v>2246</v>
      </c>
      <c r="KMX1" s="58" t="s">
        <v>2246</v>
      </c>
      <c r="KMY1" s="58" t="s">
        <v>2246</v>
      </c>
      <c r="KMZ1" s="58" t="s">
        <v>2246</v>
      </c>
      <c r="KNA1" s="58" t="s">
        <v>2246</v>
      </c>
      <c r="KNB1" s="58" t="s">
        <v>2246</v>
      </c>
      <c r="KNC1" s="58" t="s">
        <v>2246</v>
      </c>
      <c r="KND1" s="58" t="s">
        <v>2246</v>
      </c>
      <c r="KNE1" s="58" t="s">
        <v>2246</v>
      </c>
      <c r="KNF1" s="58" t="s">
        <v>2246</v>
      </c>
      <c r="KNG1" s="58" t="s">
        <v>2246</v>
      </c>
      <c r="KNH1" s="58" t="s">
        <v>2246</v>
      </c>
      <c r="KNI1" s="58" t="s">
        <v>2246</v>
      </c>
      <c r="KNJ1" s="58" t="s">
        <v>2246</v>
      </c>
      <c r="KNK1" s="58" t="s">
        <v>2246</v>
      </c>
      <c r="KNL1" s="58" t="s">
        <v>2246</v>
      </c>
      <c r="KNM1" s="58" t="s">
        <v>2246</v>
      </c>
      <c r="KNN1" s="58" t="s">
        <v>2246</v>
      </c>
      <c r="KNO1" s="58" t="s">
        <v>2246</v>
      </c>
      <c r="KNP1" s="58" t="s">
        <v>2246</v>
      </c>
      <c r="KNQ1" s="58" t="s">
        <v>2246</v>
      </c>
      <c r="KNR1" s="58" t="s">
        <v>2246</v>
      </c>
      <c r="KNS1" s="58" t="s">
        <v>2246</v>
      </c>
      <c r="KNT1" s="58" t="s">
        <v>2246</v>
      </c>
      <c r="KNU1" s="58" t="s">
        <v>2246</v>
      </c>
      <c r="KNV1" s="58" t="s">
        <v>2246</v>
      </c>
      <c r="KNW1" s="58" t="s">
        <v>2246</v>
      </c>
      <c r="KNX1" s="58" t="s">
        <v>2246</v>
      </c>
      <c r="KNY1" s="58" t="s">
        <v>2246</v>
      </c>
      <c r="KNZ1" s="58" t="s">
        <v>2246</v>
      </c>
      <c r="KOA1" s="58" t="s">
        <v>2246</v>
      </c>
      <c r="KOB1" s="58" t="s">
        <v>2246</v>
      </c>
      <c r="KOC1" s="58" t="s">
        <v>2246</v>
      </c>
      <c r="KOD1" s="58" t="s">
        <v>2246</v>
      </c>
      <c r="KOE1" s="58" t="s">
        <v>2246</v>
      </c>
      <c r="KOF1" s="58" t="s">
        <v>2246</v>
      </c>
      <c r="KOG1" s="58" t="s">
        <v>2246</v>
      </c>
      <c r="KOH1" s="58" t="s">
        <v>2246</v>
      </c>
      <c r="KOI1" s="58" t="s">
        <v>2246</v>
      </c>
      <c r="KOJ1" s="58" t="s">
        <v>2246</v>
      </c>
      <c r="KOK1" s="58" t="s">
        <v>2246</v>
      </c>
      <c r="KOL1" s="58" t="s">
        <v>2246</v>
      </c>
      <c r="KOM1" s="58" t="s">
        <v>2246</v>
      </c>
      <c r="KON1" s="58" t="s">
        <v>2246</v>
      </c>
      <c r="KOO1" s="58" t="s">
        <v>2246</v>
      </c>
      <c r="KOP1" s="58" t="s">
        <v>2246</v>
      </c>
      <c r="KOQ1" s="58" t="s">
        <v>2246</v>
      </c>
      <c r="KOR1" s="58" t="s">
        <v>2246</v>
      </c>
      <c r="KOS1" s="58" t="s">
        <v>2246</v>
      </c>
      <c r="KOT1" s="58" t="s">
        <v>2246</v>
      </c>
      <c r="KOU1" s="58" t="s">
        <v>2246</v>
      </c>
      <c r="KOV1" s="58" t="s">
        <v>2246</v>
      </c>
      <c r="KOW1" s="58" t="s">
        <v>2246</v>
      </c>
      <c r="KOX1" s="58" t="s">
        <v>2246</v>
      </c>
      <c r="KOY1" s="58" t="s">
        <v>2246</v>
      </c>
      <c r="KOZ1" s="58" t="s">
        <v>2246</v>
      </c>
      <c r="KPA1" s="58" t="s">
        <v>2246</v>
      </c>
      <c r="KPB1" s="58" t="s">
        <v>2246</v>
      </c>
      <c r="KPC1" s="58" t="s">
        <v>2246</v>
      </c>
      <c r="KPD1" s="58" t="s">
        <v>2246</v>
      </c>
      <c r="KPE1" s="58" t="s">
        <v>2246</v>
      </c>
      <c r="KPF1" s="58" t="s">
        <v>2246</v>
      </c>
      <c r="KPG1" s="58" t="s">
        <v>2246</v>
      </c>
      <c r="KPH1" s="58" t="s">
        <v>2246</v>
      </c>
      <c r="KPI1" s="58" t="s">
        <v>2246</v>
      </c>
      <c r="KPJ1" s="58" t="s">
        <v>2246</v>
      </c>
      <c r="KPK1" s="58" t="s">
        <v>2246</v>
      </c>
      <c r="KPL1" s="58" t="s">
        <v>2246</v>
      </c>
      <c r="KPM1" s="58" t="s">
        <v>2246</v>
      </c>
      <c r="KPN1" s="58" t="s">
        <v>2246</v>
      </c>
      <c r="KPO1" s="58" t="s">
        <v>2246</v>
      </c>
      <c r="KPP1" s="58" t="s">
        <v>2246</v>
      </c>
      <c r="KPQ1" s="58" t="s">
        <v>2246</v>
      </c>
      <c r="KPR1" s="58" t="s">
        <v>2246</v>
      </c>
      <c r="KPS1" s="58" t="s">
        <v>2246</v>
      </c>
      <c r="KPT1" s="58" t="s">
        <v>2246</v>
      </c>
      <c r="KPU1" s="58" t="s">
        <v>2246</v>
      </c>
      <c r="KPV1" s="58" t="s">
        <v>2246</v>
      </c>
      <c r="KPW1" s="58" t="s">
        <v>2246</v>
      </c>
      <c r="KPX1" s="58" t="s">
        <v>2246</v>
      </c>
      <c r="KPY1" s="58" t="s">
        <v>2246</v>
      </c>
      <c r="KPZ1" s="58" t="s">
        <v>2246</v>
      </c>
      <c r="KQA1" s="58" t="s">
        <v>2246</v>
      </c>
      <c r="KQB1" s="58" t="s">
        <v>2246</v>
      </c>
      <c r="KQC1" s="58" t="s">
        <v>2246</v>
      </c>
      <c r="KQD1" s="58" t="s">
        <v>2246</v>
      </c>
      <c r="KQE1" s="58" t="s">
        <v>2246</v>
      </c>
      <c r="KQF1" s="58" t="s">
        <v>2246</v>
      </c>
      <c r="KQG1" s="58" t="s">
        <v>2246</v>
      </c>
      <c r="KQH1" s="58" t="s">
        <v>2246</v>
      </c>
      <c r="KQI1" s="58" t="s">
        <v>2246</v>
      </c>
      <c r="KQJ1" s="58" t="s">
        <v>2246</v>
      </c>
      <c r="KQK1" s="58" t="s">
        <v>2246</v>
      </c>
      <c r="KQL1" s="58" t="s">
        <v>2246</v>
      </c>
      <c r="KQM1" s="58" t="s">
        <v>2246</v>
      </c>
      <c r="KQN1" s="58" t="s">
        <v>2246</v>
      </c>
      <c r="KQO1" s="58" t="s">
        <v>2246</v>
      </c>
      <c r="KQP1" s="58" t="s">
        <v>2246</v>
      </c>
      <c r="KQQ1" s="58" t="s">
        <v>2246</v>
      </c>
      <c r="KQR1" s="58" t="s">
        <v>2246</v>
      </c>
      <c r="KQS1" s="58" t="s">
        <v>2246</v>
      </c>
      <c r="KQT1" s="58" t="s">
        <v>2246</v>
      </c>
      <c r="KQU1" s="58" t="s">
        <v>2246</v>
      </c>
      <c r="KQV1" s="58" t="s">
        <v>2246</v>
      </c>
      <c r="KQW1" s="58" t="s">
        <v>2246</v>
      </c>
      <c r="KQX1" s="58" t="s">
        <v>2246</v>
      </c>
      <c r="KQY1" s="58" t="s">
        <v>2246</v>
      </c>
      <c r="KQZ1" s="58" t="s">
        <v>2246</v>
      </c>
      <c r="KRA1" s="58" t="s">
        <v>2246</v>
      </c>
      <c r="KRB1" s="58" t="s">
        <v>2246</v>
      </c>
      <c r="KRC1" s="58" t="s">
        <v>2246</v>
      </c>
      <c r="KRD1" s="58" t="s">
        <v>2246</v>
      </c>
      <c r="KRE1" s="58" t="s">
        <v>2246</v>
      </c>
      <c r="KRF1" s="58" t="s">
        <v>2246</v>
      </c>
      <c r="KRG1" s="58" t="s">
        <v>2246</v>
      </c>
      <c r="KRH1" s="58" t="s">
        <v>2246</v>
      </c>
      <c r="KRI1" s="58" t="s">
        <v>2246</v>
      </c>
      <c r="KRJ1" s="58" t="s">
        <v>2246</v>
      </c>
      <c r="KRK1" s="58" t="s">
        <v>2246</v>
      </c>
      <c r="KRL1" s="58" t="s">
        <v>2246</v>
      </c>
      <c r="KRM1" s="58" t="s">
        <v>2246</v>
      </c>
      <c r="KRN1" s="58" t="s">
        <v>2246</v>
      </c>
      <c r="KRO1" s="58" t="s">
        <v>2246</v>
      </c>
      <c r="KRP1" s="58" t="s">
        <v>2246</v>
      </c>
      <c r="KRQ1" s="58" t="s">
        <v>2246</v>
      </c>
      <c r="KRR1" s="58" t="s">
        <v>2246</v>
      </c>
      <c r="KRS1" s="58" t="s">
        <v>2246</v>
      </c>
      <c r="KRT1" s="58" t="s">
        <v>2246</v>
      </c>
      <c r="KRU1" s="58" t="s">
        <v>2246</v>
      </c>
      <c r="KRV1" s="58" t="s">
        <v>2246</v>
      </c>
      <c r="KRW1" s="58" t="s">
        <v>2246</v>
      </c>
      <c r="KRX1" s="58" t="s">
        <v>2246</v>
      </c>
      <c r="KRY1" s="58" t="s">
        <v>2246</v>
      </c>
      <c r="KRZ1" s="58" t="s">
        <v>2246</v>
      </c>
      <c r="KSA1" s="58" t="s">
        <v>2246</v>
      </c>
      <c r="KSB1" s="58" t="s">
        <v>2246</v>
      </c>
      <c r="KSC1" s="58" t="s">
        <v>2246</v>
      </c>
      <c r="KSD1" s="58" t="s">
        <v>2246</v>
      </c>
      <c r="KSE1" s="58" t="s">
        <v>2246</v>
      </c>
      <c r="KSF1" s="58" t="s">
        <v>2246</v>
      </c>
      <c r="KSG1" s="58" t="s">
        <v>2246</v>
      </c>
      <c r="KSH1" s="58" t="s">
        <v>2246</v>
      </c>
      <c r="KSI1" s="58" t="s">
        <v>2246</v>
      </c>
      <c r="KSJ1" s="58" t="s">
        <v>2246</v>
      </c>
      <c r="KSK1" s="58" t="s">
        <v>2246</v>
      </c>
      <c r="KSL1" s="58" t="s">
        <v>2246</v>
      </c>
      <c r="KSM1" s="58" t="s">
        <v>2246</v>
      </c>
      <c r="KSN1" s="58" t="s">
        <v>2246</v>
      </c>
      <c r="KSO1" s="58" t="s">
        <v>2246</v>
      </c>
      <c r="KSP1" s="58" t="s">
        <v>2246</v>
      </c>
      <c r="KSQ1" s="58" t="s">
        <v>2246</v>
      </c>
      <c r="KSR1" s="58" t="s">
        <v>2246</v>
      </c>
      <c r="KSS1" s="58" t="s">
        <v>2246</v>
      </c>
      <c r="KST1" s="58" t="s">
        <v>2246</v>
      </c>
      <c r="KSU1" s="58" t="s">
        <v>2246</v>
      </c>
      <c r="KSV1" s="58" t="s">
        <v>2246</v>
      </c>
      <c r="KSW1" s="58" t="s">
        <v>2246</v>
      </c>
      <c r="KSX1" s="58" t="s">
        <v>2246</v>
      </c>
      <c r="KSY1" s="58" t="s">
        <v>2246</v>
      </c>
      <c r="KSZ1" s="58" t="s">
        <v>2246</v>
      </c>
      <c r="KTA1" s="58" t="s">
        <v>2246</v>
      </c>
      <c r="KTB1" s="58" t="s">
        <v>2246</v>
      </c>
      <c r="KTC1" s="58" t="s">
        <v>2246</v>
      </c>
      <c r="KTD1" s="58" t="s">
        <v>2246</v>
      </c>
      <c r="KTE1" s="58" t="s">
        <v>2246</v>
      </c>
      <c r="KTF1" s="58" t="s">
        <v>2246</v>
      </c>
      <c r="KTG1" s="58" t="s">
        <v>2246</v>
      </c>
      <c r="KTH1" s="58" t="s">
        <v>2246</v>
      </c>
      <c r="KTI1" s="58" t="s">
        <v>2246</v>
      </c>
      <c r="KTJ1" s="58" t="s">
        <v>2246</v>
      </c>
      <c r="KTK1" s="58" t="s">
        <v>2246</v>
      </c>
      <c r="KTL1" s="58" t="s">
        <v>2246</v>
      </c>
      <c r="KTM1" s="58" t="s">
        <v>2246</v>
      </c>
      <c r="KTN1" s="58" t="s">
        <v>2246</v>
      </c>
      <c r="KTO1" s="58" t="s">
        <v>2246</v>
      </c>
      <c r="KTP1" s="58" t="s">
        <v>2246</v>
      </c>
      <c r="KTQ1" s="58" t="s">
        <v>2246</v>
      </c>
      <c r="KTR1" s="58" t="s">
        <v>2246</v>
      </c>
      <c r="KTS1" s="58" t="s">
        <v>2246</v>
      </c>
      <c r="KTT1" s="58" t="s">
        <v>2246</v>
      </c>
      <c r="KTU1" s="58" t="s">
        <v>2246</v>
      </c>
      <c r="KTV1" s="58" t="s">
        <v>2246</v>
      </c>
      <c r="KTW1" s="58" t="s">
        <v>2246</v>
      </c>
      <c r="KTX1" s="58" t="s">
        <v>2246</v>
      </c>
      <c r="KTY1" s="58" t="s">
        <v>2246</v>
      </c>
      <c r="KTZ1" s="58" t="s">
        <v>2246</v>
      </c>
      <c r="KUA1" s="58" t="s">
        <v>2246</v>
      </c>
      <c r="KUB1" s="58" t="s">
        <v>2246</v>
      </c>
      <c r="KUC1" s="58" t="s">
        <v>2246</v>
      </c>
      <c r="KUD1" s="58" t="s">
        <v>2246</v>
      </c>
      <c r="KUE1" s="58" t="s">
        <v>2246</v>
      </c>
      <c r="KUF1" s="58" t="s">
        <v>2246</v>
      </c>
      <c r="KUG1" s="58" t="s">
        <v>2246</v>
      </c>
      <c r="KUH1" s="58" t="s">
        <v>2246</v>
      </c>
      <c r="KUI1" s="58" t="s">
        <v>2246</v>
      </c>
      <c r="KUJ1" s="58" t="s">
        <v>2246</v>
      </c>
      <c r="KUK1" s="58" t="s">
        <v>2246</v>
      </c>
      <c r="KUL1" s="58" t="s">
        <v>2246</v>
      </c>
      <c r="KUM1" s="58" t="s">
        <v>2246</v>
      </c>
      <c r="KUN1" s="58" t="s">
        <v>2246</v>
      </c>
      <c r="KUO1" s="58" t="s">
        <v>2246</v>
      </c>
      <c r="KUP1" s="58" t="s">
        <v>2246</v>
      </c>
      <c r="KUQ1" s="58" t="s">
        <v>2246</v>
      </c>
      <c r="KUR1" s="58" t="s">
        <v>2246</v>
      </c>
      <c r="KUS1" s="58" t="s">
        <v>2246</v>
      </c>
      <c r="KUT1" s="58" t="s">
        <v>2246</v>
      </c>
      <c r="KUU1" s="58" t="s">
        <v>2246</v>
      </c>
      <c r="KUV1" s="58" t="s">
        <v>2246</v>
      </c>
      <c r="KUW1" s="58" t="s">
        <v>2246</v>
      </c>
      <c r="KUX1" s="58" t="s">
        <v>2246</v>
      </c>
      <c r="KUY1" s="58" t="s">
        <v>2246</v>
      </c>
      <c r="KUZ1" s="58" t="s">
        <v>2246</v>
      </c>
      <c r="KVA1" s="58" t="s">
        <v>2246</v>
      </c>
      <c r="KVB1" s="58" t="s">
        <v>2246</v>
      </c>
      <c r="KVC1" s="58" t="s">
        <v>2246</v>
      </c>
      <c r="KVD1" s="58" t="s">
        <v>2246</v>
      </c>
      <c r="KVE1" s="58" t="s">
        <v>2246</v>
      </c>
      <c r="KVF1" s="58" t="s">
        <v>2246</v>
      </c>
      <c r="KVG1" s="58" t="s">
        <v>2246</v>
      </c>
      <c r="KVH1" s="58" t="s">
        <v>2246</v>
      </c>
      <c r="KVI1" s="58" t="s">
        <v>2246</v>
      </c>
      <c r="KVJ1" s="58" t="s">
        <v>2246</v>
      </c>
      <c r="KVK1" s="58" t="s">
        <v>2246</v>
      </c>
      <c r="KVL1" s="58" t="s">
        <v>2246</v>
      </c>
      <c r="KVM1" s="58" t="s">
        <v>2246</v>
      </c>
      <c r="KVN1" s="58" t="s">
        <v>2246</v>
      </c>
      <c r="KVO1" s="58" t="s">
        <v>2246</v>
      </c>
      <c r="KVP1" s="58" t="s">
        <v>2246</v>
      </c>
      <c r="KVQ1" s="58" t="s">
        <v>2246</v>
      </c>
      <c r="KVR1" s="58" t="s">
        <v>2246</v>
      </c>
      <c r="KVS1" s="58" t="s">
        <v>2246</v>
      </c>
      <c r="KVT1" s="58" t="s">
        <v>2246</v>
      </c>
      <c r="KVU1" s="58" t="s">
        <v>2246</v>
      </c>
      <c r="KVV1" s="58" t="s">
        <v>2246</v>
      </c>
      <c r="KVW1" s="58" t="s">
        <v>2246</v>
      </c>
      <c r="KVX1" s="58" t="s">
        <v>2246</v>
      </c>
      <c r="KVY1" s="58" t="s">
        <v>2246</v>
      </c>
      <c r="KVZ1" s="58" t="s">
        <v>2246</v>
      </c>
      <c r="KWA1" s="58" t="s">
        <v>2246</v>
      </c>
      <c r="KWB1" s="58" t="s">
        <v>2246</v>
      </c>
      <c r="KWC1" s="58" t="s">
        <v>2246</v>
      </c>
      <c r="KWD1" s="58" t="s">
        <v>2246</v>
      </c>
      <c r="KWE1" s="58" t="s">
        <v>2246</v>
      </c>
      <c r="KWF1" s="58" t="s">
        <v>2246</v>
      </c>
      <c r="KWG1" s="58" t="s">
        <v>2246</v>
      </c>
      <c r="KWH1" s="58" t="s">
        <v>2246</v>
      </c>
      <c r="KWI1" s="58" t="s">
        <v>2246</v>
      </c>
      <c r="KWJ1" s="58" t="s">
        <v>2246</v>
      </c>
      <c r="KWK1" s="58" t="s">
        <v>2246</v>
      </c>
      <c r="KWL1" s="58" t="s">
        <v>2246</v>
      </c>
      <c r="KWM1" s="58" t="s">
        <v>2246</v>
      </c>
      <c r="KWN1" s="58" t="s">
        <v>2246</v>
      </c>
      <c r="KWO1" s="58" t="s">
        <v>2246</v>
      </c>
      <c r="KWP1" s="58" t="s">
        <v>2246</v>
      </c>
      <c r="KWQ1" s="58" t="s">
        <v>2246</v>
      </c>
      <c r="KWR1" s="58" t="s">
        <v>2246</v>
      </c>
      <c r="KWS1" s="58" t="s">
        <v>2246</v>
      </c>
      <c r="KWT1" s="58" t="s">
        <v>2246</v>
      </c>
      <c r="KWU1" s="58" t="s">
        <v>2246</v>
      </c>
      <c r="KWV1" s="58" t="s">
        <v>2246</v>
      </c>
      <c r="KWW1" s="58" t="s">
        <v>2246</v>
      </c>
      <c r="KWX1" s="58" t="s">
        <v>2246</v>
      </c>
      <c r="KWY1" s="58" t="s">
        <v>2246</v>
      </c>
      <c r="KWZ1" s="58" t="s">
        <v>2246</v>
      </c>
      <c r="KXA1" s="58" t="s">
        <v>2246</v>
      </c>
      <c r="KXB1" s="58" t="s">
        <v>2246</v>
      </c>
      <c r="KXC1" s="58" t="s">
        <v>2246</v>
      </c>
      <c r="KXD1" s="58" t="s">
        <v>2246</v>
      </c>
      <c r="KXE1" s="58" t="s">
        <v>2246</v>
      </c>
      <c r="KXF1" s="58" t="s">
        <v>2246</v>
      </c>
      <c r="KXG1" s="58" t="s">
        <v>2246</v>
      </c>
      <c r="KXH1" s="58" t="s">
        <v>2246</v>
      </c>
      <c r="KXI1" s="58" t="s">
        <v>2246</v>
      </c>
      <c r="KXJ1" s="58" t="s">
        <v>2246</v>
      </c>
      <c r="KXK1" s="58" t="s">
        <v>2246</v>
      </c>
      <c r="KXL1" s="58" t="s">
        <v>2246</v>
      </c>
      <c r="KXM1" s="58" t="s">
        <v>2246</v>
      </c>
      <c r="KXN1" s="58" t="s">
        <v>2246</v>
      </c>
      <c r="KXO1" s="58" t="s">
        <v>2246</v>
      </c>
      <c r="KXP1" s="58" t="s">
        <v>2246</v>
      </c>
      <c r="KXQ1" s="58" t="s">
        <v>2246</v>
      </c>
      <c r="KXR1" s="58" t="s">
        <v>2246</v>
      </c>
      <c r="KXS1" s="58" t="s">
        <v>2246</v>
      </c>
      <c r="KXT1" s="58" t="s">
        <v>2246</v>
      </c>
      <c r="KXU1" s="58" t="s">
        <v>2246</v>
      </c>
      <c r="KXV1" s="58" t="s">
        <v>2246</v>
      </c>
      <c r="KXW1" s="58" t="s">
        <v>2246</v>
      </c>
      <c r="KXX1" s="58" t="s">
        <v>2246</v>
      </c>
      <c r="KXY1" s="58" t="s">
        <v>2246</v>
      </c>
      <c r="KXZ1" s="58" t="s">
        <v>2246</v>
      </c>
      <c r="KYA1" s="58" t="s">
        <v>2246</v>
      </c>
      <c r="KYB1" s="58" t="s">
        <v>2246</v>
      </c>
      <c r="KYC1" s="58" t="s">
        <v>2246</v>
      </c>
      <c r="KYD1" s="58" t="s">
        <v>2246</v>
      </c>
      <c r="KYE1" s="58" t="s">
        <v>2246</v>
      </c>
      <c r="KYF1" s="58" t="s">
        <v>2246</v>
      </c>
      <c r="KYG1" s="58" t="s">
        <v>2246</v>
      </c>
      <c r="KYH1" s="58" t="s">
        <v>2246</v>
      </c>
      <c r="KYI1" s="58" t="s">
        <v>2246</v>
      </c>
      <c r="KYJ1" s="58" t="s">
        <v>2246</v>
      </c>
      <c r="KYK1" s="58" t="s">
        <v>2246</v>
      </c>
      <c r="KYL1" s="58" t="s">
        <v>2246</v>
      </c>
      <c r="KYM1" s="58" t="s">
        <v>2246</v>
      </c>
      <c r="KYN1" s="58" t="s">
        <v>2246</v>
      </c>
      <c r="KYO1" s="58" t="s">
        <v>2246</v>
      </c>
      <c r="KYP1" s="58" t="s">
        <v>2246</v>
      </c>
      <c r="KYQ1" s="58" t="s">
        <v>2246</v>
      </c>
      <c r="KYR1" s="58" t="s">
        <v>2246</v>
      </c>
      <c r="KYS1" s="58" t="s">
        <v>2246</v>
      </c>
      <c r="KYT1" s="58" t="s">
        <v>2246</v>
      </c>
      <c r="KYU1" s="58" t="s">
        <v>2246</v>
      </c>
      <c r="KYV1" s="58" t="s">
        <v>2246</v>
      </c>
      <c r="KYW1" s="58" t="s">
        <v>2246</v>
      </c>
      <c r="KYX1" s="58" t="s">
        <v>2246</v>
      </c>
      <c r="KYY1" s="58" t="s">
        <v>2246</v>
      </c>
      <c r="KYZ1" s="58" t="s">
        <v>2246</v>
      </c>
      <c r="KZA1" s="58" t="s">
        <v>2246</v>
      </c>
      <c r="KZB1" s="58" t="s">
        <v>2246</v>
      </c>
      <c r="KZC1" s="58" t="s">
        <v>2246</v>
      </c>
      <c r="KZD1" s="58" t="s">
        <v>2246</v>
      </c>
      <c r="KZE1" s="58" t="s">
        <v>2246</v>
      </c>
      <c r="KZF1" s="58" t="s">
        <v>2246</v>
      </c>
      <c r="KZG1" s="58" t="s">
        <v>2246</v>
      </c>
      <c r="KZH1" s="58" t="s">
        <v>2246</v>
      </c>
      <c r="KZI1" s="58" t="s">
        <v>2246</v>
      </c>
      <c r="KZJ1" s="58" t="s">
        <v>2246</v>
      </c>
      <c r="KZK1" s="58" t="s">
        <v>2246</v>
      </c>
      <c r="KZL1" s="58" t="s">
        <v>2246</v>
      </c>
      <c r="KZM1" s="58" t="s">
        <v>2246</v>
      </c>
      <c r="KZN1" s="58" t="s">
        <v>2246</v>
      </c>
      <c r="KZO1" s="58" t="s">
        <v>2246</v>
      </c>
      <c r="KZP1" s="58" t="s">
        <v>2246</v>
      </c>
      <c r="KZQ1" s="58" t="s">
        <v>2246</v>
      </c>
      <c r="KZR1" s="58" t="s">
        <v>2246</v>
      </c>
      <c r="KZS1" s="58" t="s">
        <v>2246</v>
      </c>
      <c r="KZT1" s="58" t="s">
        <v>2246</v>
      </c>
      <c r="KZU1" s="58" t="s">
        <v>2246</v>
      </c>
      <c r="KZV1" s="58" t="s">
        <v>2246</v>
      </c>
      <c r="KZW1" s="58" t="s">
        <v>2246</v>
      </c>
      <c r="KZX1" s="58" t="s">
        <v>2246</v>
      </c>
      <c r="KZY1" s="58" t="s">
        <v>2246</v>
      </c>
      <c r="KZZ1" s="58" t="s">
        <v>2246</v>
      </c>
      <c r="LAA1" s="58" t="s">
        <v>2246</v>
      </c>
      <c r="LAB1" s="58" t="s">
        <v>2246</v>
      </c>
      <c r="LAC1" s="58" t="s">
        <v>2246</v>
      </c>
      <c r="LAD1" s="58" t="s">
        <v>2246</v>
      </c>
      <c r="LAE1" s="58" t="s">
        <v>2246</v>
      </c>
      <c r="LAF1" s="58" t="s">
        <v>2246</v>
      </c>
      <c r="LAG1" s="58" t="s">
        <v>2246</v>
      </c>
      <c r="LAH1" s="58" t="s">
        <v>2246</v>
      </c>
      <c r="LAI1" s="58" t="s">
        <v>2246</v>
      </c>
      <c r="LAJ1" s="58" t="s">
        <v>2246</v>
      </c>
      <c r="LAK1" s="58" t="s">
        <v>2246</v>
      </c>
      <c r="LAL1" s="58" t="s">
        <v>2246</v>
      </c>
      <c r="LAM1" s="58" t="s">
        <v>2246</v>
      </c>
      <c r="LAN1" s="58" t="s">
        <v>2246</v>
      </c>
      <c r="LAO1" s="58" t="s">
        <v>2246</v>
      </c>
      <c r="LAP1" s="58" t="s">
        <v>2246</v>
      </c>
      <c r="LAQ1" s="58" t="s">
        <v>2246</v>
      </c>
      <c r="LAR1" s="58" t="s">
        <v>2246</v>
      </c>
      <c r="LAS1" s="58" t="s">
        <v>2246</v>
      </c>
      <c r="LAT1" s="58" t="s">
        <v>2246</v>
      </c>
      <c r="LAU1" s="58" t="s">
        <v>2246</v>
      </c>
      <c r="LAV1" s="58" t="s">
        <v>2246</v>
      </c>
      <c r="LAW1" s="58" t="s">
        <v>2246</v>
      </c>
      <c r="LAX1" s="58" t="s">
        <v>2246</v>
      </c>
      <c r="LAY1" s="58" t="s">
        <v>2246</v>
      </c>
      <c r="LAZ1" s="58" t="s">
        <v>2246</v>
      </c>
      <c r="LBA1" s="58" t="s">
        <v>2246</v>
      </c>
      <c r="LBB1" s="58" t="s">
        <v>2246</v>
      </c>
      <c r="LBC1" s="58" t="s">
        <v>2246</v>
      </c>
      <c r="LBD1" s="58" t="s">
        <v>2246</v>
      </c>
      <c r="LBE1" s="58" t="s">
        <v>2246</v>
      </c>
      <c r="LBF1" s="58" t="s">
        <v>2246</v>
      </c>
      <c r="LBG1" s="58" t="s">
        <v>2246</v>
      </c>
      <c r="LBH1" s="58" t="s">
        <v>2246</v>
      </c>
      <c r="LBI1" s="58" t="s">
        <v>2246</v>
      </c>
      <c r="LBJ1" s="58" t="s">
        <v>2246</v>
      </c>
      <c r="LBK1" s="58" t="s">
        <v>2246</v>
      </c>
      <c r="LBL1" s="58" t="s">
        <v>2246</v>
      </c>
      <c r="LBM1" s="58" t="s">
        <v>2246</v>
      </c>
      <c r="LBN1" s="58" t="s">
        <v>2246</v>
      </c>
      <c r="LBO1" s="58" t="s">
        <v>2246</v>
      </c>
      <c r="LBP1" s="58" t="s">
        <v>2246</v>
      </c>
      <c r="LBQ1" s="58" t="s">
        <v>2246</v>
      </c>
      <c r="LBR1" s="58" t="s">
        <v>2246</v>
      </c>
      <c r="LBS1" s="58" t="s">
        <v>2246</v>
      </c>
      <c r="LBT1" s="58" t="s">
        <v>2246</v>
      </c>
      <c r="LBU1" s="58" t="s">
        <v>2246</v>
      </c>
      <c r="LBV1" s="58" t="s">
        <v>2246</v>
      </c>
      <c r="LBW1" s="58" t="s">
        <v>2246</v>
      </c>
      <c r="LBX1" s="58" t="s">
        <v>2246</v>
      </c>
      <c r="LBY1" s="58" t="s">
        <v>2246</v>
      </c>
      <c r="LBZ1" s="58" t="s">
        <v>2246</v>
      </c>
      <c r="LCA1" s="58" t="s">
        <v>2246</v>
      </c>
      <c r="LCB1" s="58" t="s">
        <v>2246</v>
      </c>
      <c r="LCC1" s="58" t="s">
        <v>2246</v>
      </c>
      <c r="LCD1" s="58" t="s">
        <v>2246</v>
      </c>
      <c r="LCE1" s="58" t="s">
        <v>2246</v>
      </c>
      <c r="LCF1" s="58" t="s">
        <v>2246</v>
      </c>
      <c r="LCG1" s="58" t="s">
        <v>2246</v>
      </c>
      <c r="LCH1" s="58" t="s">
        <v>2246</v>
      </c>
      <c r="LCI1" s="58" t="s">
        <v>2246</v>
      </c>
      <c r="LCJ1" s="58" t="s">
        <v>2246</v>
      </c>
      <c r="LCK1" s="58" t="s">
        <v>2246</v>
      </c>
      <c r="LCL1" s="58" t="s">
        <v>2246</v>
      </c>
      <c r="LCM1" s="58" t="s">
        <v>2246</v>
      </c>
      <c r="LCN1" s="58" t="s">
        <v>2246</v>
      </c>
      <c r="LCO1" s="58" t="s">
        <v>2246</v>
      </c>
      <c r="LCP1" s="58" t="s">
        <v>2246</v>
      </c>
      <c r="LCQ1" s="58" t="s">
        <v>2246</v>
      </c>
      <c r="LCR1" s="58" t="s">
        <v>2246</v>
      </c>
      <c r="LCS1" s="58" t="s">
        <v>2246</v>
      </c>
      <c r="LCT1" s="58" t="s">
        <v>2246</v>
      </c>
      <c r="LCU1" s="58" t="s">
        <v>2246</v>
      </c>
      <c r="LCV1" s="58" t="s">
        <v>2246</v>
      </c>
      <c r="LCW1" s="58" t="s">
        <v>2246</v>
      </c>
      <c r="LCX1" s="58" t="s">
        <v>2246</v>
      </c>
      <c r="LCY1" s="58" t="s">
        <v>2246</v>
      </c>
      <c r="LCZ1" s="58" t="s">
        <v>2246</v>
      </c>
      <c r="LDA1" s="58" t="s">
        <v>2246</v>
      </c>
      <c r="LDB1" s="58" t="s">
        <v>2246</v>
      </c>
      <c r="LDC1" s="58" t="s">
        <v>2246</v>
      </c>
      <c r="LDD1" s="58" t="s">
        <v>2246</v>
      </c>
      <c r="LDE1" s="58" t="s">
        <v>2246</v>
      </c>
      <c r="LDF1" s="58" t="s">
        <v>2246</v>
      </c>
      <c r="LDG1" s="58" t="s">
        <v>2246</v>
      </c>
      <c r="LDH1" s="58" t="s">
        <v>2246</v>
      </c>
      <c r="LDI1" s="58" t="s">
        <v>2246</v>
      </c>
      <c r="LDJ1" s="58" t="s">
        <v>2246</v>
      </c>
      <c r="LDK1" s="58" t="s">
        <v>2246</v>
      </c>
      <c r="LDL1" s="58" t="s">
        <v>2246</v>
      </c>
      <c r="LDM1" s="58" t="s">
        <v>2246</v>
      </c>
      <c r="LDN1" s="58" t="s">
        <v>2246</v>
      </c>
      <c r="LDO1" s="58" t="s">
        <v>2246</v>
      </c>
      <c r="LDP1" s="58" t="s">
        <v>2246</v>
      </c>
      <c r="LDQ1" s="58" t="s">
        <v>2246</v>
      </c>
      <c r="LDR1" s="58" t="s">
        <v>2246</v>
      </c>
      <c r="LDS1" s="58" t="s">
        <v>2246</v>
      </c>
      <c r="LDT1" s="58" t="s">
        <v>2246</v>
      </c>
      <c r="LDU1" s="58" t="s">
        <v>2246</v>
      </c>
      <c r="LDV1" s="58" t="s">
        <v>2246</v>
      </c>
      <c r="LDW1" s="58" t="s">
        <v>2246</v>
      </c>
      <c r="LDX1" s="58" t="s">
        <v>2246</v>
      </c>
      <c r="LDY1" s="58" t="s">
        <v>2246</v>
      </c>
      <c r="LDZ1" s="58" t="s">
        <v>2246</v>
      </c>
      <c r="LEA1" s="58" t="s">
        <v>2246</v>
      </c>
      <c r="LEB1" s="58" t="s">
        <v>2246</v>
      </c>
      <c r="LEC1" s="58" t="s">
        <v>2246</v>
      </c>
      <c r="LED1" s="58" t="s">
        <v>2246</v>
      </c>
      <c r="LEE1" s="58" t="s">
        <v>2246</v>
      </c>
      <c r="LEF1" s="58" t="s">
        <v>2246</v>
      </c>
      <c r="LEG1" s="58" t="s">
        <v>2246</v>
      </c>
      <c r="LEH1" s="58" t="s">
        <v>2246</v>
      </c>
      <c r="LEI1" s="58" t="s">
        <v>2246</v>
      </c>
      <c r="LEJ1" s="58" t="s">
        <v>2246</v>
      </c>
      <c r="LEK1" s="58" t="s">
        <v>2246</v>
      </c>
      <c r="LEL1" s="58" t="s">
        <v>2246</v>
      </c>
      <c r="LEM1" s="58" t="s">
        <v>2246</v>
      </c>
      <c r="LEN1" s="58" t="s">
        <v>2246</v>
      </c>
      <c r="LEO1" s="58" t="s">
        <v>2246</v>
      </c>
      <c r="LEP1" s="58" t="s">
        <v>2246</v>
      </c>
      <c r="LEQ1" s="58" t="s">
        <v>2246</v>
      </c>
      <c r="LER1" s="58" t="s">
        <v>2246</v>
      </c>
      <c r="LES1" s="58" t="s">
        <v>2246</v>
      </c>
      <c r="LET1" s="58" t="s">
        <v>2246</v>
      </c>
      <c r="LEU1" s="58" t="s">
        <v>2246</v>
      </c>
      <c r="LEV1" s="58" t="s">
        <v>2246</v>
      </c>
      <c r="LEW1" s="58" t="s">
        <v>2246</v>
      </c>
      <c r="LEX1" s="58" t="s">
        <v>2246</v>
      </c>
      <c r="LEY1" s="58" t="s">
        <v>2246</v>
      </c>
      <c r="LEZ1" s="58" t="s">
        <v>2246</v>
      </c>
      <c r="LFA1" s="58" t="s">
        <v>2246</v>
      </c>
      <c r="LFB1" s="58" t="s">
        <v>2246</v>
      </c>
      <c r="LFC1" s="58" t="s">
        <v>2246</v>
      </c>
      <c r="LFD1" s="58" t="s">
        <v>2246</v>
      </c>
      <c r="LFE1" s="58" t="s">
        <v>2246</v>
      </c>
      <c r="LFF1" s="58" t="s">
        <v>2246</v>
      </c>
      <c r="LFG1" s="58" t="s">
        <v>2246</v>
      </c>
      <c r="LFH1" s="58" t="s">
        <v>2246</v>
      </c>
      <c r="LFI1" s="58" t="s">
        <v>2246</v>
      </c>
      <c r="LFJ1" s="58" t="s">
        <v>2246</v>
      </c>
      <c r="LFK1" s="58" t="s">
        <v>2246</v>
      </c>
      <c r="LFL1" s="58" t="s">
        <v>2246</v>
      </c>
      <c r="LFM1" s="58" t="s">
        <v>2246</v>
      </c>
      <c r="LFN1" s="58" t="s">
        <v>2246</v>
      </c>
      <c r="LFO1" s="58" t="s">
        <v>2246</v>
      </c>
      <c r="LFP1" s="58" t="s">
        <v>2246</v>
      </c>
      <c r="LFQ1" s="58" t="s">
        <v>2246</v>
      </c>
      <c r="LFR1" s="58" t="s">
        <v>2246</v>
      </c>
      <c r="LFS1" s="58" t="s">
        <v>2246</v>
      </c>
      <c r="LFT1" s="58" t="s">
        <v>2246</v>
      </c>
      <c r="LFU1" s="58" t="s">
        <v>2246</v>
      </c>
      <c r="LFV1" s="58" t="s">
        <v>2246</v>
      </c>
      <c r="LFW1" s="58" t="s">
        <v>2246</v>
      </c>
      <c r="LFX1" s="58" t="s">
        <v>2246</v>
      </c>
      <c r="LFY1" s="58" t="s">
        <v>2246</v>
      </c>
      <c r="LFZ1" s="58" t="s">
        <v>2246</v>
      </c>
      <c r="LGA1" s="58" t="s">
        <v>2246</v>
      </c>
      <c r="LGB1" s="58" t="s">
        <v>2246</v>
      </c>
      <c r="LGC1" s="58" t="s">
        <v>2246</v>
      </c>
      <c r="LGD1" s="58" t="s">
        <v>2246</v>
      </c>
      <c r="LGE1" s="58" t="s">
        <v>2246</v>
      </c>
      <c r="LGF1" s="58" t="s">
        <v>2246</v>
      </c>
      <c r="LGG1" s="58" t="s">
        <v>2246</v>
      </c>
      <c r="LGH1" s="58" t="s">
        <v>2246</v>
      </c>
      <c r="LGI1" s="58" t="s">
        <v>2246</v>
      </c>
      <c r="LGJ1" s="58" t="s">
        <v>2246</v>
      </c>
      <c r="LGK1" s="58" t="s">
        <v>2246</v>
      </c>
      <c r="LGL1" s="58" t="s">
        <v>2246</v>
      </c>
      <c r="LGM1" s="58" t="s">
        <v>2246</v>
      </c>
      <c r="LGN1" s="58" t="s">
        <v>2246</v>
      </c>
      <c r="LGO1" s="58" t="s">
        <v>2246</v>
      </c>
      <c r="LGP1" s="58" t="s">
        <v>2246</v>
      </c>
      <c r="LGQ1" s="58" t="s">
        <v>2246</v>
      </c>
      <c r="LGR1" s="58" t="s">
        <v>2246</v>
      </c>
      <c r="LGS1" s="58" t="s">
        <v>2246</v>
      </c>
      <c r="LGT1" s="58" t="s">
        <v>2246</v>
      </c>
      <c r="LGU1" s="58" t="s">
        <v>2246</v>
      </c>
      <c r="LGV1" s="58" t="s">
        <v>2246</v>
      </c>
      <c r="LGW1" s="58" t="s">
        <v>2246</v>
      </c>
      <c r="LGX1" s="58" t="s">
        <v>2246</v>
      </c>
      <c r="LGY1" s="58" t="s">
        <v>2246</v>
      </c>
      <c r="LGZ1" s="58" t="s">
        <v>2246</v>
      </c>
      <c r="LHA1" s="58" t="s">
        <v>2246</v>
      </c>
      <c r="LHB1" s="58" t="s">
        <v>2246</v>
      </c>
      <c r="LHC1" s="58" t="s">
        <v>2246</v>
      </c>
      <c r="LHD1" s="58" t="s">
        <v>2246</v>
      </c>
      <c r="LHE1" s="58" t="s">
        <v>2246</v>
      </c>
      <c r="LHF1" s="58" t="s">
        <v>2246</v>
      </c>
      <c r="LHG1" s="58" t="s">
        <v>2246</v>
      </c>
      <c r="LHH1" s="58" t="s">
        <v>2246</v>
      </c>
      <c r="LHI1" s="58" t="s">
        <v>2246</v>
      </c>
      <c r="LHJ1" s="58" t="s">
        <v>2246</v>
      </c>
      <c r="LHK1" s="58" t="s">
        <v>2246</v>
      </c>
      <c r="LHL1" s="58" t="s">
        <v>2246</v>
      </c>
      <c r="LHM1" s="58" t="s">
        <v>2246</v>
      </c>
      <c r="LHN1" s="58" t="s">
        <v>2246</v>
      </c>
      <c r="LHO1" s="58" t="s">
        <v>2246</v>
      </c>
      <c r="LHP1" s="58" t="s">
        <v>2246</v>
      </c>
      <c r="LHQ1" s="58" t="s">
        <v>2246</v>
      </c>
      <c r="LHR1" s="58" t="s">
        <v>2246</v>
      </c>
      <c r="LHS1" s="58" t="s">
        <v>2246</v>
      </c>
      <c r="LHT1" s="58" t="s">
        <v>2246</v>
      </c>
      <c r="LHU1" s="58" t="s">
        <v>2246</v>
      </c>
      <c r="LHV1" s="58" t="s">
        <v>2246</v>
      </c>
      <c r="LHW1" s="58" t="s">
        <v>2246</v>
      </c>
      <c r="LHX1" s="58" t="s">
        <v>2246</v>
      </c>
      <c r="LHY1" s="58" t="s">
        <v>2246</v>
      </c>
      <c r="LHZ1" s="58" t="s">
        <v>2246</v>
      </c>
      <c r="LIA1" s="58" t="s">
        <v>2246</v>
      </c>
      <c r="LIB1" s="58" t="s">
        <v>2246</v>
      </c>
      <c r="LIC1" s="58" t="s">
        <v>2246</v>
      </c>
      <c r="LID1" s="58" t="s">
        <v>2246</v>
      </c>
      <c r="LIE1" s="58" t="s">
        <v>2246</v>
      </c>
      <c r="LIF1" s="58" t="s">
        <v>2246</v>
      </c>
      <c r="LIG1" s="58" t="s">
        <v>2246</v>
      </c>
      <c r="LIH1" s="58" t="s">
        <v>2246</v>
      </c>
      <c r="LII1" s="58" t="s">
        <v>2246</v>
      </c>
      <c r="LIJ1" s="58" t="s">
        <v>2246</v>
      </c>
      <c r="LIK1" s="58" t="s">
        <v>2246</v>
      </c>
      <c r="LIL1" s="58" t="s">
        <v>2246</v>
      </c>
      <c r="LIM1" s="58" t="s">
        <v>2246</v>
      </c>
      <c r="LIN1" s="58" t="s">
        <v>2246</v>
      </c>
      <c r="LIO1" s="58" t="s">
        <v>2246</v>
      </c>
      <c r="LIP1" s="58" t="s">
        <v>2246</v>
      </c>
      <c r="LIQ1" s="58" t="s">
        <v>2246</v>
      </c>
      <c r="LIR1" s="58" t="s">
        <v>2246</v>
      </c>
      <c r="LIS1" s="58" t="s">
        <v>2246</v>
      </c>
      <c r="LIT1" s="58" t="s">
        <v>2246</v>
      </c>
      <c r="LIU1" s="58" t="s">
        <v>2246</v>
      </c>
      <c r="LIV1" s="58" t="s">
        <v>2246</v>
      </c>
      <c r="LIW1" s="58" t="s">
        <v>2246</v>
      </c>
      <c r="LIX1" s="58" t="s">
        <v>2246</v>
      </c>
      <c r="LIY1" s="58" t="s">
        <v>2246</v>
      </c>
      <c r="LIZ1" s="58" t="s">
        <v>2246</v>
      </c>
      <c r="LJA1" s="58" t="s">
        <v>2246</v>
      </c>
      <c r="LJB1" s="58" t="s">
        <v>2246</v>
      </c>
      <c r="LJC1" s="58" t="s">
        <v>2246</v>
      </c>
      <c r="LJD1" s="58" t="s">
        <v>2246</v>
      </c>
      <c r="LJE1" s="58" t="s">
        <v>2246</v>
      </c>
      <c r="LJF1" s="58" t="s">
        <v>2246</v>
      </c>
      <c r="LJG1" s="58" t="s">
        <v>2246</v>
      </c>
      <c r="LJH1" s="58" t="s">
        <v>2246</v>
      </c>
      <c r="LJI1" s="58" t="s">
        <v>2246</v>
      </c>
      <c r="LJJ1" s="58" t="s">
        <v>2246</v>
      </c>
      <c r="LJK1" s="58" t="s">
        <v>2246</v>
      </c>
      <c r="LJL1" s="58" t="s">
        <v>2246</v>
      </c>
      <c r="LJM1" s="58" t="s">
        <v>2246</v>
      </c>
      <c r="LJN1" s="58" t="s">
        <v>2246</v>
      </c>
      <c r="LJO1" s="58" t="s">
        <v>2246</v>
      </c>
      <c r="LJP1" s="58" t="s">
        <v>2246</v>
      </c>
      <c r="LJQ1" s="58" t="s">
        <v>2246</v>
      </c>
      <c r="LJR1" s="58" t="s">
        <v>2246</v>
      </c>
      <c r="LJS1" s="58" t="s">
        <v>2246</v>
      </c>
      <c r="LJT1" s="58" t="s">
        <v>2246</v>
      </c>
      <c r="LJU1" s="58" t="s">
        <v>2246</v>
      </c>
      <c r="LJV1" s="58" t="s">
        <v>2246</v>
      </c>
      <c r="LJW1" s="58" t="s">
        <v>2246</v>
      </c>
      <c r="LJX1" s="58" t="s">
        <v>2246</v>
      </c>
      <c r="LJY1" s="58" t="s">
        <v>2246</v>
      </c>
      <c r="LJZ1" s="58" t="s">
        <v>2246</v>
      </c>
      <c r="LKA1" s="58" t="s">
        <v>2246</v>
      </c>
      <c r="LKB1" s="58" t="s">
        <v>2246</v>
      </c>
      <c r="LKC1" s="58" t="s">
        <v>2246</v>
      </c>
      <c r="LKD1" s="58" t="s">
        <v>2246</v>
      </c>
      <c r="LKE1" s="58" t="s">
        <v>2246</v>
      </c>
      <c r="LKF1" s="58" t="s">
        <v>2246</v>
      </c>
      <c r="LKG1" s="58" t="s">
        <v>2246</v>
      </c>
      <c r="LKH1" s="58" t="s">
        <v>2246</v>
      </c>
      <c r="LKI1" s="58" t="s">
        <v>2246</v>
      </c>
      <c r="LKJ1" s="58" t="s">
        <v>2246</v>
      </c>
      <c r="LKK1" s="58" t="s">
        <v>2246</v>
      </c>
      <c r="LKL1" s="58" t="s">
        <v>2246</v>
      </c>
      <c r="LKM1" s="58" t="s">
        <v>2246</v>
      </c>
      <c r="LKN1" s="58" t="s">
        <v>2246</v>
      </c>
      <c r="LKO1" s="58" t="s">
        <v>2246</v>
      </c>
      <c r="LKP1" s="58" t="s">
        <v>2246</v>
      </c>
      <c r="LKQ1" s="58" t="s">
        <v>2246</v>
      </c>
      <c r="LKR1" s="58" t="s">
        <v>2246</v>
      </c>
      <c r="LKS1" s="58" t="s">
        <v>2246</v>
      </c>
      <c r="LKT1" s="58" t="s">
        <v>2246</v>
      </c>
      <c r="LKU1" s="58" t="s">
        <v>2246</v>
      </c>
      <c r="LKV1" s="58" t="s">
        <v>2246</v>
      </c>
      <c r="LKW1" s="58" t="s">
        <v>2246</v>
      </c>
      <c r="LKX1" s="58" t="s">
        <v>2246</v>
      </c>
      <c r="LKY1" s="58" t="s">
        <v>2246</v>
      </c>
      <c r="LKZ1" s="58" t="s">
        <v>2246</v>
      </c>
      <c r="LLA1" s="58" t="s">
        <v>2246</v>
      </c>
      <c r="LLB1" s="58" t="s">
        <v>2246</v>
      </c>
      <c r="LLC1" s="58" t="s">
        <v>2246</v>
      </c>
      <c r="LLD1" s="58" t="s">
        <v>2246</v>
      </c>
      <c r="LLE1" s="58" t="s">
        <v>2246</v>
      </c>
      <c r="LLF1" s="58" t="s">
        <v>2246</v>
      </c>
      <c r="LLG1" s="58" t="s">
        <v>2246</v>
      </c>
      <c r="LLH1" s="58" t="s">
        <v>2246</v>
      </c>
      <c r="LLI1" s="58" t="s">
        <v>2246</v>
      </c>
      <c r="LLJ1" s="58" t="s">
        <v>2246</v>
      </c>
      <c r="LLK1" s="58" t="s">
        <v>2246</v>
      </c>
      <c r="LLL1" s="58" t="s">
        <v>2246</v>
      </c>
      <c r="LLM1" s="58" t="s">
        <v>2246</v>
      </c>
      <c r="LLN1" s="58" t="s">
        <v>2246</v>
      </c>
      <c r="LLO1" s="58" t="s">
        <v>2246</v>
      </c>
      <c r="LLP1" s="58" t="s">
        <v>2246</v>
      </c>
      <c r="LLQ1" s="58" t="s">
        <v>2246</v>
      </c>
      <c r="LLR1" s="58" t="s">
        <v>2246</v>
      </c>
      <c r="LLS1" s="58" t="s">
        <v>2246</v>
      </c>
      <c r="LLT1" s="58" t="s">
        <v>2246</v>
      </c>
      <c r="LLU1" s="58" t="s">
        <v>2246</v>
      </c>
      <c r="LLV1" s="58" t="s">
        <v>2246</v>
      </c>
      <c r="LLW1" s="58" t="s">
        <v>2246</v>
      </c>
      <c r="LLX1" s="58" t="s">
        <v>2246</v>
      </c>
      <c r="LLY1" s="58" t="s">
        <v>2246</v>
      </c>
      <c r="LLZ1" s="58" t="s">
        <v>2246</v>
      </c>
      <c r="LMA1" s="58" t="s">
        <v>2246</v>
      </c>
      <c r="LMB1" s="58" t="s">
        <v>2246</v>
      </c>
      <c r="LMC1" s="58" t="s">
        <v>2246</v>
      </c>
      <c r="LMD1" s="58" t="s">
        <v>2246</v>
      </c>
      <c r="LME1" s="58" t="s">
        <v>2246</v>
      </c>
      <c r="LMF1" s="58" t="s">
        <v>2246</v>
      </c>
      <c r="LMG1" s="58" t="s">
        <v>2246</v>
      </c>
      <c r="LMH1" s="58" t="s">
        <v>2246</v>
      </c>
      <c r="LMI1" s="58" t="s">
        <v>2246</v>
      </c>
      <c r="LMJ1" s="58" t="s">
        <v>2246</v>
      </c>
      <c r="LMK1" s="58" t="s">
        <v>2246</v>
      </c>
      <c r="LML1" s="58" t="s">
        <v>2246</v>
      </c>
      <c r="LMM1" s="58" t="s">
        <v>2246</v>
      </c>
      <c r="LMN1" s="58" t="s">
        <v>2246</v>
      </c>
      <c r="LMO1" s="58" t="s">
        <v>2246</v>
      </c>
      <c r="LMP1" s="58" t="s">
        <v>2246</v>
      </c>
      <c r="LMQ1" s="58" t="s">
        <v>2246</v>
      </c>
      <c r="LMR1" s="58" t="s">
        <v>2246</v>
      </c>
      <c r="LMS1" s="58" t="s">
        <v>2246</v>
      </c>
      <c r="LMT1" s="58" t="s">
        <v>2246</v>
      </c>
      <c r="LMU1" s="58" t="s">
        <v>2246</v>
      </c>
      <c r="LMV1" s="58" t="s">
        <v>2246</v>
      </c>
      <c r="LMW1" s="58" t="s">
        <v>2246</v>
      </c>
      <c r="LMX1" s="58" t="s">
        <v>2246</v>
      </c>
      <c r="LMY1" s="58" t="s">
        <v>2246</v>
      </c>
      <c r="LMZ1" s="58" t="s">
        <v>2246</v>
      </c>
      <c r="LNA1" s="58" t="s">
        <v>2246</v>
      </c>
      <c r="LNB1" s="58" t="s">
        <v>2246</v>
      </c>
      <c r="LNC1" s="58" t="s">
        <v>2246</v>
      </c>
      <c r="LND1" s="58" t="s">
        <v>2246</v>
      </c>
      <c r="LNE1" s="58" t="s">
        <v>2246</v>
      </c>
      <c r="LNF1" s="58" t="s">
        <v>2246</v>
      </c>
      <c r="LNG1" s="58" t="s">
        <v>2246</v>
      </c>
      <c r="LNH1" s="58" t="s">
        <v>2246</v>
      </c>
      <c r="LNI1" s="58" t="s">
        <v>2246</v>
      </c>
      <c r="LNJ1" s="58" t="s">
        <v>2246</v>
      </c>
      <c r="LNK1" s="58" t="s">
        <v>2246</v>
      </c>
      <c r="LNL1" s="58" t="s">
        <v>2246</v>
      </c>
      <c r="LNM1" s="58" t="s">
        <v>2246</v>
      </c>
      <c r="LNN1" s="58" t="s">
        <v>2246</v>
      </c>
      <c r="LNO1" s="58" t="s">
        <v>2246</v>
      </c>
      <c r="LNP1" s="58" t="s">
        <v>2246</v>
      </c>
      <c r="LNQ1" s="58" t="s">
        <v>2246</v>
      </c>
      <c r="LNR1" s="58" t="s">
        <v>2246</v>
      </c>
      <c r="LNS1" s="58" t="s">
        <v>2246</v>
      </c>
      <c r="LNT1" s="58" t="s">
        <v>2246</v>
      </c>
      <c r="LNU1" s="58" t="s">
        <v>2246</v>
      </c>
      <c r="LNV1" s="58" t="s">
        <v>2246</v>
      </c>
      <c r="LNW1" s="58" t="s">
        <v>2246</v>
      </c>
      <c r="LNX1" s="58" t="s">
        <v>2246</v>
      </c>
      <c r="LNY1" s="58" t="s">
        <v>2246</v>
      </c>
      <c r="LNZ1" s="58" t="s">
        <v>2246</v>
      </c>
      <c r="LOA1" s="58" t="s">
        <v>2246</v>
      </c>
      <c r="LOB1" s="58" t="s">
        <v>2246</v>
      </c>
      <c r="LOC1" s="58" t="s">
        <v>2246</v>
      </c>
      <c r="LOD1" s="58" t="s">
        <v>2246</v>
      </c>
      <c r="LOE1" s="58" t="s">
        <v>2246</v>
      </c>
      <c r="LOF1" s="58" t="s">
        <v>2246</v>
      </c>
      <c r="LOG1" s="58" t="s">
        <v>2246</v>
      </c>
      <c r="LOH1" s="58" t="s">
        <v>2246</v>
      </c>
      <c r="LOI1" s="58" t="s">
        <v>2246</v>
      </c>
      <c r="LOJ1" s="58" t="s">
        <v>2246</v>
      </c>
      <c r="LOK1" s="58" t="s">
        <v>2246</v>
      </c>
      <c r="LOL1" s="58" t="s">
        <v>2246</v>
      </c>
      <c r="LOM1" s="58" t="s">
        <v>2246</v>
      </c>
      <c r="LON1" s="58" t="s">
        <v>2246</v>
      </c>
      <c r="LOO1" s="58" t="s">
        <v>2246</v>
      </c>
      <c r="LOP1" s="58" t="s">
        <v>2246</v>
      </c>
      <c r="LOQ1" s="58" t="s">
        <v>2246</v>
      </c>
      <c r="LOR1" s="58" t="s">
        <v>2246</v>
      </c>
      <c r="LOS1" s="58" t="s">
        <v>2246</v>
      </c>
      <c r="LOT1" s="58" t="s">
        <v>2246</v>
      </c>
      <c r="LOU1" s="58" t="s">
        <v>2246</v>
      </c>
      <c r="LOV1" s="58" t="s">
        <v>2246</v>
      </c>
      <c r="LOW1" s="58" t="s">
        <v>2246</v>
      </c>
      <c r="LOX1" s="58" t="s">
        <v>2246</v>
      </c>
      <c r="LOY1" s="58" t="s">
        <v>2246</v>
      </c>
      <c r="LOZ1" s="58" t="s">
        <v>2246</v>
      </c>
      <c r="LPA1" s="58" t="s">
        <v>2246</v>
      </c>
      <c r="LPB1" s="58" t="s">
        <v>2246</v>
      </c>
      <c r="LPC1" s="58" t="s">
        <v>2246</v>
      </c>
      <c r="LPD1" s="58" t="s">
        <v>2246</v>
      </c>
      <c r="LPE1" s="58" t="s">
        <v>2246</v>
      </c>
      <c r="LPF1" s="58" t="s">
        <v>2246</v>
      </c>
      <c r="LPG1" s="58" t="s">
        <v>2246</v>
      </c>
      <c r="LPH1" s="58" t="s">
        <v>2246</v>
      </c>
      <c r="LPI1" s="58" t="s">
        <v>2246</v>
      </c>
      <c r="LPJ1" s="58" t="s">
        <v>2246</v>
      </c>
      <c r="LPK1" s="58" t="s">
        <v>2246</v>
      </c>
      <c r="LPL1" s="58" t="s">
        <v>2246</v>
      </c>
      <c r="LPM1" s="58" t="s">
        <v>2246</v>
      </c>
      <c r="LPN1" s="58" t="s">
        <v>2246</v>
      </c>
      <c r="LPO1" s="58" t="s">
        <v>2246</v>
      </c>
      <c r="LPP1" s="58" t="s">
        <v>2246</v>
      </c>
      <c r="LPQ1" s="58" t="s">
        <v>2246</v>
      </c>
      <c r="LPR1" s="58" t="s">
        <v>2246</v>
      </c>
      <c r="LPS1" s="58" t="s">
        <v>2246</v>
      </c>
      <c r="LPT1" s="58" t="s">
        <v>2246</v>
      </c>
      <c r="LPU1" s="58" t="s">
        <v>2246</v>
      </c>
      <c r="LPV1" s="58" t="s">
        <v>2246</v>
      </c>
      <c r="LPW1" s="58" t="s">
        <v>2246</v>
      </c>
      <c r="LPX1" s="58" t="s">
        <v>2246</v>
      </c>
      <c r="LPY1" s="58" t="s">
        <v>2246</v>
      </c>
      <c r="LPZ1" s="58" t="s">
        <v>2246</v>
      </c>
      <c r="LQA1" s="58" t="s">
        <v>2246</v>
      </c>
      <c r="LQB1" s="58" t="s">
        <v>2246</v>
      </c>
      <c r="LQC1" s="58" t="s">
        <v>2246</v>
      </c>
      <c r="LQD1" s="58" t="s">
        <v>2246</v>
      </c>
      <c r="LQE1" s="58" t="s">
        <v>2246</v>
      </c>
      <c r="LQF1" s="58" t="s">
        <v>2246</v>
      </c>
      <c r="LQG1" s="58" t="s">
        <v>2246</v>
      </c>
      <c r="LQH1" s="58" t="s">
        <v>2246</v>
      </c>
      <c r="LQI1" s="58" t="s">
        <v>2246</v>
      </c>
      <c r="LQJ1" s="58" t="s">
        <v>2246</v>
      </c>
      <c r="LQK1" s="58" t="s">
        <v>2246</v>
      </c>
      <c r="LQL1" s="58" t="s">
        <v>2246</v>
      </c>
      <c r="LQM1" s="58" t="s">
        <v>2246</v>
      </c>
      <c r="LQN1" s="58" t="s">
        <v>2246</v>
      </c>
      <c r="LQO1" s="58" t="s">
        <v>2246</v>
      </c>
      <c r="LQP1" s="58" t="s">
        <v>2246</v>
      </c>
      <c r="LQQ1" s="58" t="s">
        <v>2246</v>
      </c>
      <c r="LQR1" s="58" t="s">
        <v>2246</v>
      </c>
      <c r="LQS1" s="58" t="s">
        <v>2246</v>
      </c>
      <c r="LQT1" s="58" t="s">
        <v>2246</v>
      </c>
      <c r="LQU1" s="58" t="s">
        <v>2246</v>
      </c>
      <c r="LQV1" s="58" t="s">
        <v>2246</v>
      </c>
      <c r="LQW1" s="58" t="s">
        <v>2246</v>
      </c>
      <c r="LQX1" s="58" t="s">
        <v>2246</v>
      </c>
      <c r="LQY1" s="58" t="s">
        <v>2246</v>
      </c>
      <c r="LQZ1" s="58" t="s">
        <v>2246</v>
      </c>
      <c r="LRA1" s="58" t="s">
        <v>2246</v>
      </c>
      <c r="LRB1" s="58" t="s">
        <v>2246</v>
      </c>
      <c r="LRC1" s="58" t="s">
        <v>2246</v>
      </c>
      <c r="LRD1" s="58" t="s">
        <v>2246</v>
      </c>
      <c r="LRE1" s="58" t="s">
        <v>2246</v>
      </c>
      <c r="LRF1" s="58" t="s">
        <v>2246</v>
      </c>
      <c r="LRG1" s="58" t="s">
        <v>2246</v>
      </c>
      <c r="LRH1" s="58" t="s">
        <v>2246</v>
      </c>
      <c r="LRI1" s="58" t="s">
        <v>2246</v>
      </c>
      <c r="LRJ1" s="58" t="s">
        <v>2246</v>
      </c>
      <c r="LRK1" s="58" t="s">
        <v>2246</v>
      </c>
      <c r="LRL1" s="58" t="s">
        <v>2246</v>
      </c>
      <c r="LRM1" s="58" t="s">
        <v>2246</v>
      </c>
      <c r="LRN1" s="58" t="s">
        <v>2246</v>
      </c>
      <c r="LRO1" s="58" t="s">
        <v>2246</v>
      </c>
      <c r="LRP1" s="58" t="s">
        <v>2246</v>
      </c>
      <c r="LRQ1" s="58" t="s">
        <v>2246</v>
      </c>
      <c r="LRR1" s="58" t="s">
        <v>2246</v>
      </c>
      <c r="LRS1" s="58" t="s">
        <v>2246</v>
      </c>
      <c r="LRT1" s="58" t="s">
        <v>2246</v>
      </c>
      <c r="LRU1" s="58" t="s">
        <v>2246</v>
      </c>
      <c r="LRV1" s="58" t="s">
        <v>2246</v>
      </c>
      <c r="LRW1" s="58" t="s">
        <v>2246</v>
      </c>
      <c r="LRX1" s="58" t="s">
        <v>2246</v>
      </c>
      <c r="LRY1" s="58" t="s">
        <v>2246</v>
      </c>
      <c r="LRZ1" s="58" t="s">
        <v>2246</v>
      </c>
      <c r="LSA1" s="58" t="s">
        <v>2246</v>
      </c>
      <c r="LSB1" s="58" t="s">
        <v>2246</v>
      </c>
      <c r="LSC1" s="58" t="s">
        <v>2246</v>
      </c>
      <c r="LSD1" s="58" t="s">
        <v>2246</v>
      </c>
      <c r="LSE1" s="58" t="s">
        <v>2246</v>
      </c>
      <c r="LSF1" s="58" t="s">
        <v>2246</v>
      </c>
      <c r="LSG1" s="58" t="s">
        <v>2246</v>
      </c>
      <c r="LSH1" s="58" t="s">
        <v>2246</v>
      </c>
      <c r="LSI1" s="58" t="s">
        <v>2246</v>
      </c>
      <c r="LSJ1" s="58" t="s">
        <v>2246</v>
      </c>
      <c r="LSK1" s="58" t="s">
        <v>2246</v>
      </c>
      <c r="LSL1" s="58" t="s">
        <v>2246</v>
      </c>
      <c r="LSM1" s="58" t="s">
        <v>2246</v>
      </c>
      <c r="LSN1" s="58" t="s">
        <v>2246</v>
      </c>
      <c r="LSO1" s="58" t="s">
        <v>2246</v>
      </c>
      <c r="LSP1" s="58" t="s">
        <v>2246</v>
      </c>
      <c r="LSQ1" s="58" t="s">
        <v>2246</v>
      </c>
      <c r="LSR1" s="58" t="s">
        <v>2246</v>
      </c>
      <c r="LSS1" s="58" t="s">
        <v>2246</v>
      </c>
      <c r="LST1" s="58" t="s">
        <v>2246</v>
      </c>
      <c r="LSU1" s="58" t="s">
        <v>2246</v>
      </c>
      <c r="LSV1" s="58" t="s">
        <v>2246</v>
      </c>
      <c r="LSW1" s="58" t="s">
        <v>2246</v>
      </c>
      <c r="LSX1" s="58" t="s">
        <v>2246</v>
      </c>
      <c r="LSY1" s="58" t="s">
        <v>2246</v>
      </c>
      <c r="LSZ1" s="58" t="s">
        <v>2246</v>
      </c>
      <c r="LTA1" s="58" t="s">
        <v>2246</v>
      </c>
      <c r="LTB1" s="58" t="s">
        <v>2246</v>
      </c>
      <c r="LTC1" s="58" t="s">
        <v>2246</v>
      </c>
      <c r="LTD1" s="58" t="s">
        <v>2246</v>
      </c>
      <c r="LTE1" s="58" t="s">
        <v>2246</v>
      </c>
      <c r="LTF1" s="58" t="s">
        <v>2246</v>
      </c>
      <c r="LTG1" s="58" t="s">
        <v>2246</v>
      </c>
      <c r="LTH1" s="58" t="s">
        <v>2246</v>
      </c>
      <c r="LTI1" s="58" t="s">
        <v>2246</v>
      </c>
      <c r="LTJ1" s="58" t="s">
        <v>2246</v>
      </c>
      <c r="LTK1" s="58" t="s">
        <v>2246</v>
      </c>
      <c r="LTL1" s="58" t="s">
        <v>2246</v>
      </c>
      <c r="LTM1" s="58" t="s">
        <v>2246</v>
      </c>
      <c r="LTN1" s="58" t="s">
        <v>2246</v>
      </c>
      <c r="LTO1" s="58" t="s">
        <v>2246</v>
      </c>
      <c r="LTP1" s="58" t="s">
        <v>2246</v>
      </c>
      <c r="LTQ1" s="58" t="s">
        <v>2246</v>
      </c>
      <c r="LTR1" s="58" t="s">
        <v>2246</v>
      </c>
      <c r="LTS1" s="58" t="s">
        <v>2246</v>
      </c>
      <c r="LTT1" s="58" t="s">
        <v>2246</v>
      </c>
      <c r="LTU1" s="58" t="s">
        <v>2246</v>
      </c>
      <c r="LTV1" s="58" t="s">
        <v>2246</v>
      </c>
      <c r="LTW1" s="58" t="s">
        <v>2246</v>
      </c>
      <c r="LTX1" s="58" t="s">
        <v>2246</v>
      </c>
      <c r="LTY1" s="58" t="s">
        <v>2246</v>
      </c>
      <c r="LTZ1" s="58" t="s">
        <v>2246</v>
      </c>
      <c r="LUA1" s="58" t="s">
        <v>2246</v>
      </c>
      <c r="LUB1" s="58" t="s">
        <v>2246</v>
      </c>
      <c r="LUC1" s="58" t="s">
        <v>2246</v>
      </c>
      <c r="LUD1" s="58" t="s">
        <v>2246</v>
      </c>
      <c r="LUE1" s="58" t="s">
        <v>2246</v>
      </c>
      <c r="LUF1" s="58" t="s">
        <v>2246</v>
      </c>
      <c r="LUG1" s="58" t="s">
        <v>2246</v>
      </c>
      <c r="LUH1" s="58" t="s">
        <v>2246</v>
      </c>
      <c r="LUI1" s="58" t="s">
        <v>2246</v>
      </c>
      <c r="LUJ1" s="58" t="s">
        <v>2246</v>
      </c>
      <c r="LUK1" s="58" t="s">
        <v>2246</v>
      </c>
      <c r="LUL1" s="58" t="s">
        <v>2246</v>
      </c>
      <c r="LUM1" s="58" t="s">
        <v>2246</v>
      </c>
      <c r="LUN1" s="58" t="s">
        <v>2246</v>
      </c>
      <c r="LUO1" s="58" t="s">
        <v>2246</v>
      </c>
      <c r="LUP1" s="58" t="s">
        <v>2246</v>
      </c>
      <c r="LUQ1" s="58" t="s">
        <v>2246</v>
      </c>
      <c r="LUR1" s="58" t="s">
        <v>2246</v>
      </c>
      <c r="LUS1" s="58" t="s">
        <v>2246</v>
      </c>
      <c r="LUT1" s="58" t="s">
        <v>2246</v>
      </c>
      <c r="LUU1" s="58" t="s">
        <v>2246</v>
      </c>
      <c r="LUV1" s="58" t="s">
        <v>2246</v>
      </c>
      <c r="LUW1" s="58" t="s">
        <v>2246</v>
      </c>
      <c r="LUX1" s="58" t="s">
        <v>2246</v>
      </c>
      <c r="LUY1" s="58" t="s">
        <v>2246</v>
      </c>
      <c r="LUZ1" s="58" t="s">
        <v>2246</v>
      </c>
      <c r="LVA1" s="58" t="s">
        <v>2246</v>
      </c>
      <c r="LVB1" s="58" t="s">
        <v>2246</v>
      </c>
      <c r="LVC1" s="58" t="s">
        <v>2246</v>
      </c>
      <c r="LVD1" s="58" t="s">
        <v>2246</v>
      </c>
      <c r="LVE1" s="58" t="s">
        <v>2246</v>
      </c>
      <c r="LVF1" s="58" t="s">
        <v>2246</v>
      </c>
      <c r="LVG1" s="58" t="s">
        <v>2246</v>
      </c>
      <c r="LVH1" s="58" t="s">
        <v>2246</v>
      </c>
      <c r="LVI1" s="58" t="s">
        <v>2246</v>
      </c>
      <c r="LVJ1" s="58" t="s">
        <v>2246</v>
      </c>
      <c r="LVK1" s="58" t="s">
        <v>2246</v>
      </c>
      <c r="LVL1" s="58" t="s">
        <v>2246</v>
      </c>
      <c r="LVM1" s="58" t="s">
        <v>2246</v>
      </c>
      <c r="LVN1" s="58" t="s">
        <v>2246</v>
      </c>
      <c r="LVO1" s="58" t="s">
        <v>2246</v>
      </c>
      <c r="LVP1" s="58" t="s">
        <v>2246</v>
      </c>
      <c r="LVQ1" s="58" t="s">
        <v>2246</v>
      </c>
      <c r="LVR1" s="58" t="s">
        <v>2246</v>
      </c>
      <c r="LVS1" s="58" t="s">
        <v>2246</v>
      </c>
      <c r="LVT1" s="58" t="s">
        <v>2246</v>
      </c>
      <c r="LVU1" s="58" t="s">
        <v>2246</v>
      </c>
      <c r="LVV1" s="58" t="s">
        <v>2246</v>
      </c>
      <c r="LVW1" s="58" t="s">
        <v>2246</v>
      </c>
      <c r="LVX1" s="58" t="s">
        <v>2246</v>
      </c>
      <c r="LVY1" s="58" t="s">
        <v>2246</v>
      </c>
      <c r="LVZ1" s="58" t="s">
        <v>2246</v>
      </c>
      <c r="LWA1" s="58" t="s">
        <v>2246</v>
      </c>
      <c r="LWB1" s="58" t="s">
        <v>2246</v>
      </c>
      <c r="LWC1" s="58" t="s">
        <v>2246</v>
      </c>
      <c r="LWD1" s="58" t="s">
        <v>2246</v>
      </c>
      <c r="LWE1" s="58" t="s">
        <v>2246</v>
      </c>
      <c r="LWF1" s="58" t="s">
        <v>2246</v>
      </c>
      <c r="LWG1" s="58" t="s">
        <v>2246</v>
      </c>
      <c r="LWH1" s="58" t="s">
        <v>2246</v>
      </c>
      <c r="LWI1" s="58" t="s">
        <v>2246</v>
      </c>
      <c r="LWJ1" s="58" t="s">
        <v>2246</v>
      </c>
      <c r="LWK1" s="58" t="s">
        <v>2246</v>
      </c>
      <c r="LWL1" s="58" t="s">
        <v>2246</v>
      </c>
      <c r="LWM1" s="58" t="s">
        <v>2246</v>
      </c>
      <c r="LWN1" s="58" t="s">
        <v>2246</v>
      </c>
      <c r="LWO1" s="58" t="s">
        <v>2246</v>
      </c>
      <c r="LWP1" s="58" t="s">
        <v>2246</v>
      </c>
      <c r="LWQ1" s="58" t="s">
        <v>2246</v>
      </c>
      <c r="LWR1" s="58" t="s">
        <v>2246</v>
      </c>
      <c r="LWS1" s="58" t="s">
        <v>2246</v>
      </c>
      <c r="LWT1" s="58" t="s">
        <v>2246</v>
      </c>
      <c r="LWU1" s="58" t="s">
        <v>2246</v>
      </c>
      <c r="LWV1" s="58" t="s">
        <v>2246</v>
      </c>
      <c r="LWW1" s="58" t="s">
        <v>2246</v>
      </c>
      <c r="LWX1" s="58" t="s">
        <v>2246</v>
      </c>
      <c r="LWY1" s="58" t="s">
        <v>2246</v>
      </c>
      <c r="LWZ1" s="58" t="s">
        <v>2246</v>
      </c>
      <c r="LXA1" s="58" t="s">
        <v>2246</v>
      </c>
      <c r="LXB1" s="58" t="s">
        <v>2246</v>
      </c>
      <c r="LXC1" s="58" t="s">
        <v>2246</v>
      </c>
      <c r="LXD1" s="58" t="s">
        <v>2246</v>
      </c>
      <c r="LXE1" s="58" t="s">
        <v>2246</v>
      </c>
      <c r="LXF1" s="58" t="s">
        <v>2246</v>
      </c>
      <c r="LXG1" s="58" t="s">
        <v>2246</v>
      </c>
      <c r="LXH1" s="58" t="s">
        <v>2246</v>
      </c>
      <c r="LXI1" s="58" t="s">
        <v>2246</v>
      </c>
      <c r="LXJ1" s="58" t="s">
        <v>2246</v>
      </c>
      <c r="LXK1" s="58" t="s">
        <v>2246</v>
      </c>
      <c r="LXL1" s="58" t="s">
        <v>2246</v>
      </c>
      <c r="LXM1" s="58" t="s">
        <v>2246</v>
      </c>
      <c r="LXN1" s="58" t="s">
        <v>2246</v>
      </c>
      <c r="LXO1" s="58" t="s">
        <v>2246</v>
      </c>
      <c r="LXP1" s="58" t="s">
        <v>2246</v>
      </c>
      <c r="LXQ1" s="58" t="s">
        <v>2246</v>
      </c>
      <c r="LXR1" s="58" t="s">
        <v>2246</v>
      </c>
      <c r="LXS1" s="58" t="s">
        <v>2246</v>
      </c>
      <c r="LXT1" s="58" t="s">
        <v>2246</v>
      </c>
      <c r="LXU1" s="58" t="s">
        <v>2246</v>
      </c>
      <c r="LXV1" s="58" t="s">
        <v>2246</v>
      </c>
      <c r="LXW1" s="58" t="s">
        <v>2246</v>
      </c>
      <c r="LXX1" s="58" t="s">
        <v>2246</v>
      </c>
      <c r="LXY1" s="58" t="s">
        <v>2246</v>
      </c>
      <c r="LXZ1" s="58" t="s">
        <v>2246</v>
      </c>
      <c r="LYA1" s="58" t="s">
        <v>2246</v>
      </c>
      <c r="LYB1" s="58" t="s">
        <v>2246</v>
      </c>
      <c r="LYC1" s="58" t="s">
        <v>2246</v>
      </c>
      <c r="LYD1" s="58" t="s">
        <v>2246</v>
      </c>
      <c r="LYE1" s="58" t="s">
        <v>2246</v>
      </c>
      <c r="LYF1" s="58" t="s">
        <v>2246</v>
      </c>
      <c r="LYG1" s="58" t="s">
        <v>2246</v>
      </c>
      <c r="LYH1" s="58" t="s">
        <v>2246</v>
      </c>
      <c r="LYI1" s="58" t="s">
        <v>2246</v>
      </c>
      <c r="LYJ1" s="58" t="s">
        <v>2246</v>
      </c>
      <c r="LYK1" s="58" t="s">
        <v>2246</v>
      </c>
      <c r="LYL1" s="58" t="s">
        <v>2246</v>
      </c>
      <c r="LYM1" s="58" t="s">
        <v>2246</v>
      </c>
      <c r="LYN1" s="58" t="s">
        <v>2246</v>
      </c>
      <c r="LYO1" s="58" t="s">
        <v>2246</v>
      </c>
      <c r="LYP1" s="58" t="s">
        <v>2246</v>
      </c>
      <c r="LYQ1" s="58" t="s">
        <v>2246</v>
      </c>
      <c r="LYR1" s="58" t="s">
        <v>2246</v>
      </c>
      <c r="LYS1" s="58" t="s">
        <v>2246</v>
      </c>
      <c r="LYT1" s="58" t="s">
        <v>2246</v>
      </c>
      <c r="LYU1" s="58" t="s">
        <v>2246</v>
      </c>
      <c r="LYV1" s="58" t="s">
        <v>2246</v>
      </c>
      <c r="LYW1" s="58" t="s">
        <v>2246</v>
      </c>
      <c r="LYX1" s="58" t="s">
        <v>2246</v>
      </c>
      <c r="LYY1" s="58" t="s">
        <v>2246</v>
      </c>
      <c r="LYZ1" s="58" t="s">
        <v>2246</v>
      </c>
      <c r="LZA1" s="58" t="s">
        <v>2246</v>
      </c>
      <c r="LZB1" s="58" t="s">
        <v>2246</v>
      </c>
      <c r="LZC1" s="58" t="s">
        <v>2246</v>
      </c>
      <c r="LZD1" s="58" t="s">
        <v>2246</v>
      </c>
      <c r="LZE1" s="58" t="s">
        <v>2246</v>
      </c>
      <c r="LZF1" s="58" t="s">
        <v>2246</v>
      </c>
      <c r="LZG1" s="58" t="s">
        <v>2246</v>
      </c>
      <c r="LZH1" s="58" t="s">
        <v>2246</v>
      </c>
      <c r="LZI1" s="58" t="s">
        <v>2246</v>
      </c>
      <c r="LZJ1" s="58" t="s">
        <v>2246</v>
      </c>
      <c r="LZK1" s="58" t="s">
        <v>2246</v>
      </c>
      <c r="LZL1" s="58" t="s">
        <v>2246</v>
      </c>
      <c r="LZM1" s="58" t="s">
        <v>2246</v>
      </c>
      <c r="LZN1" s="58" t="s">
        <v>2246</v>
      </c>
      <c r="LZO1" s="58" t="s">
        <v>2246</v>
      </c>
      <c r="LZP1" s="58" t="s">
        <v>2246</v>
      </c>
      <c r="LZQ1" s="58" t="s">
        <v>2246</v>
      </c>
      <c r="LZR1" s="58" t="s">
        <v>2246</v>
      </c>
      <c r="LZS1" s="58" t="s">
        <v>2246</v>
      </c>
      <c r="LZT1" s="58" t="s">
        <v>2246</v>
      </c>
      <c r="LZU1" s="58" t="s">
        <v>2246</v>
      </c>
      <c r="LZV1" s="58" t="s">
        <v>2246</v>
      </c>
      <c r="LZW1" s="58" t="s">
        <v>2246</v>
      </c>
      <c r="LZX1" s="58" t="s">
        <v>2246</v>
      </c>
      <c r="LZY1" s="58" t="s">
        <v>2246</v>
      </c>
      <c r="LZZ1" s="58" t="s">
        <v>2246</v>
      </c>
      <c r="MAA1" s="58" t="s">
        <v>2246</v>
      </c>
      <c r="MAB1" s="58" t="s">
        <v>2246</v>
      </c>
      <c r="MAC1" s="58" t="s">
        <v>2246</v>
      </c>
      <c r="MAD1" s="58" t="s">
        <v>2246</v>
      </c>
      <c r="MAE1" s="58" t="s">
        <v>2246</v>
      </c>
      <c r="MAF1" s="58" t="s">
        <v>2246</v>
      </c>
      <c r="MAG1" s="58" t="s">
        <v>2246</v>
      </c>
      <c r="MAH1" s="58" t="s">
        <v>2246</v>
      </c>
      <c r="MAI1" s="58" t="s">
        <v>2246</v>
      </c>
      <c r="MAJ1" s="58" t="s">
        <v>2246</v>
      </c>
      <c r="MAK1" s="58" t="s">
        <v>2246</v>
      </c>
      <c r="MAL1" s="58" t="s">
        <v>2246</v>
      </c>
      <c r="MAM1" s="58" t="s">
        <v>2246</v>
      </c>
      <c r="MAN1" s="58" t="s">
        <v>2246</v>
      </c>
      <c r="MAO1" s="58" t="s">
        <v>2246</v>
      </c>
      <c r="MAP1" s="58" t="s">
        <v>2246</v>
      </c>
      <c r="MAQ1" s="58" t="s">
        <v>2246</v>
      </c>
      <c r="MAR1" s="58" t="s">
        <v>2246</v>
      </c>
      <c r="MAS1" s="58" t="s">
        <v>2246</v>
      </c>
      <c r="MAT1" s="58" t="s">
        <v>2246</v>
      </c>
      <c r="MAU1" s="58" t="s">
        <v>2246</v>
      </c>
      <c r="MAV1" s="58" t="s">
        <v>2246</v>
      </c>
      <c r="MAW1" s="58" t="s">
        <v>2246</v>
      </c>
      <c r="MAX1" s="58" t="s">
        <v>2246</v>
      </c>
      <c r="MAY1" s="58" t="s">
        <v>2246</v>
      </c>
      <c r="MAZ1" s="58" t="s">
        <v>2246</v>
      </c>
      <c r="MBA1" s="58" t="s">
        <v>2246</v>
      </c>
      <c r="MBB1" s="58" t="s">
        <v>2246</v>
      </c>
      <c r="MBC1" s="58" t="s">
        <v>2246</v>
      </c>
      <c r="MBD1" s="58" t="s">
        <v>2246</v>
      </c>
      <c r="MBE1" s="58" t="s">
        <v>2246</v>
      </c>
      <c r="MBF1" s="58" t="s">
        <v>2246</v>
      </c>
      <c r="MBG1" s="58" t="s">
        <v>2246</v>
      </c>
      <c r="MBH1" s="58" t="s">
        <v>2246</v>
      </c>
      <c r="MBI1" s="58" t="s">
        <v>2246</v>
      </c>
      <c r="MBJ1" s="58" t="s">
        <v>2246</v>
      </c>
      <c r="MBK1" s="58" t="s">
        <v>2246</v>
      </c>
      <c r="MBL1" s="58" t="s">
        <v>2246</v>
      </c>
      <c r="MBM1" s="58" t="s">
        <v>2246</v>
      </c>
      <c r="MBN1" s="58" t="s">
        <v>2246</v>
      </c>
      <c r="MBO1" s="58" t="s">
        <v>2246</v>
      </c>
      <c r="MBP1" s="58" t="s">
        <v>2246</v>
      </c>
      <c r="MBQ1" s="58" t="s">
        <v>2246</v>
      </c>
      <c r="MBR1" s="58" t="s">
        <v>2246</v>
      </c>
      <c r="MBS1" s="58" t="s">
        <v>2246</v>
      </c>
      <c r="MBT1" s="58" t="s">
        <v>2246</v>
      </c>
      <c r="MBU1" s="58" t="s">
        <v>2246</v>
      </c>
      <c r="MBV1" s="58" t="s">
        <v>2246</v>
      </c>
      <c r="MBW1" s="58" t="s">
        <v>2246</v>
      </c>
      <c r="MBX1" s="58" t="s">
        <v>2246</v>
      </c>
      <c r="MBY1" s="58" t="s">
        <v>2246</v>
      </c>
      <c r="MBZ1" s="58" t="s">
        <v>2246</v>
      </c>
      <c r="MCA1" s="58" t="s">
        <v>2246</v>
      </c>
      <c r="MCB1" s="58" t="s">
        <v>2246</v>
      </c>
      <c r="MCC1" s="58" t="s">
        <v>2246</v>
      </c>
      <c r="MCD1" s="58" t="s">
        <v>2246</v>
      </c>
      <c r="MCE1" s="58" t="s">
        <v>2246</v>
      </c>
      <c r="MCF1" s="58" t="s">
        <v>2246</v>
      </c>
      <c r="MCG1" s="58" t="s">
        <v>2246</v>
      </c>
      <c r="MCH1" s="58" t="s">
        <v>2246</v>
      </c>
      <c r="MCI1" s="58" t="s">
        <v>2246</v>
      </c>
      <c r="MCJ1" s="58" t="s">
        <v>2246</v>
      </c>
      <c r="MCK1" s="58" t="s">
        <v>2246</v>
      </c>
      <c r="MCL1" s="58" t="s">
        <v>2246</v>
      </c>
      <c r="MCM1" s="58" t="s">
        <v>2246</v>
      </c>
      <c r="MCN1" s="58" t="s">
        <v>2246</v>
      </c>
      <c r="MCO1" s="58" t="s">
        <v>2246</v>
      </c>
      <c r="MCP1" s="58" t="s">
        <v>2246</v>
      </c>
      <c r="MCQ1" s="58" t="s">
        <v>2246</v>
      </c>
      <c r="MCR1" s="58" t="s">
        <v>2246</v>
      </c>
      <c r="MCS1" s="58" t="s">
        <v>2246</v>
      </c>
      <c r="MCT1" s="58" t="s">
        <v>2246</v>
      </c>
      <c r="MCU1" s="58" t="s">
        <v>2246</v>
      </c>
      <c r="MCV1" s="58" t="s">
        <v>2246</v>
      </c>
      <c r="MCW1" s="58" t="s">
        <v>2246</v>
      </c>
      <c r="MCX1" s="58" t="s">
        <v>2246</v>
      </c>
      <c r="MCY1" s="58" t="s">
        <v>2246</v>
      </c>
      <c r="MCZ1" s="58" t="s">
        <v>2246</v>
      </c>
      <c r="MDA1" s="58" t="s">
        <v>2246</v>
      </c>
      <c r="MDB1" s="58" t="s">
        <v>2246</v>
      </c>
      <c r="MDC1" s="58" t="s">
        <v>2246</v>
      </c>
      <c r="MDD1" s="58" t="s">
        <v>2246</v>
      </c>
      <c r="MDE1" s="58" t="s">
        <v>2246</v>
      </c>
      <c r="MDF1" s="58" t="s">
        <v>2246</v>
      </c>
      <c r="MDG1" s="58" t="s">
        <v>2246</v>
      </c>
      <c r="MDH1" s="58" t="s">
        <v>2246</v>
      </c>
      <c r="MDI1" s="58" t="s">
        <v>2246</v>
      </c>
      <c r="MDJ1" s="58" t="s">
        <v>2246</v>
      </c>
      <c r="MDK1" s="58" t="s">
        <v>2246</v>
      </c>
      <c r="MDL1" s="58" t="s">
        <v>2246</v>
      </c>
      <c r="MDM1" s="58" t="s">
        <v>2246</v>
      </c>
      <c r="MDN1" s="58" t="s">
        <v>2246</v>
      </c>
      <c r="MDO1" s="58" t="s">
        <v>2246</v>
      </c>
      <c r="MDP1" s="58" t="s">
        <v>2246</v>
      </c>
      <c r="MDQ1" s="58" t="s">
        <v>2246</v>
      </c>
      <c r="MDR1" s="58" t="s">
        <v>2246</v>
      </c>
      <c r="MDS1" s="58" t="s">
        <v>2246</v>
      </c>
      <c r="MDT1" s="58" t="s">
        <v>2246</v>
      </c>
      <c r="MDU1" s="58" t="s">
        <v>2246</v>
      </c>
      <c r="MDV1" s="58" t="s">
        <v>2246</v>
      </c>
      <c r="MDW1" s="58" t="s">
        <v>2246</v>
      </c>
      <c r="MDX1" s="58" t="s">
        <v>2246</v>
      </c>
      <c r="MDY1" s="58" t="s">
        <v>2246</v>
      </c>
      <c r="MDZ1" s="58" t="s">
        <v>2246</v>
      </c>
      <c r="MEA1" s="58" t="s">
        <v>2246</v>
      </c>
      <c r="MEB1" s="58" t="s">
        <v>2246</v>
      </c>
      <c r="MEC1" s="58" t="s">
        <v>2246</v>
      </c>
      <c r="MED1" s="58" t="s">
        <v>2246</v>
      </c>
      <c r="MEE1" s="58" t="s">
        <v>2246</v>
      </c>
      <c r="MEF1" s="58" t="s">
        <v>2246</v>
      </c>
      <c r="MEG1" s="58" t="s">
        <v>2246</v>
      </c>
      <c r="MEH1" s="58" t="s">
        <v>2246</v>
      </c>
      <c r="MEI1" s="58" t="s">
        <v>2246</v>
      </c>
      <c r="MEJ1" s="58" t="s">
        <v>2246</v>
      </c>
      <c r="MEK1" s="58" t="s">
        <v>2246</v>
      </c>
      <c r="MEL1" s="58" t="s">
        <v>2246</v>
      </c>
      <c r="MEM1" s="58" t="s">
        <v>2246</v>
      </c>
      <c r="MEN1" s="58" t="s">
        <v>2246</v>
      </c>
      <c r="MEO1" s="58" t="s">
        <v>2246</v>
      </c>
      <c r="MEP1" s="58" t="s">
        <v>2246</v>
      </c>
      <c r="MEQ1" s="58" t="s">
        <v>2246</v>
      </c>
      <c r="MER1" s="58" t="s">
        <v>2246</v>
      </c>
      <c r="MES1" s="58" t="s">
        <v>2246</v>
      </c>
      <c r="MET1" s="58" t="s">
        <v>2246</v>
      </c>
      <c r="MEU1" s="58" t="s">
        <v>2246</v>
      </c>
      <c r="MEV1" s="58" t="s">
        <v>2246</v>
      </c>
      <c r="MEW1" s="58" t="s">
        <v>2246</v>
      </c>
      <c r="MEX1" s="58" t="s">
        <v>2246</v>
      </c>
      <c r="MEY1" s="58" t="s">
        <v>2246</v>
      </c>
      <c r="MEZ1" s="58" t="s">
        <v>2246</v>
      </c>
      <c r="MFA1" s="58" t="s">
        <v>2246</v>
      </c>
      <c r="MFB1" s="58" t="s">
        <v>2246</v>
      </c>
      <c r="MFC1" s="58" t="s">
        <v>2246</v>
      </c>
      <c r="MFD1" s="58" t="s">
        <v>2246</v>
      </c>
      <c r="MFE1" s="58" t="s">
        <v>2246</v>
      </c>
      <c r="MFF1" s="58" t="s">
        <v>2246</v>
      </c>
      <c r="MFG1" s="58" t="s">
        <v>2246</v>
      </c>
      <c r="MFH1" s="58" t="s">
        <v>2246</v>
      </c>
      <c r="MFI1" s="58" t="s">
        <v>2246</v>
      </c>
      <c r="MFJ1" s="58" t="s">
        <v>2246</v>
      </c>
      <c r="MFK1" s="58" t="s">
        <v>2246</v>
      </c>
      <c r="MFL1" s="58" t="s">
        <v>2246</v>
      </c>
      <c r="MFM1" s="58" t="s">
        <v>2246</v>
      </c>
      <c r="MFN1" s="58" t="s">
        <v>2246</v>
      </c>
      <c r="MFO1" s="58" t="s">
        <v>2246</v>
      </c>
      <c r="MFP1" s="58" t="s">
        <v>2246</v>
      </c>
      <c r="MFQ1" s="58" t="s">
        <v>2246</v>
      </c>
      <c r="MFR1" s="58" t="s">
        <v>2246</v>
      </c>
      <c r="MFS1" s="58" t="s">
        <v>2246</v>
      </c>
      <c r="MFT1" s="58" t="s">
        <v>2246</v>
      </c>
      <c r="MFU1" s="58" t="s">
        <v>2246</v>
      </c>
      <c r="MFV1" s="58" t="s">
        <v>2246</v>
      </c>
      <c r="MFW1" s="58" t="s">
        <v>2246</v>
      </c>
      <c r="MFX1" s="58" t="s">
        <v>2246</v>
      </c>
      <c r="MFY1" s="58" t="s">
        <v>2246</v>
      </c>
      <c r="MFZ1" s="58" t="s">
        <v>2246</v>
      </c>
      <c r="MGA1" s="58" t="s">
        <v>2246</v>
      </c>
      <c r="MGB1" s="58" t="s">
        <v>2246</v>
      </c>
      <c r="MGC1" s="58" t="s">
        <v>2246</v>
      </c>
      <c r="MGD1" s="58" t="s">
        <v>2246</v>
      </c>
      <c r="MGE1" s="58" t="s">
        <v>2246</v>
      </c>
      <c r="MGF1" s="58" t="s">
        <v>2246</v>
      </c>
      <c r="MGG1" s="58" t="s">
        <v>2246</v>
      </c>
      <c r="MGH1" s="58" t="s">
        <v>2246</v>
      </c>
      <c r="MGI1" s="58" t="s">
        <v>2246</v>
      </c>
      <c r="MGJ1" s="58" t="s">
        <v>2246</v>
      </c>
      <c r="MGK1" s="58" t="s">
        <v>2246</v>
      </c>
      <c r="MGL1" s="58" t="s">
        <v>2246</v>
      </c>
      <c r="MGM1" s="58" t="s">
        <v>2246</v>
      </c>
      <c r="MGN1" s="58" t="s">
        <v>2246</v>
      </c>
      <c r="MGO1" s="58" t="s">
        <v>2246</v>
      </c>
      <c r="MGP1" s="58" t="s">
        <v>2246</v>
      </c>
      <c r="MGQ1" s="58" t="s">
        <v>2246</v>
      </c>
      <c r="MGR1" s="58" t="s">
        <v>2246</v>
      </c>
      <c r="MGS1" s="58" t="s">
        <v>2246</v>
      </c>
      <c r="MGT1" s="58" t="s">
        <v>2246</v>
      </c>
      <c r="MGU1" s="58" t="s">
        <v>2246</v>
      </c>
      <c r="MGV1" s="58" t="s">
        <v>2246</v>
      </c>
      <c r="MGW1" s="58" t="s">
        <v>2246</v>
      </c>
      <c r="MGX1" s="58" t="s">
        <v>2246</v>
      </c>
      <c r="MGY1" s="58" t="s">
        <v>2246</v>
      </c>
      <c r="MGZ1" s="58" t="s">
        <v>2246</v>
      </c>
      <c r="MHA1" s="58" t="s">
        <v>2246</v>
      </c>
      <c r="MHB1" s="58" t="s">
        <v>2246</v>
      </c>
      <c r="MHC1" s="58" t="s">
        <v>2246</v>
      </c>
      <c r="MHD1" s="58" t="s">
        <v>2246</v>
      </c>
      <c r="MHE1" s="58" t="s">
        <v>2246</v>
      </c>
      <c r="MHF1" s="58" t="s">
        <v>2246</v>
      </c>
      <c r="MHG1" s="58" t="s">
        <v>2246</v>
      </c>
      <c r="MHH1" s="58" t="s">
        <v>2246</v>
      </c>
      <c r="MHI1" s="58" t="s">
        <v>2246</v>
      </c>
      <c r="MHJ1" s="58" t="s">
        <v>2246</v>
      </c>
      <c r="MHK1" s="58" t="s">
        <v>2246</v>
      </c>
      <c r="MHL1" s="58" t="s">
        <v>2246</v>
      </c>
      <c r="MHM1" s="58" t="s">
        <v>2246</v>
      </c>
      <c r="MHN1" s="58" t="s">
        <v>2246</v>
      </c>
      <c r="MHO1" s="58" t="s">
        <v>2246</v>
      </c>
      <c r="MHP1" s="58" t="s">
        <v>2246</v>
      </c>
      <c r="MHQ1" s="58" t="s">
        <v>2246</v>
      </c>
      <c r="MHR1" s="58" t="s">
        <v>2246</v>
      </c>
      <c r="MHS1" s="58" t="s">
        <v>2246</v>
      </c>
      <c r="MHT1" s="58" t="s">
        <v>2246</v>
      </c>
      <c r="MHU1" s="58" t="s">
        <v>2246</v>
      </c>
      <c r="MHV1" s="58" t="s">
        <v>2246</v>
      </c>
      <c r="MHW1" s="58" t="s">
        <v>2246</v>
      </c>
      <c r="MHX1" s="58" t="s">
        <v>2246</v>
      </c>
      <c r="MHY1" s="58" t="s">
        <v>2246</v>
      </c>
      <c r="MHZ1" s="58" t="s">
        <v>2246</v>
      </c>
      <c r="MIA1" s="58" t="s">
        <v>2246</v>
      </c>
      <c r="MIB1" s="58" t="s">
        <v>2246</v>
      </c>
      <c r="MIC1" s="58" t="s">
        <v>2246</v>
      </c>
      <c r="MID1" s="58" t="s">
        <v>2246</v>
      </c>
      <c r="MIE1" s="58" t="s">
        <v>2246</v>
      </c>
      <c r="MIF1" s="58" t="s">
        <v>2246</v>
      </c>
      <c r="MIG1" s="58" t="s">
        <v>2246</v>
      </c>
      <c r="MIH1" s="58" t="s">
        <v>2246</v>
      </c>
      <c r="MII1" s="58" t="s">
        <v>2246</v>
      </c>
      <c r="MIJ1" s="58" t="s">
        <v>2246</v>
      </c>
      <c r="MIK1" s="58" t="s">
        <v>2246</v>
      </c>
      <c r="MIL1" s="58" t="s">
        <v>2246</v>
      </c>
      <c r="MIM1" s="58" t="s">
        <v>2246</v>
      </c>
      <c r="MIN1" s="58" t="s">
        <v>2246</v>
      </c>
      <c r="MIO1" s="58" t="s">
        <v>2246</v>
      </c>
      <c r="MIP1" s="58" t="s">
        <v>2246</v>
      </c>
      <c r="MIQ1" s="58" t="s">
        <v>2246</v>
      </c>
      <c r="MIR1" s="58" t="s">
        <v>2246</v>
      </c>
      <c r="MIS1" s="58" t="s">
        <v>2246</v>
      </c>
      <c r="MIT1" s="58" t="s">
        <v>2246</v>
      </c>
      <c r="MIU1" s="58" t="s">
        <v>2246</v>
      </c>
      <c r="MIV1" s="58" t="s">
        <v>2246</v>
      </c>
      <c r="MIW1" s="58" t="s">
        <v>2246</v>
      </c>
      <c r="MIX1" s="58" t="s">
        <v>2246</v>
      </c>
      <c r="MIY1" s="58" t="s">
        <v>2246</v>
      </c>
      <c r="MIZ1" s="58" t="s">
        <v>2246</v>
      </c>
      <c r="MJA1" s="58" t="s">
        <v>2246</v>
      </c>
      <c r="MJB1" s="58" t="s">
        <v>2246</v>
      </c>
      <c r="MJC1" s="58" t="s">
        <v>2246</v>
      </c>
      <c r="MJD1" s="58" t="s">
        <v>2246</v>
      </c>
      <c r="MJE1" s="58" t="s">
        <v>2246</v>
      </c>
      <c r="MJF1" s="58" t="s">
        <v>2246</v>
      </c>
      <c r="MJG1" s="58" t="s">
        <v>2246</v>
      </c>
      <c r="MJH1" s="58" t="s">
        <v>2246</v>
      </c>
      <c r="MJI1" s="58" t="s">
        <v>2246</v>
      </c>
      <c r="MJJ1" s="58" t="s">
        <v>2246</v>
      </c>
      <c r="MJK1" s="58" t="s">
        <v>2246</v>
      </c>
      <c r="MJL1" s="58" t="s">
        <v>2246</v>
      </c>
      <c r="MJM1" s="58" t="s">
        <v>2246</v>
      </c>
      <c r="MJN1" s="58" t="s">
        <v>2246</v>
      </c>
      <c r="MJO1" s="58" t="s">
        <v>2246</v>
      </c>
      <c r="MJP1" s="58" t="s">
        <v>2246</v>
      </c>
      <c r="MJQ1" s="58" t="s">
        <v>2246</v>
      </c>
      <c r="MJR1" s="58" t="s">
        <v>2246</v>
      </c>
      <c r="MJS1" s="58" t="s">
        <v>2246</v>
      </c>
      <c r="MJT1" s="58" t="s">
        <v>2246</v>
      </c>
      <c r="MJU1" s="58" t="s">
        <v>2246</v>
      </c>
      <c r="MJV1" s="58" t="s">
        <v>2246</v>
      </c>
      <c r="MJW1" s="58" t="s">
        <v>2246</v>
      </c>
      <c r="MJX1" s="58" t="s">
        <v>2246</v>
      </c>
      <c r="MJY1" s="58" t="s">
        <v>2246</v>
      </c>
      <c r="MJZ1" s="58" t="s">
        <v>2246</v>
      </c>
      <c r="MKA1" s="58" t="s">
        <v>2246</v>
      </c>
      <c r="MKB1" s="58" t="s">
        <v>2246</v>
      </c>
      <c r="MKC1" s="58" t="s">
        <v>2246</v>
      </c>
      <c r="MKD1" s="58" t="s">
        <v>2246</v>
      </c>
      <c r="MKE1" s="58" t="s">
        <v>2246</v>
      </c>
      <c r="MKF1" s="58" t="s">
        <v>2246</v>
      </c>
      <c r="MKG1" s="58" t="s">
        <v>2246</v>
      </c>
      <c r="MKH1" s="58" t="s">
        <v>2246</v>
      </c>
      <c r="MKI1" s="58" t="s">
        <v>2246</v>
      </c>
      <c r="MKJ1" s="58" t="s">
        <v>2246</v>
      </c>
      <c r="MKK1" s="58" t="s">
        <v>2246</v>
      </c>
      <c r="MKL1" s="58" t="s">
        <v>2246</v>
      </c>
      <c r="MKM1" s="58" t="s">
        <v>2246</v>
      </c>
      <c r="MKN1" s="58" t="s">
        <v>2246</v>
      </c>
      <c r="MKO1" s="58" t="s">
        <v>2246</v>
      </c>
      <c r="MKP1" s="58" t="s">
        <v>2246</v>
      </c>
      <c r="MKQ1" s="58" t="s">
        <v>2246</v>
      </c>
      <c r="MKR1" s="58" t="s">
        <v>2246</v>
      </c>
      <c r="MKS1" s="58" t="s">
        <v>2246</v>
      </c>
      <c r="MKT1" s="58" t="s">
        <v>2246</v>
      </c>
      <c r="MKU1" s="58" t="s">
        <v>2246</v>
      </c>
      <c r="MKV1" s="58" t="s">
        <v>2246</v>
      </c>
      <c r="MKW1" s="58" t="s">
        <v>2246</v>
      </c>
      <c r="MKX1" s="58" t="s">
        <v>2246</v>
      </c>
      <c r="MKY1" s="58" t="s">
        <v>2246</v>
      </c>
      <c r="MKZ1" s="58" t="s">
        <v>2246</v>
      </c>
      <c r="MLA1" s="58" t="s">
        <v>2246</v>
      </c>
      <c r="MLB1" s="58" t="s">
        <v>2246</v>
      </c>
      <c r="MLC1" s="58" t="s">
        <v>2246</v>
      </c>
      <c r="MLD1" s="58" t="s">
        <v>2246</v>
      </c>
      <c r="MLE1" s="58" t="s">
        <v>2246</v>
      </c>
      <c r="MLF1" s="58" t="s">
        <v>2246</v>
      </c>
      <c r="MLG1" s="58" t="s">
        <v>2246</v>
      </c>
      <c r="MLH1" s="58" t="s">
        <v>2246</v>
      </c>
      <c r="MLI1" s="58" t="s">
        <v>2246</v>
      </c>
      <c r="MLJ1" s="58" t="s">
        <v>2246</v>
      </c>
      <c r="MLK1" s="58" t="s">
        <v>2246</v>
      </c>
      <c r="MLL1" s="58" t="s">
        <v>2246</v>
      </c>
      <c r="MLM1" s="58" t="s">
        <v>2246</v>
      </c>
      <c r="MLN1" s="58" t="s">
        <v>2246</v>
      </c>
      <c r="MLO1" s="58" t="s">
        <v>2246</v>
      </c>
      <c r="MLP1" s="58" t="s">
        <v>2246</v>
      </c>
      <c r="MLQ1" s="58" t="s">
        <v>2246</v>
      </c>
      <c r="MLR1" s="58" t="s">
        <v>2246</v>
      </c>
      <c r="MLS1" s="58" t="s">
        <v>2246</v>
      </c>
      <c r="MLT1" s="58" t="s">
        <v>2246</v>
      </c>
      <c r="MLU1" s="58" t="s">
        <v>2246</v>
      </c>
      <c r="MLV1" s="58" t="s">
        <v>2246</v>
      </c>
      <c r="MLW1" s="58" t="s">
        <v>2246</v>
      </c>
      <c r="MLX1" s="58" t="s">
        <v>2246</v>
      </c>
      <c r="MLY1" s="58" t="s">
        <v>2246</v>
      </c>
      <c r="MLZ1" s="58" t="s">
        <v>2246</v>
      </c>
      <c r="MMA1" s="58" t="s">
        <v>2246</v>
      </c>
      <c r="MMB1" s="58" t="s">
        <v>2246</v>
      </c>
      <c r="MMC1" s="58" t="s">
        <v>2246</v>
      </c>
      <c r="MMD1" s="58" t="s">
        <v>2246</v>
      </c>
      <c r="MME1" s="58" t="s">
        <v>2246</v>
      </c>
      <c r="MMF1" s="58" t="s">
        <v>2246</v>
      </c>
      <c r="MMG1" s="58" t="s">
        <v>2246</v>
      </c>
      <c r="MMH1" s="58" t="s">
        <v>2246</v>
      </c>
      <c r="MMI1" s="58" t="s">
        <v>2246</v>
      </c>
      <c r="MMJ1" s="58" t="s">
        <v>2246</v>
      </c>
      <c r="MMK1" s="58" t="s">
        <v>2246</v>
      </c>
      <c r="MML1" s="58" t="s">
        <v>2246</v>
      </c>
      <c r="MMM1" s="58" t="s">
        <v>2246</v>
      </c>
      <c r="MMN1" s="58" t="s">
        <v>2246</v>
      </c>
      <c r="MMO1" s="58" t="s">
        <v>2246</v>
      </c>
      <c r="MMP1" s="58" t="s">
        <v>2246</v>
      </c>
      <c r="MMQ1" s="58" t="s">
        <v>2246</v>
      </c>
      <c r="MMR1" s="58" t="s">
        <v>2246</v>
      </c>
      <c r="MMS1" s="58" t="s">
        <v>2246</v>
      </c>
      <c r="MMT1" s="58" t="s">
        <v>2246</v>
      </c>
      <c r="MMU1" s="58" t="s">
        <v>2246</v>
      </c>
      <c r="MMV1" s="58" t="s">
        <v>2246</v>
      </c>
      <c r="MMW1" s="58" t="s">
        <v>2246</v>
      </c>
      <c r="MMX1" s="58" t="s">
        <v>2246</v>
      </c>
      <c r="MMY1" s="58" t="s">
        <v>2246</v>
      </c>
      <c r="MMZ1" s="58" t="s">
        <v>2246</v>
      </c>
      <c r="MNA1" s="58" t="s">
        <v>2246</v>
      </c>
      <c r="MNB1" s="58" t="s">
        <v>2246</v>
      </c>
      <c r="MNC1" s="58" t="s">
        <v>2246</v>
      </c>
      <c r="MND1" s="58" t="s">
        <v>2246</v>
      </c>
      <c r="MNE1" s="58" t="s">
        <v>2246</v>
      </c>
      <c r="MNF1" s="58" t="s">
        <v>2246</v>
      </c>
      <c r="MNG1" s="58" t="s">
        <v>2246</v>
      </c>
      <c r="MNH1" s="58" t="s">
        <v>2246</v>
      </c>
      <c r="MNI1" s="58" t="s">
        <v>2246</v>
      </c>
      <c r="MNJ1" s="58" t="s">
        <v>2246</v>
      </c>
      <c r="MNK1" s="58" t="s">
        <v>2246</v>
      </c>
      <c r="MNL1" s="58" t="s">
        <v>2246</v>
      </c>
      <c r="MNM1" s="58" t="s">
        <v>2246</v>
      </c>
      <c r="MNN1" s="58" t="s">
        <v>2246</v>
      </c>
      <c r="MNO1" s="58" t="s">
        <v>2246</v>
      </c>
      <c r="MNP1" s="58" t="s">
        <v>2246</v>
      </c>
      <c r="MNQ1" s="58" t="s">
        <v>2246</v>
      </c>
      <c r="MNR1" s="58" t="s">
        <v>2246</v>
      </c>
      <c r="MNS1" s="58" t="s">
        <v>2246</v>
      </c>
      <c r="MNT1" s="58" t="s">
        <v>2246</v>
      </c>
      <c r="MNU1" s="58" t="s">
        <v>2246</v>
      </c>
      <c r="MNV1" s="58" t="s">
        <v>2246</v>
      </c>
      <c r="MNW1" s="58" t="s">
        <v>2246</v>
      </c>
      <c r="MNX1" s="58" t="s">
        <v>2246</v>
      </c>
      <c r="MNY1" s="58" t="s">
        <v>2246</v>
      </c>
      <c r="MNZ1" s="58" t="s">
        <v>2246</v>
      </c>
      <c r="MOA1" s="58" t="s">
        <v>2246</v>
      </c>
      <c r="MOB1" s="58" t="s">
        <v>2246</v>
      </c>
      <c r="MOC1" s="58" t="s">
        <v>2246</v>
      </c>
      <c r="MOD1" s="58" t="s">
        <v>2246</v>
      </c>
      <c r="MOE1" s="58" t="s">
        <v>2246</v>
      </c>
      <c r="MOF1" s="58" t="s">
        <v>2246</v>
      </c>
      <c r="MOG1" s="58" t="s">
        <v>2246</v>
      </c>
      <c r="MOH1" s="58" t="s">
        <v>2246</v>
      </c>
      <c r="MOI1" s="58" t="s">
        <v>2246</v>
      </c>
      <c r="MOJ1" s="58" t="s">
        <v>2246</v>
      </c>
      <c r="MOK1" s="58" t="s">
        <v>2246</v>
      </c>
      <c r="MOL1" s="58" t="s">
        <v>2246</v>
      </c>
      <c r="MOM1" s="58" t="s">
        <v>2246</v>
      </c>
      <c r="MON1" s="58" t="s">
        <v>2246</v>
      </c>
      <c r="MOO1" s="58" t="s">
        <v>2246</v>
      </c>
      <c r="MOP1" s="58" t="s">
        <v>2246</v>
      </c>
      <c r="MOQ1" s="58" t="s">
        <v>2246</v>
      </c>
      <c r="MOR1" s="58" t="s">
        <v>2246</v>
      </c>
      <c r="MOS1" s="58" t="s">
        <v>2246</v>
      </c>
      <c r="MOT1" s="58" t="s">
        <v>2246</v>
      </c>
      <c r="MOU1" s="58" t="s">
        <v>2246</v>
      </c>
      <c r="MOV1" s="58" t="s">
        <v>2246</v>
      </c>
      <c r="MOW1" s="58" t="s">
        <v>2246</v>
      </c>
      <c r="MOX1" s="58" t="s">
        <v>2246</v>
      </c>
      <c r="MOY1" s="58" t="s">
        <v>2246</v>
      </c>
      <c r="MOZ1" s="58" t="s">
        <v>2246</v>
      </c>
      <c r="MPA1" s="58" t="s">
        <v>2246</v>
      </c>
      <c r="MPB1" s="58" t="s">
        <v>2246</v>
      </c>
      <c r="MPC1" s="58" t="s">
        <v>2246</v>
      </c>
      <c r="MPD1" s="58" t="s">
        <v>2246</v>
      </c>
      <c r="MPE1" s="58" t="s">
        <v>2246</v>
      </c>
      <c r="MPF1" s="58" t="s">
        <v>2246</v>
      </c>
      <c r="MPG1" s="58" t="s">
        <v>2246</v>
      </c>
      <c r="MPH1" s="58" t="s">
        <v>2246</v>
      </c>
      <c r="MPI1" s="58" t="s">
        <v>2246</v>
      </c>
      <c r="MPJ1" s="58" t="s">
        <v>2246</v>
      </c>
      <c r="MPK1" s="58" t="s">
        <v>2246</v>
      </c>
      <c r="MPL1" s="58" t="s">
        <v>2246</v>
      </c>
      <c r="MPM1" s="58" t="s">
        <v>2246</v>
      </c>
      <c r="MPN1" s="58" t="s">
        <v>2246</v>
      </c>
      <c r="MPO1" s="58" t="s">
        <v>2246</v>
      </c>
      <c r="MPP1" s="58" t="s">
        <v>2246</v>
      </c>
      <c r="MPQ1" s="58" t="s">
        <v>2246</v>
      </c>
      <c r="MPR1" s="58" t="s">
        <v>2246</v>
      </c>
      <c r="MPS1" s="58" t="s">
        <v>2246</v>
      </c>
      <c r="MPT1" s="58" t="s">
        <v>2246</v>
      </c>
      <c r="MPU1" s="58" t="s">
        <v>2246</v>
      </c>
      <c r="MPV1" s="58" t="s">
        <v>2246</v>
      </c>
      <c r="MPW1" s="58" t="s">
        <v>2246</v>
      </c>
      <c r="MPX1" s="58" t="s">
        <v>2246</v>
      </c>
      <c r="MPY1" s="58" t="s">
        <v>2246</v>
      </c>
      <c r="MPZ1" s="58" t="s">
        <v>2246</v>
      </c>
      <c r="MQA1" s="58" t="s">
        <v>2246</v>
      </c>
      <c r="MQB1" s="58" t="s">
        <v>2246</v>
      </c>
      <c r="MQC1" s="58" t="s">
        <v>2246</v>
      </c>
      <c r="MQD1" s="58" t="s">
        <v>2246</v>
      </c>
      <c r="MQE1" s="58" t="s">
        <v>2246</v>
      </c>
      <c r="MQF1" s="58" t="s">
        <v>2246</v>
      </c>
      <c r="MQG1" s="58" t="s">
        <v>2246</v>
      </c>
      <c r="MQH1" s="58" t="s">
        <v>2246</v>
      </c>
      <c r="MQI1" s="58" t="s">
        <v>2246</v>
      </c>
      <c r="MQJ1" s="58" t="s">
        <v>2246</v>
      </c>
      <c r="MQK1" s="58" t="s">
        <v>2246</v>
      </c>
      <c r="MQL1" s="58" t="s">
        <v>2246</v>
      </c>
      <c r="MQM1" s="58" t="s">
        <v>2246</v>
      </c>
      <c r="MQN1" s="58" t="s">
        <v>2246</v>
      </c>
      <c r="MQO1" s="58" t="s">
        <v>2246</v>
      </c>
      <c r="MQP1" s="58" t="s">
        <v>2246</v>
      </c>
      <c r="MQQ1" s="58" t="s">
        <v>2246</v>
      </c>
      <c r="MQR1" s="58" t="s">
        <v>2246</v>
      </c>
      <c r="MQS1" s="58" t="s">
        <v>2246</v>
      </c>
      <c r="MQT1" s="58" t="s">
        <v>2246</v>
      </c>
      <c r="MQU1" s="58" t="s">
        <v>2246</v>
      </c>
      <c r="MQV1" s="58" t="s">
        <v>2246</v>
      </c>
      <c r="MQW1" s="58" t="s">
        <v>2246</v>
      </c>
      <c r="MQX1" s="58" t="s">
        <v>2246</v>
      </c>
      <c r="MQY1" s="58" t="s">
        <v>2246</v>
      </c>
      <c r="MQZ1" s="58" t="s">
        <v>2246</v>
      </c>
      <c r="MRA1" s="58" t="s">
        <v>2246</v>
      </c>
      <c r="MRB1" s="58" t="s">
        <v>2246</v>
      </c>
      <c r="MRC1" s="58" t="s">
        <v>2246</v>
      </c>
      <c r="MRD1" s="58" t="s">
        <v>2246</v>
      </c>
      <c r="MRE1" s="58" t="s">
        <v>2246</v>
      </c>
      <c r="MRF1" s="58" t="s">
        <v>2246</v>
      </c>
      <c r="MRG1" s="58" t="s">
        <v>2246</v>
      </c>
      <c r="MRH1" s="58" t="s">
        <v>2246</v>
      </c>
      <c r="MRI1" s="58" t="s">
        <v>2246</v>
      </c>
      <c r="MRJ1" s="58" t="s">
        <v>2246</v>
      </c>
      <c r="MRK1" s="58" t="s">
        <v>2246</v>
      </c>
      <c r="MRL1" s="58" t="s">
        <v>2246</v>
      </c>
      <c r="MRM1" s="58" t="s">
        <v>2246</v>
      </c>
      <c r="MRN1" s="58" t="s">
        <v>2246</v>
      </c>
      <c r="MRO1" s="58" t="s">
        <v>2246</v>
      </c>
      <c r="MRP1" s="58" t="s">
        <v>2246</v>
      </c>
      <c r="MRQ1" s="58" t="s">
        <v>2246</v>
      </c>
      <c r="MRR1" s="58" t="s">
        <v>2246</v>
      </c>
      <c r="MRS1" s="58" t="s">
        <v>2246</v>
      </c>
      <c r="MRT1" s="58" t="s">
        <v>2246</v>
      </c>
      <c r="MRU1" s="58" t="s">
        <v>2246</v>
      </c>
      <c r="MRV1" s="58" t="s">
        <v>2246</v>
      </c>
      <c r="MRW1" s="58" t="s">
        <v>2246</v>
      </c>
      <c r="MRX1" s="58" t="s">
        <v>2246</v>
      </c>
      <c r="MRY1" s="58" t="s">
        <v>2246</v>
      </c>
      <c r="MRZ1" s="58" t="s">
        <v>2246</v>
      </c>
      <c r="MSA1" s="58" t="s">
        <v>2246</v>
      </c>
      <c r="MSB1" s="58" t="s">
        <v>2246</v>
      </c>
      <c r="MSC1" s="58" t="s">
        <v>2246</v>
      </c>
      <c r="MSD1" s="58" t="s">
        <v>2246</v>
      </c>
      <c r="MSE1" s="58" t="s">
        <v>2246</v>
      </c>
      <c r="MSF1" s="58" t="s">
        <v>2246</v>
      </c>
      <c r="MSG1" s="58" t="s">
        <v>2246</v>
      </c>
      <c r="MSH1" s="58" t="s">
        <v>2246</v>
      </c>
      <c r="MSI1" s="58" t="s">
        <v>2246</v>
      </c>
      <c r="MSJ1" s="58" t="s">
        <v>2246</v>
      </c>
      <c r="MSK1" s="58" t="s">
        <v>2246</v>
      </c>
      <c r="MSL1" s="58" t="s">
        <v>2246</v>
      </c>
      <c r="MSM1" s="58" t="s">
        <v>2246</v>
      </c>
      <c r="MSN1" s="58" t="s">
        <v>2246</v>
      </c>
      <c r="MSO1" s="58" t="s">
        <v>2246</v>
      </c>
      <c r="MSP1" s="58" t="s">
        <v>2246</v>
      </c>
      <c r="MSQ1" s="58" t="s">
        <v>2246</v>
      </c>
      <c r="MSR1" s="58" t="s">
        <v>2246</v>
      </c>
      <c r="MSS1" s="58" t="s">
        <v>2246</v>
      </c>
      <c r="MST1" s="58" t="s">
        <v>2246</v>
      </c>
      <c r="MSU1" s="58" t="s">
        <v>2246</v>
      </c>
      <c r="MSV1" s="58" t="s">
        <v>2246</v>
      </c>
      <c r="MSW1" s="58" t="s">
        <v>2246</v>
      </c>
      <c r="MSX1" s="58" t="s">
        <v>2246</v>
      </c>
      <c r="MSY1" s="58" t="s">
        <v>2246</v>
      </c>
      <c r="MSZ1" s="58" t="s">
        <v>2246</v>
      </c>
      <c r="MTA1" s="58" t="s">
        <v>2246</v>
      </c>
      <c r="MTB1" s="58" t="s">
        <v>2246</v>
      </c>
      <c r="MTC1" s="58" t="s">
        <v>2246</v>
      </c>
      <c r="MTD1" s="58" t="s">
        <v>2246</v>
      </c>
      <c r="MTE1" s="58" t="s">
        <v>2246</v>
      </c>
      <c r="MTF1" s="58" t="s">
        <v>2246</v>
      </c>
      <c r="MTG1" s="58" t="s">
        <v>2246</v>
      </c>
      <c r="MTH1" s="58" t="s">
        <v>2246</v>
      </c>
      <c r="MTI1" s="58" t="s">
        <v>2246</v>
      </c>
      <c r="MTJ1" s="58" t="s">
        <v>2246</v>
      </c>
      <c r="MTK1" s="58" t="s">
        <v>2246</v>
      </c>
      <c r="MTL1" s="58" t="s">
        <v>2246</v>
      </c>
      <c r="MTM1" s="58" t="s">
        <v>2246</v>
      </c>
      <c r="MTN1" s="58" t="s">
        <v>2246</v>
      </c>
      <c r="MTO1" s="58" t="s">
        <v>2246</v>
      </c>
      <c r="MTP1" s="58" t="s">
        <v>2246</v>
      </c>
      <c r="MTQ1" s="58" t="s">
        <v>2246</v>
      </c>
      <c r="MTR1" s="58" t="s">
        <v>2246</v>
      </c>
      <c r="MTS1" s="58" t="s">
        <v>2246</v>
      </c>
      <c r="MTT1" s="58" t="s">
        <v>2246</v>
      </c>
      <c r="MTU1" s="58" t="s">
        <v>2246</v>
      </c>
      <c r="MTV1" s="58" t="s">
        <v>2246</v>
      </c>
      <c r="MTW1" s="58" t="s">
        <v>2246</v>
      </c>
      <c r="MTX1" s="58" t="s">
        <v>2246</v>
      </c>
      <c r="MTY1" s="58" t="s">
        <v>2246</v>
      </c>
      <c r="MTZ1" s="58" t="s">
        <v>2246</v>
      </c>
      <c r="MUA1" s="58" t="s">
        <v>2246</v>
      </c>
      <c r="MUB1" s="58" t="s">
        <v>2246</v>
      </c>
      <c r="MUC1" s="58" t="s">
        <v>2246</v>
      </c>
      <c r="MUD1" s="58" t="s">
        <v>2246</v>
      </c>
      <c r="MUE1" s="58" t="s">
        <v>2246</v>
      </c>
      <c r="MUF1" s="58" t="s">
        <v>2246</v>
      </c>
      <c r="MUG1" s="58" t="s">
        <v>2246</v>
      </c>
      <c r="MUH1" s="58" t="s">
        <v>2246</v>
      </c>
      <c r="MUI1" s="58" t="s">
        <v>2246</v>
      </c>
      <c r="MUJ1" s="58" t="s">
        <v>2246</v>
      </c>
      <c r="MUK1" s="58" t="s">
        <v>2246</v>
      </c>
      <c r="MUL1" s="58" t="s">
        <v>2246</v>
      </c>
      <c r="MUM1" s="58" t="s">
        <v>2246</v>
      </c>
      <c r="MUN1" s="58" t="s">
        <v>2246</v>
      </c>
      <c r="MUO1" s="58" t="s">
        <v>2246</v>
      </c>
      <c r="MUP1" s="58" t="s">
        <v>2246</v>
      </c>
      <c r="MUQ1" s="58" t="s">
        <v>2246</v>
      </c>
      <c r="MUR1" s="58" t="s">
        <v>2246</v>
      </c>
      <c r="MUS1" s="58" t="s">
        <v>2246</v>
      </c>
      <c r="MUT1" s="58" t="s">
        <v>2246</v>
      </c>
      <c r="MUU1" s="58" t="s">
        <v>2246</v>
      </c>
      <c r="MUV1" s="58" t="s">
        <v>2246</v>
      </c>
      <c r="MUW1" s="58" t="s">
        <v>2246</v>
      </c>
      <c r="MUX1" s="58" t="s">
        <v>2246</v>
      </c>
      <c r="MUY1" s="58" t="s">
        <v>2246</v>
      </c>
      <c r="MUZ1" s="58" t="s">
        <v>2246</v>
      </c>
      <c r="MVA1" s="58" t="s">
        <v>2246</v>
      </c>
      <c r="MVB1" s="58" t="s">
        <v>2246</v>
      </c>
      <c r="MVC1" s="58" t="s">
        <v>2246</v>
      </c>
      <c r="MVD1" s="58" t="s">
        <v>2246</v>
      </c>
      <c r="MVE1" s="58" t="s">
        <v>2246</v>
      </c>
      <c r="MVF1" s="58" t="s">
        <v>2246</v>
      </c>
      <c r="MVG1" s="58" t="s">
        <v>2246</v>
      </c>
      <c r="MVH1" s="58" t="s">
        <v>2246</v>
      </c>
      <c r="MVI1" s="58" t="s">
        <v>2246</v>
      </c>
      <c r="MVJ1" s="58" t="s">
        <v>2246</v>
      </c>
      <c r="MVK1" s="58" t="s">
        <v>2246</v>
      </c>
      <c r="MVL1" s="58" t="s">
        <v>2246</v>
      </c>
      <c r="MVM1" s="58" t="s">
        <v>2246</v>
      </c>
      <c r="MVN1" s="58" t="s">
        <v>2246</v>
      </c>
      <c r="MVO1" s="58" t="s">
        <v>2246</v>
      </c>
      <c r="MVP1" s="58" t="s">
        <v>2246</v>
      </c>
      <c r="MVQ1" s="58" t="s">
        <v>2246</v>
      </c>
      <c r="MVR1" s="58" t="s">
        <v>2246</v>
      </c>
      <c r="MVS1" s="58" t="s">
        <v>2246</v>
      </c>
      <c r="MVT1" s="58" t="s">
        <v>2246</v>
      </c>
      <c r="MVU1" s="58" t="s">
        <v>2246</v>
      </c>
      <c r="MVV1" s="58" t="s">
        <v>2246</v>
      </c>
      <c r="MVW1" s="58" t="s">
        <v>2246</v>
      </c>
      <c r="MVX1" s="58" t="s">
        <v>2246</v>
      </c>
      <c r="MVY1" s="58" t="s">
        <v>2246</v>
      </c>
      <c r="MVZ1" s="58" t="s">
        <v>2246</v>
      </c>
      <c r="MWA1" s="58" t="s">
        <v>2246</v>
      </c>
      <c r="MWB1" s="58" t="s">
        <v>2246</v>
      </c>
      <c r="MWC1" s="58" t="s">
        <v>2246</v>
      </c>
      <c r="MWD1" s="58" t="s">
        <v>2246</v>
      </c>
      <c r="MWE1" s="58" t="s">
        <v>2246</v>
      </c>
      <c r="MWF1" s="58" t="s">
        <v>2246</v>
      </c>
      <c r="MWG1" s="58" t="s">
        <v>2246</v>
      </c>
      <c r="MWH1" s="58" t="s">
        <v>2246</v>
      </c>
      <c r="MWI1" s="58" t="s">
        <v>2246</v>
      </c>
      <c r="MWJ1" s="58" t="s">
        <v>2246</v>
      </c>
      <c r="MWK1" s="58" t="s">
        <v>2246</v>
      </c>
      <c r="MWL1" s="58" t="s">
        <v>2246</v>
      </c>
      <c r="MWM1" s="58" t="s">
        <v>2246</v>
      </c>
      <c r="MWN1" s="58" t="s">
        <v>2246</v>
      </c>
      <c r="MWO1" s="58" t="s">
        <v>2246</v>
      </c>
      <c r="MWP1" s="58" t="s">
        <v>2246</v>
      </c>
      <c r="MWQ1" s="58" t="s">
        <v>2246</v>
      </c>
      <c r="MWR1" s="58" t="s">
        <v>2246</v>
      </c>
      <c r="MWS1" s="58" t="s">
        <v>2246</v>
      </c>
      <c r="MWT1" s="58" t="s">
        <v>2246</v>
      </c>
      <c r="MWU1" s="58" t="s">
        <v>2246</v>
      </c>
      <c r="MWV1" s="58" t="s">
        <v>2246</v>
      </c>
      <c r="MWW1" s="58" t="s">
        <v>2246</v>
      </c>
      <c r="MWX1" s="58" t="s">
        <v>2246</v>
      </c>
      <c r="MWY1" s="58" t="s">
        <v>2246</v>
      </c>
      <c r="MWZ1" s="58" t="s">
        <v>2246</v>
      </c>
      <c r="MXA1" s="58" t="s">
        <v>2246</v>
      </c>
      <c r="MXB1" s="58" t="s">
        <v>2246</v>
      </c>
      <c r="MXC1" s="58" t="s">
        <v>2246</v>
      </c>
      <c r="MXD1" s="58" t="s">
        <v>2246</v>
      </c>
      <c r="MXE1" s="58" t="s">
        <v>2246</v>
      </c>
      <c r="MXF1" s="58" t="s">
        <v>2246</v>
      </c>
      <c r="MXG1" s="58" t="s">
        <v>2246</v>
      </c>
      <c r="MXH1" s="58" t="s">
        <v>2246</v>
      </c>
      <c r="MXI1" s="58" t="s">
        <v>2246</v>
      </c>
      <c r="MXJ1" s="58" t="s">
        <v>2246</v>
      </c>
      <c r="MXK1" s="58" t="s">
        <v>2246</v>
      </c>
      <c r="MXL1" s="58" t="s">
        <v>2246</v>
      </c>
      <c r="MXM1" s="58" t="s">
        <v>2246</v>
      </c>
      <c r="MXN1" s="58" t="s">
        <v>2246</v>
      </c>
      <c r="MXO1" s="58" t="s">
        <v>2246</v>
      </c>
      <c r="MXP1" s="58" t="s">
        <v>2246</v>
      </c>
      <c r="MXQ1" s="58" t="s">
        <v>2246</v>
      </c>
      <c r="MXR1" s="58" t="s">
        <v>2246</v>
      </c>
      <c r="MXS1" s="58" t="s">
        <v>2246</v>
      </c>
      <c r="MXT1" s="58" t="s">
        <v>2246</v>
      </c>
      <c r="MXU1" s="58" t="s">
        <v>2246</v>
      </c>
      <c r="MXV1" s="58" t="s">
        <v>2246</v>
      </c>
      <c r="MXW1" s="58" t="s">
        <v>2246</v>
      </c>
      <c r="MXX1" s="58" t="s">
        <v>2246</v>
      </c>
      <c r="MXY1" s="58" t="s">
        <v>2246</v>
      </c>
      <c r="MXZ1" s="58" t="s">
        <v>2246</v>
      </c>
      <c r="MYA1" s="58" t="s">
        <v>2246</v>
      </c>
      <c r="MYB1" s="58" t="s">
        <v>2246</v>
      </c>
      <c r="MYC1" s="58" t="s">
        <v>2246</v>
      </c>
      <c r="MYD1" s="58" t="s">
        <v>2246</v>
      </c>
      <c r="MYE1" s="58" t="s">
        <v>2246</v>
      </c>
      <c r="MYF1" s="58" t="s">
        <v>2246</v>
      </c>
      <c r="MYG1" s="58" t="s">
        <v>2246</v>
      </c>
      <c r="MYH1" s="58" t="s">
        <v>2246</v>
      </c>
      <c r="MYI1" s="58" t="s">
        <v>2246</v>
      </c>
      <c r="MYJ1" s="58" t="s">
        <v>2246</v>
      </c>
      <c r="MYK1" s="58" t="s">
        <v>2246</v>
      </c>
      <c r="MYL1" s="58" t="s">
        <v>2246</v>
      </c>
      <c r="MYM1" s="58" t="s">
        <v>2246</v>
      </c>
      <c r="MYN1" s="58" t="s">
        <v>2246</v>
      </c>
      <c r="MYO1" s="58" t="s">
        <v>2246</v>
      </c>
      <c r="MYP1" s="58" t="s">
        <v>2246</v>
      </c>
      <c r="MYQ1" s="58" t="s">
        <v>2246</v>
      </c>
      <c r="MYR1" s="58" t="s">
        <v>2246</v>
      </c>
      <c r="MYS1" s="58" t="s">
        <v>2246</v>
      </c>
      <c r="MYT1" s="58" t="s">
        <v>2246</v>
      </c>
      <c r="MYU1" s="58" t="s">
        <v>2246</v>
      </c>
      <c r="MYV1" s="58" t="s">
        <v>2246</v>
      </c>
      <c r="MYW1" s="58" t="s">
        <v>2246</v>
      </c>
      <c r="MYX1" s="58" t="s">
        <v>2246</v>
      </c>
      <c r="MYY1" s="58" t="s">
        <v>2246</v>
      </c>
      <c r="MYZ1" s="58" t="s">
        <v>2246</v>
      </c>
      <c r="MZA1" s="58" t="s">
        <v>2246</v>
      </c>
      <c r="MZB1" s="58" t="s">
        <v>2246</v>
      </c>
      <c r="MZC1" s="58" t="s">
        <v>2246</v>
      </c>
      <c r="MZD1" s="58" t="s">
        <v>2246</v>
      </c>
      <c r="MZE1" s="58" t="s">
        <v>2246</v>
      </c>
      <c r="MZF1" s="58" t="s">
        <v>2246</v>
      </c>
      <c r="MZG1" s="58" t="s">
        <v>2246</v>
      </c>
      <c r="MZH1" s="58" t="s">
        <v>2246</v>
      </c>
      <c r="MZI1" s="58" t="s">
        <v>2246</v>
      </c>
      <c r="MZJ1" s="58" t="s">
        <v>2246</v>
      </c>
      <c r="MZK1" s="58" t="s">
        <v>2246</v>
      </c>
      <c r="MZL1" s="58" t="s">
        <v>2246</v>
      </c>
      <c r="MZM1" s="58" t="s">
        <v>2246</v>
      </c>
      <c r="MZN1" s="58" t="s">
        <v>2246</v>
      </c>
      <c r="MZO1" s="58" t="s">
        <v>2246</v>
      </c>
      <c r="MZP1" s="58" t="s">
        <v>2246</v>
      </c>
      <c r="MZQ1" s="58" t="s">
        <v>2246</v>
      </c>
      <c r="MZR1" s="58" t="s">
        <v>2246</v>
      </c>
      <c r="MZS1" s="58" t="s">
        <v>2246</v>
      </c>
      <c r="MZT1" s="58" t="s">
        <v>2246</v>
      </c>
      <c r="MZU1" s="58" t="s">
        <v>2246</v>
      </c>
      <c r="MZV1" s="58" t="s">
        <v>2246</v>
      </c>
      <c r="MZW1" s="58" t="s">
        <v>2246</v>
      </c>
      <c r="MZX1" s="58" t="s">
        <v>2246</v>
      </c>
      <c r="MZY1" s="58" t="s">
        <v>2246</v>
      </c>
      <c r="MZZ1" s="58" t="s">
        <v>2246</v>
      </c>
      <c r="NAA1" s="58" t="s">
        <v>2246</v>
      </c>
      <c r="NAB1" s="58" t="s">
        <v>2246</v>
      </c>
      <c r="NAC1" s="58" t="s">
        <v>2246</v>
      </c>
      <c r="NAD1" s="58" t="s">
        <v>2246</v>
      </c>
      <c r="NAE1" s="58" t="s">
        <v>2246</v>
      </c>
      <c r="NAF1" s="58" t="s">
        <v>2246</v>
      </c>
      <c r="NAG1" s="58" t="s">
        <v>2246</v>
      </c>
      <c r="NAH1" s="58" t="s">
        <v>2246</v>
      </c>
      <c r="NAI1" s="58" t="s">
        <v>2246</v>
      </c>
      <c r="NAJ1" s="58" t="s">
        <v>2246</v>
      </c>
      <c r="NAK1" s="58" t="s">
        <v>2246</v>
      </c>
      <c r="NAL1" s="58" t="s">
        <v>2246</v>
      </c>
      <c r="NAM1" s="58" t="s">
        <v>2246</v>
      </c>
      <c r="NAN1" s="58" t="s">
        <v>2246</v>
      </c>
      <c r="NAO1" s="58" t="s">
        <v>2246</v>
      </c>
      <c r="NAP1" s="58" t="s">
        <v>2246</v>
      </c>
      <c r="NAQ1" s="58" t="s">
        <v>2246</v>
      </c>
      <c r="NAR1" s="58" t="s">
        <v>2246</v>
      </c>
      <c r="NAS1" s="58" t="s">
        <v>2246</v>
      </c>
      <c r="NAT1" s="58" t="s">
        <v>2246</v>
      </c>
      <c r="NAU1" s="58" t="s">
        <v>2246</v>
      </c>
      <c r="NAV1" s="58" t="s">
        <v>2246</v>
      </c>
      <c r="NAW1" s="58" t="s">
        <v>2246</v>
      </c>
      <c r="NAX1" s="58" t="s">
        <v>2246</v>
      </c>
      <c r="NAY1" s="58" t="s">
        <v>2246</v>
      </c>
      <c r="NAZ1" s="58" t="s">
        <v>2246</v>
      </c>
      <c r="NBA1" s="58" t="s">
        <v>2246</v>
      </c>
      <c r="NBB1" s="58" t="s">
        <v>2246</v>
      </c>
      <c r="NBC1" s="58" t="s">
        <v>2246</v>
      </c>
      <c r="NBD1" s="58" t="s">
        <v>2246</v>
      </c>
      <c r="NBE1" s="58" t="s">
        <v>2246</v>
      </c>
      <c r="NBF1" s="58" t="s">
        <v>2246</v>
      </c>
      <c r="NBG1" s="58" t="s">
        <v>2246</v>
      </c>
      <c r="NBH1" s="58" t="s">
        <v>2246</v>
      </c>
      <c r="NBI1" s="58" t="s">
        <v>2246</v>
      </c>
      <c r="NBJ1" s="58" t="s">
        <v>2246</v>
      </c>
      <c r="NBK1" s="58" t="s">
        <v>2246</v>
      </c>
      <c r="NBL1" s="58" t="s">
        <v>2246</v>
      </c>
      <c r="NBM1" s="58" t="s">
        <v>2246</v>
      </c>
      <c r="NBN1" s="58" t="s">
        <v>2246</v>
      </c>
      <c r="NBO1" s="58" t="s">
        <v>2246</v>
      </c>
      <c r="NBP1" s="58" t="s">
        <v>2246</v>
      </c>
      <c r="NBQ1" s="58" t="s">
        <v>2246</v>
      </c>
      <c r="NBR1" s="58" t="s">
        <v>2246</v>
      </c>
      <c r="NBS1" s="58" t="s">
        <v>2246</v>
      </c>
      <c r="NBT1" s="58" t="s">
        <v>2246</v>
      </c>
      <c r="NBU1" s="58" t="s">
        <v>2246</v>
      </c>
      <c r="NBV1" s="58" t="s">
        <v>2246</v>
      </c>
      <c r="NBW1" s="58" t="s">
        <v>2246</v>
      </c>
      <c r="NBX1" s="58" t="s">
        <v>2246</v>
      </c>
      <c r="NBY1" s="58" t="s">
        <v>2246</v>
      </c>
      <c r="NBZ1" s="58" t="s">
        <v>2246</v>
      </c>
      <c r="NCA1" s="58" t="s">
        <v>2246</v>
      </c>
      <c r="NCB1" s="58" t="s">
        <v>2246</v>
      </c>
      <c r="NCC1" s="58" t="s">
        <v>2246</v>
      </c>
      <c r="NCD1" s="58" t="s">
        <v>2246</v>
      </c>
      <c r="NCE1" s="58" t="s">
        <v>2246</v>
      </c>
      <c r="NCF1" s="58" t="s">
        <v>2246</v>
      </c>
      <c r="NCG1" s="58" t="s">
        <v>2246</v>
      </c>
      <c r="NCH1" s="58" t="s">
        <v>2246</v>
      </c>
      <c r="NCI1" s="58" t="s">
        <v>2246</v>
      </c>
      <c r="NCJ1" s="58" t="s">
        <v>2246</v>
      </c>
      <c r="NCK1" s="58" t="s">
        <v>2246</v>
      </c>
      <c r="NCL1" s="58" t="s">
        <v>2246</v>
      </c>
      <c r="NCM1" s="58" t="s">
        <v>2246</v>
      </c>
      <c r="NCN1" s="58" t="s">
        <v>2246</v>
      </c>
      <c r="NCO1" s="58" t="s">
        <v>2246</v>
      </c>
      <c r="NCP1" s="58" t="s">
        <v>2246</v>
      </c>
      <c r="NCQ1" s="58" t="s">
        <v>2246</v>
      </c>
      <c r="NCR1" s="58" t="s">
        <v>2246</v>
      </c>
      <c r="NCS1" s="58" t="s">
        <v>2246</v>
      </c>
      <c r="NCT1" s="58" t="s">
        <v>2246</v>
      </c>
      <c r="NCU1" s="58" t="s">
        <v>2246</v>
      </c>
      <c r="NCV1" s="58" t="s">
        <v>2246</v>
      </c>
      <c r="NCW1" s="58" t="s">
        <v>2246</v>
      </c>
      <c r="NCX1" s="58" t="s">
        <v>2246</v>
      </c>
      <c r="NCY1" s="58" t="s">
        <v>2246</v>
      </c>
      <c r="NCZ1" s="58" t="s">
        <v>2246</v>
      </c>
      <c r="NDA1" s="58" t="s">
        <v>2246</v>
      </c>
      <c r="NDB1" s="58" t="s">
        <v>2246</v>
      </c>
      <c r="NDC1" s="58" t="s">
        <v>2246</v>
      </c>
      <c r="NDD1" s="58" t="s">
        <v>2246</v>
      </c>
      <c r="NDE1" s="58" t="s">
        <v>2246</v>
      </c>
      <c r="NDF1" s="58" t="s">
        <v>2246</v>
      </c>
      <c r="NDG1" s="58" t="s">
        <v>2246</v>
      </c>
      <c r="NDH1" s="58" t="s">
        <v>2246</v>
      </c>
      <c r="NDI1" s="58" t="s">
        <v>2246</v>
      </c>
      <c r="NDJ1" s="58" t="s">
        <v>2246</v>
      </c>
      <c r="NDK1" s="58" t="s">
        <v>2246</v>
      </c>
      <c r="NDL1" s="58" t="s">
        <v>2246</v>
      </c>
      <c r="NDM1" s="58" t="s">
        <v>2246</v>
      </c>
      <c r="NDN1" s="58" t="s">
        <v>2246</v>
      </c>
      <c r="NDO1" s="58" t="s">
        <v>2246</v>
      </c>
      <c r="NDP1" s="58" t="s">
        <v>2246</v>
      </c>
      <c r="NDQ1" s="58" t="s">
        <v>2246</v>
      </c>
      <c r="NDR1" s="58" t="s">
        <v>2246</v>
      </c>
      <c r="NDS1" s="58" t="s">
        <v>2246</v>
      </c>
      <c r="NDT1" s="58" t="s">
        <v>2246</v>
      </c>
      <c r="NDU1" s="58" t="s">
        <v>2246</v>
      </c>
      <c r="NDV1" s="58" t="s">
        <v>2246</v>
      </c>
      <c r="NDW1" s="58" t="s">
        <v>2246</v>
      </c>
      <c r="NDX1" s="58" t="s">
        <v>2246</v>
      </c>
      <c r="NDY1" s="58" t="s">
        <v>2246</v>
      </c>
      <c r="NDZ1" s="58" t="s">
        <v>2246</v>
      </c>
      <c r="NEA1" s="58" t="s">
        <v>2246</v>
      </c>
      <c r="NEB1" s="58" t="s">
        <v>2246</v>
      </c>
      <c r="NEC1" s="58" t="s">
        <v>2246</v>
      </c>
      <c r="NED1" s="58" t="s">
        <v>2246</v>
      </c>
      <c r="NEE1" s="58" t="s">
        <v>2246</v>
      </c>
      <c r="NEF1" s="58" t="s">
        <v>2246</v>
      </c>
      <c r="NEG1" s="58" t="s">
        <v>2246</v>
      </c>
      <c r="NEH1" s="58" t="s">
        <v>2246</v>
      </c>
      <c r="NEI1" s="58" t="s">
        <v>2246</v>
      </c>
      <c r="NEJ1" s="58" t="s">
        <v>2246</v>
      </c>
      <c r="NEK1" s="58" t="s">
        <v>2246</v>
      </c>
      <c r="NEL1" s="58" t="s">
        <v>2246</v>
      </c>
      <c r="NEM1" s="58" t="s">
        <v>2246</v>
      </c>
      <c r="NEN1" s="58" t="s">
        <v>2246</v>
      </c>
      <c r="NEO1" s="58" t="s">
        <v>2246</v>
      </c>
      <c r="NEP1" s="58" t="s">
        <v>2246</v>
      </c>
      <c r="NEQ1" s="58" t="s">
        <v>2246</v>
      </c>
      <c r="NER1" s="58" t="s">
        <v>2246</v>
      </c>
      <c r="NES1" s="58" t="s">
        <v>2246</v>
      </c>
      <c r="NET1" s="58" t="s">
        <v>2246</v>
      </c>
      <c r="NEU1" s="58" t="s">
        <v>2246</v>
      </c>
      <c r="NEV1" s="58" t="s">
        <v>2246</v>
      </c>
      <c r="NEW1" s="58" t="s">
        <v>2246</v>
      </c>
      <c r="NEX1" s="58" t="s">
        <v>2246</v>
      </c>
      <c r="NEY1" s="58" t="s">
        <v>2246</v>
      </c>
      <c r="NEZ1" s="58" t="s">
        <v>2246</v>
      </c>
      <c r="NFA1" s="58" t="s">
        <v>2246</v>
      </c>
      <c r="NFB1" s="58" t="s">
        <v>2246</v>
      </c>
      <c r="NFC1" s="58" t="s">
        <v>2246</v>
      </c>
      <c r="NFD1" s="58" t="s">
        <v>2246</v>
      </c>
      <c r="NFE1" s="58" t="s">
        <v>2246</v>
      </c>
      <c r="NFF1" s="58" t="s">
        <v>2246</v>
      </c>
      <c r="NFG1" s="58" t="s">
        <v>2246</v>
      </c>
      <c r="NFH1" s="58" t="s">
        <v>2246</v>
      </c>
      <c r="NFI1" s="58" t="s">
        <v>2246</v>
      </c>
      <c r="NFJ1" s="58" t="s">
        <v>2246</v>
      </c>
      <c r="NFK1" s="58" t="s">
        <v>2246</v>
      </c>
      <c r="NFL1" s="58" t="s">
        <v>2246</v>
      </c>
      <c r="NFM1" s="58" t="s">
        <v>2246</v>
      </c>
      <c r="NFN1" s="58" t="s">
        <v>2246</v>
      </c>
      <c r="NFO1" s="58" t="s">
        <v>2246</v>
      </c>
      <c r="NFP1" s="58" t="s">
        <v>2246</v>
      </c>
      <c r="NFQ1" s="58" t="s">
        <v>2246</v>
      </c>
      <c r="NFR1" s="58" t="s">
        <v>2246</v>
      </c>
      <c r="NFS1" s="58" t="s">
        <v>2246</v>
      </c>
      <c r="NFT1" s="58" t="s">
        <v>2246</v>
      </c>
      <c r="NFU1" s="58" t="s">
        <v>2246</v>
      </c>
      <c r="NFV1" s="58" t="s">
        <v>2246</v>
      </c>
      <c r="NFW1" s="58" t="s">
        <v>2246</v>
      </c>
      <c r="NFX1" s="58" t="s">
        <v>2246</v>
      </c>
      <c r="NFY1" s="58" t="s">
        <v>2246</v>
      </c>
      <c r="NFZ1" s="58" t="s">
        <v>2246</v>
      </c>
      <c r="NGA1" s="58" t="s">
        <v>2246</v>
      </c>
      <c r="NGB1" s="58" t="s">
        <v>2246</v>
      </c>
      <c r="NGC1" s="58" t="s">
        <v>2246</v>
      </c>
      <c r="NGD1" s="58" t="s">
        <v>2246</v>
      </c>
      <c r="NGE1" s="58" t="s">
        <v>2246</v>
      </c>
      <c r="NGF1" s="58" t="s">
        <v>2246</v>
      </c>
      <c r="NGG1" s="58" t="s">
        <v>2246</v>
      </c>
      <c r="NGH1" s="58" t="s">
        <v>2246</v>
      </c>
      <c r="NGI1" s="58" t="s">
        <v>2246</v>
      </c>
      <c r="NGJ1" s="58" t="s">
        <v>2246</v>
      </c>
      <c r="NGK1" s="58" t="s">
        <v>2246</v>
      </c>
      <c r="NGL1" s="58" t="s">
        <v>2246</v>
      </c>
      <c r="NGM1" s="58" t="s">
        <v>2246</v>
      </c>
      <c r="NGN1" s="58" t="s">
        <v>2246</v>
      </c>
      <c r="NGO1" s="58" t="s">
        <v>2246</v>
      </c>
      <c r="NGP1" s="58" t="s">
        <v>2246</v>
      </c>
      <c r="NGQ1" s="58" t="s">
        <v>2246</v>
      </c>
      <c r="NGR1" s="58" t="s">
        <v>2246</v>
      </c>
      <c r="NGS1" s="58" t="s">
        <v>2246</v>
      </c>
      <c r="NGT1" s="58" t="s">
        <v>2246</v>
      </c>
      <c r="NGU1" s="58" t="s">
        <v>2246</v>
      </c>
      <c r="NGV1" s="58" t="s">
        <v>2246</v>
      </c>
      <c r="NGW1" s="58" t="s">
        <v>2246</v>
      </c>
      <c r="NGX1" s="58" t="s">
        <v>2246</v>
      </c>
      <c r="NGY1" s="58" t="s">
        <v>2246</v>
      </c>
      <c r="NGZ1" s="58" t="s">
        <v>2246</v>
      </c>
      <c r="NHA1" s="58" t="s">
        <v>2246</v>
      </c>
      <c r="NHB1" s="58" t="s">
        <v>2246</v>
      </c>
      <c r="NHC1" s="58" t="s">
        <v>2246</v>
      </c>
      <c r="NHD1" s="58" t="s">
        <v>2246</v>
      </c>
      <c r="NHE1" s="58" t="s">
        <v>2246</v>
      </c>
      <c r="NHF1" s="58" t="s">
        <v>2246</v>
      </c>
      <c r="NHG1" s="58" t="s">
        <v>2246</v>
      </c>
      <c r="NHH1" s="58" t="s">
        <v>2246</v>
      </c>
      <c r="NHI1" s="58" t="s">
        <v>2246</v>
      </c>
      <c r="NHJ1" s="58" t="s">
        <v>2246</v>
      </c>
      <c r="NHK1" s="58" t="s">
        <v>2246</v>
      </c>
      <c r="NHL1" s="58" t="s">
        <v>2246</v>
      </c>
      <c r="NHM1" s="58" t="s">
        <v>2246</v>
      </c>
      <c r="NHN1" s="58" t="s">
        <v>2246</v>
      </c>
      <c r="NHO1" s="58" t="s">
        <v>2246</v>
      </c>
      <c r="NHP1" s="58" t="s">
        <v>2246</v>
      </c>
      <c r="NHQ1" s="58" t="s">
        <v>2246</v>
      </c>
      <c r="NHR1" s="58" t="s">
        <v>2246</v>
      </c>
      <c r="NHS1" s="58" t="s">
        <v>2246</v>
      </c>
      <c r="NHT1" s="58" t="s">
        <v>2246</v>
      </c>
      <c r="NHU1" s="58" t="s">
        <v>2246</v>
      </c>
      <c r="NHV1" s="58" t="s">
        <v>2246</v>
      </c>
      <c r="NHW1" s="58" t="s">
        <v>2246</v>
      </c>
      <c r="NHX1" s="58" t="s">
        <v>2246</v>
      </c>
      <c r="NHY1" s="58" t="s">
        <v>2246</v>
      </c>
      <c r="NHZ1" s="58" t="s">
        <v>2246</v>
      </c>
      <c r="NIA1" s="58" t="s">
        <v>2246</v>
      </c>
      <c r="NIB1" s="58" t="s">
        <v>2246</v>
      </c>
      <c r="NIC1" s="58" t="s">
        <v>2246</v>
      </c>
      <c r="NID1" s="58" t="s">
        <v>2246</v>
      </c>
      <c r="NIE1" s="58" t="s">
        <v>2246</v>
      </c>
      <c r="NIF1" s="58" t="s">
        <v>2246</v>
      </c>
      <c r="NIG1" s="58" t="s">
        <v>2246</v>
      </c>
      <c r="NIH1" s="58" t="s">
        <v>2246</v>
      </c>
      <c r="NII1" s="58" t="s">
        <v>2246</v>
      </c>
      <c r="NIJ1" s="58" t="s">
        <v>2246</v>
      </c>
      <c r="NIK1" s="58" t="s">
        <v>2246</v>
      </c>
      <c r="NIL1" s="58" t="s">
        <v>2246</v>
      </c>
      <c r="NIM1" s="58" t="s">
        <v>2246</v>
      </c>
      <c r="NIN1" s="58" t="s">
        <v>2246</v>
      </c>
      <c r="NIO1" s="58" t="s">
        <v>2246</v>
      </c>
      <c r="NIP1" s="58" t="s">
        <v>2246</v>
      </c>
      <c r="NIQ1" s="58" t="s">
        <v>2246</v>
      </c>
      <c r="NIR1" s="58" t="s">
        <v>2246</v>
      </c>
      <c r="NIS1" s="58" t="s">
        <v>2246</v>
      </c>
      <c r="NIT1" s="58" t="s">
        <v>2246</v>
      </c>
      <c r="NIU1" s="58" t="s">
        <v>2246</v>
      </c>
      <c r="NIV1" s="58" t="s">
        <v>2246</v>
      </c>
      <c r="NIW1" s="58" t="s">
        <v>2246</v>
      </c>
      <c r="NIX1" s="58" t="s">
        <v>2246</v>
      </c>
      <c r="NIY1" s="58" t="s">
        <v>2246</v>
      </c>
      <c r="NIZ1" s="58" t="s">
        <v>2246</v>
      </c>
      <c r="NJA1" s="58" t="s">
        <v>2246</v>
      </c>
      <c r="NJB1" s="58" t="s">
        <v>2246</v>
      </c>
      <c r="NJC1" s="58" t="s">
        <v>2246</v>
      </c>
      <c r="NJD1" s="58" t="s">
        <v>2246</v>
      </c>
      <c r="NJE1" s="58" t="s">
        <v>2246</v>
      </c>
      <c r="NJF1" s="58" t="s">
        <v>2246</v>
      </c>
      <c r="NJG1" s="58" t="s">
        <v>2246</v>
      </c>
      <c r="NJH1" s="58" t="s">
        <v>2246</v>
      </c>
      <c r="NJI1" s="58" t="s">
        <v>2246</v>
      </c>
      <c r="NJJ1" s="58" t="s">
        <v>2246</v>
      </c>
      <c r="NJK1" s="58" t="s">
        <v>2246</v>
      </c>
      <c r="NJL1" s="58" t="s">
        <v>2246</v>
      </c>
      <c r="NJM1" s="58" t="s">
        <v>2246</v>
      </c>
      <c r="NJN1" s="58" t="s">
        <v>2246</v>
      </c>
      <c r="NJO1" s="58" t="s">
        <v>2246</v>
      </c>
      <c r="NJP1" s="58" t="s">
        <v>2246</v>
      </c>
      <c r="NJQ1" s="58" t="s">
        <v>2246</v>
      </c>
      <c r="NJR1" s="58" t="s">
        <v>2246</v>
      </c>
      <c r="NJS1" s="58" t="s">
        <v>2246</v>
      </c>
      <c r="NJT1" s="58" t="s">
        <v>2246</v>
      </c>
      <c r="NJU1" s="58" t="s">
        <v>2246</v>
      </c>
      <c r="NJV1" s="58" t="s">
        <v>2246</v>
      </c>
      <c r="NJW1" s="58" t="s">
        <v>2246</v>
      </c>
      <c r="NJX1" s="58" t="s">
        <v>2246</v>
      </c>
      <c r="NJY1" s="58" t="s">
        <v>2246</v>
      </c>
      <c r="NJZ1" s="58" t="s">
        <v>2246</v>
      </c>
      <c r="NKA1" s="58" t="s">
        <v>2246</v>
      </c>
      <c r="NKB1" s="58" t="s">
        <v>2246</v>
      </c>
      <c r="NKC1" s="58" t="s">
        <v>2246</v>
      </c>
      <c r="NKD1" s="58" t="s">
        <v>2246</v>
      </c>
      <c r="NKE1" s="58" t="s">
        <v>2246</v>
      </c>
      <c r="NKF1" s="58" t="s">
        <v>2246</v>
      </c>
      <c r="NKG1" s="58" t="s">
        <v>2246</v>
      </c>
      <c r="NKH1" s="58" t="s">
        <v>2246</v>
      </c>
      <c r="NKI1" s="58" t="s">
        <v>2246</v>
      </c>
      <c r="NKJ1" s="58" t="s">
        <v>2246</v>
      </c>
      <c r="NKK1" s="58" t="s">
        <v>2246</v>
      </c>
      <c r="NKL1" s="58" t="s">
        <v>2246</v>
      </c>
      <c r="NKM1" s="58" t="s">
        <v>2246</v>
      </c>
      <c r="NKN1" s="58" t="s">
        <v>2246</v>
      </c>
      <c r="NKO1" s="58" t="s">
        <v>2246</v>
      </c>
      <c r="NKP1" s="58" t="s">
        <v>2246</v>
      </c>
      <c r="NKQ1" s="58" t="s">
        <v>2246</v>
      </c>
      <c r="NKR1" s="58" t="s">
        <v>2246</v>
      </c>
      <c r="NKS1" s="58" t="s">
        <v>2246</v>
      </c>
      <c r="NKT1" s="58" t="s">
        <v>2246</v>
      </c>
      <c r="NKU1" s="58" t="s">
        <v>2246</v>
      </c>
      <c r="NKV1" s="58" t="s">
        <v>2246</v>
      </c>
      <c r="NKW1" s="58" t="s">
        <v>2246</v>
      </c>
      <c r="NKX1" s="58" t="s">
        <v>2246</v>
      </c>
      <c r="NKY1" s="58" t="s">
        <v>2246</v>
      </c>
      <c r="NKZ1" s="58" t="s">
        <v>2246</v>
      </c>
      <c r="NLA1" s="58" t="s">
        <v>2246</v>
      </c>
      <c r="NLB1" s="58" t="s">
        <v>2246</v>
      </c>
      <c r="NLC1" s="58" t="s">
        <v>2246</v>
      </c>
      <c r="NLD1" s="58" t="s">
        <v>2246</v>
      </c>
      <c r="NLE1" s="58" t="s">
        <v>2246</v>
      </c>
      <c r="NLF1" s="58" t="s">
        <v>2246</v>
      </c>
      <c r="NLG1" s="58" t="s">
        <v>2246</v>
      </c>
      <c r="NLH1" s="58" t="s">
        <v>2246</v>
      </c>
      <c r="NLI1" s="58" t="s">
        <v>2246</v>
      </c>
      <c r="NLJ1" s="58" t="s">
        <v>2246</v>
      </c>
      <c r="NLK1" s="58" t="s">
        <v>2246</v>
      </c>
      <c r="NLL1" s="58" t="s">
        <v>2246</v>
      </c>
      <c r="NLM1" s="58" t="s">
        <v>2246</v>
      </c>
      <c r="NLN1" s="58" t="s">
        <v>2246</v>
      </c>
      <c r="NLO1" s="58" t="s">
        <v>2246</v>
      </c>
      <c r="NLP1" s="58" t="s">
        <v>2246</v>
      </c>
      <c r="NLQ1" s="58" t="s">
        <v>2246</v>
      </c>
      <c r="NLR1" s="58" t="s">
        <v>2246</v>
      </c>
      <c r="NLS1" s="58" t="s">
        <v>2246</v>
      </c>
      <c r="NLT1" s="58" t="s">
        <v>2246</v>
      </c>
      <c r="NLU1" s="58" t="s">
        <v>2246</v>
      </c>
      <c r="NLV1" s="58" t="s">
        <v>2246</v>
      </c>
      <c r="NLW1" s="58" t="s">
        <v>2246</v>
      </c>
      <c r="NLX1" s="58" t="s">
        <v>2246</v>
      </c>
      <c r="NLY1" s="58" t="s">
        <v>2246</v>
      </c>
      <c r="NLZ1" s="58" t="s">
        <v>2246</v>
      </c>
      <c r="NMA1" s="58" t="s">
        <v>2246</v>
      </c>
      <c r="NMB1" s="58" t="s">
        <v>2246</v>
      </c>
      <c r="NMC1" s="58" t="s">
        <v>2246</v>
      </c>
      <c r="NMD1" s="58" t="s">
        <v>2246</v>
      </c>
      <c r="NME1" s="58" t="s">
        <v>2246</v>
      </c>
      <c r="NMF1" s="58" t="s">
        <v>2246</v>
      </c>
      <c r="NMG1" s="58" t="s">
        <v>2246</v>
      </c>
      <c r="NMH1" s="58" t="s">
        <v>2246</v>
      </c>
      <c r="NMI1" s="58" t="s">
        <v>2246</v>
      </c>
      <c r="NMJ1" s="58" t="s">
        <v>2246</v>
      </c>
      <c r="NMK1" s="58" t="s">
        <v>2246</v>
      </c>
      <c r="NML1" s="58" t="s">
        <v>2246</v>
      </c>
      <c r="NMM1" s="58" t="s">
        <v>2246</v>
      </c>
      <c r="NMN1" s="58" t="s">
        <v>2246</v>
      </c>
      <c r="NMO1" s="58" t="s">
        <v>2246</v>
      </c>
      <c r="NMP1" s="58" t="s">
        <v>2246</v>
      </c>
      <c r="NMQ1" s="58" t="s">
        <v>2246</v>
      </c>
      <c r="NMR1" s="58" t="s">
        <v>2246</v>
      </c>
      <c r="NMS1" s="58" t="s">
        <v>2246</v>
      </c>
      <c r="NMT1" s="58" t="s">
        <v>2246</v>
      </c>
      <c r="NMU1" s="58" t="s">
        <v>2246</v>
      </c>
      <c r="NMV1" s="58" t="s">
        <v>2246</v>
      </c>
      <c r="NMW1" s="58" t="s">
        <v>2246</v>
      </c>
      <c r="NMX1" s="58" t="s">
        <v>2246</v>
      </c>
      <c r="NMY1" s="58" t="s">
        <v>2246</v>
      </c>
      <c r="NMZ1" s="58" t="s">
        <v>2246</v>
      </c>
      <c r="NNA1" s="58" t="s">
        <v>2246</v>
      </c>
      <c r="NNB1" s="58" t="s">
        <v>2246</v>
      </c>
      <c r="NNC1" s="58" t="s">
        <v>2246</v>
      </c>
      <c r="NND1" s="58" t="s">
        <v>2246</v>
      </c>
      <c r="NNE1" s="58" t="s">
        <v>2246</v>
      </c>
      <c r="NNF1" s="58" t="s">
        <v>2246</v>
      </c>
      <c r="NNG1" s="58" t="s">
        <v>2246</v>
      </c>
      <c r="NNH1" s="58" t="s">
        <v>2246</v>
      </c>
      <c r="NNI1" s="58" t="s">
        <v>2246</v>
      </c>
      <c r="NNJ1" s="58" t="s">
        <v>2246</v>
      </c>
      <c r="NNK1" s="58" t="s">
        <v>2246</v>
      </c>
      <c r="NNL1" s="58" t="s">
        <v>2246</v>
      </c>
      <c r="NNM1" s="58" t="s">
        <v>2246</v>
      </c>
      <c r="NNN1" s="58" t="s">
        <v>2246</v>
      </c>
      <c r="NNO1" s="58" t="s">
        <v>2246</v>
      </c>
      <c r="NNP1" s="58" t="s">
        <v>2246</v>
      </c>
      <c r="NNQ1" s="58" t="s">
        <v>2246</v>
      </c>
      <c r="NNR1" s="58" t="s">
        <v>2246</v>
      </c>
      <c r="NNS1" s="58" t="s">
        <v>2246</v>
      </c>
      <c r="NNT1" s="58" t="s">
        <v>2246</v>
      </c>
      <c r="NNU1" s="58" t="s">
        <v>2246</v>
      </c>
      <c r="NNV1" s="58" t="s">
        <v>2246</v>
      </c>
      <c r="NNW1" s="58" t="s">
        <v>2246</v>
      </c>
      <c r="NNX1" s="58" t="s">
        <v>2246</v>
      </c>
      <c r="NNY1" s="58" t="s">
        <v>2246</v>
      </c>
      <c r="NNZ1" s="58" t="s">
        <v>2246</v>
      </c>
      <c r="NOA1" s="58" t="s">
        <v>2246</v>
      </c>
      <c r="NOB1" s="58" t="s">
        <v>2246</v>
      </c>
      <c r="NOC1" s="58" t="s">
        <v>2246</v>
      </c>
      <c r="NOD1" s="58" t="s">
        <v>2246</v>
      </c>
      <c r="NOE1" s="58" t="s">
        <v>2246</v>
      </c>
      <c r="NOF1" s="58" t="s">
        <v>2246</v>
      </c>
      <c r="NOG1" s="58" t="s">
        <v>2246</v>
      </c>
      <c r="NOH1" s="58" t="s">
        <v>2246</v>
      </c>
      <c r="NOI1" s="58" t="s">
        <v>2246</v>
      </c>
      <c r="NOJ1" s="58" t="s">
        <v>2246</v>
      </c>
      <c r="NOK1" s="58" t="s">
        <v>2246</v>
      </c>
      <c r="NOL1" s="58" t="s">
        <v>2246</v>
      </c>
      <c r="NOM1" s="58" t="s">
        <v>2246</v>
      </c>
      <c r="NON1" s="58" t="s">
        <v>2246</v>
      </c>
      <c r="NOO1" s="58" t="s">
        <v>2246</v>
      </c>
      <c r="NOP1" s="58" t="s">
        <v>2246</v>
      </c>
      <c r="NOQ1" s="58" t="s">
        <v>2246</v>
      </c>
      <c r="NOR1" s="58" t="s">
        <v>2246</v>
      </c>
      <c r="NOS1" s="58" t="s">
        <v>2246</v>
      </c>
      <c r="NOT1" s="58" t="s">
        <v>2246</v>
      </c>
      <c r="NOU1" s="58" t="s">
        <v>2246</v>
      </c>
      <c r="NOV1" s="58" t="s">
        <v>2246</v>
      </c>
      <c r="NOW1" s="58" t="s">
        <v>2246</v>
      </c>
      <c r="NOX1" s="58" t="s">
        <v>2246</v>
      </c>
      <c r="NOY1" s="58" t="s">
        <v>2246</v>
      </c>
      <c r="NOZ1" s="58" t="s">
        <v>2246</v>
      </c>
      <c r="NPA1" s="58" t="s">
        <v>2246</v>
      </c>
      <c r="NPB1" s="58" t="s">
        <v>2246</v>
      </c>
      <c r="NPC1" s="58" t="s">
        <v>2246</v>
      </c>
      <c r="NPD1" s="58" t="s">
        <v>2246</v>
      </c>
      <c r="NPE1" s="58" t="s">
        <v>2246</v>
      </c>
      <c r="NPF1" s="58" t="s">
        <v>2246</v>
      </c>
      <c r="NPG1" s="58" t="s">
        <v>2246</v>
      </c>
      <c r="NPH1" s="58" t="s">
        <v>2246</v>
      </c>
      <c r="NPI1" s="58" t="s">
        <v>2246</v>
      </c>
      <c r="NPJ1" s="58" t="s">
        <v>2246</v>
      </c>
      <c r="NPK1" s="58" t="s">
        <v>2246</v>
      </c>
      <c r="NPL1" s="58" t="s">
        <v>2246</v>
      </c>
      <c r="NPM1" s="58" t="s">
        <v>2246</v>
      </c>
      <c r="NPN1" s="58" t="s">
        <v>2246</v>
      </c>
      <c r="NPO1" s="58" t="s">
        <v>2246</v>
      </c>
      <c r="NPP1" s="58" t="s">
        <v>2246</v>
      </c>
      <c r="NPQ1" s="58" t="s">
        <v>2246</v>
      </c>
      <c r="NPR1" s="58" t="s">
        <v>2246</v>
      </c>
      <c r="NPS1" s="58" t="s">
        <v>2246</v>
      </c>
      <c r="NPT1" s="58" t="s">
        <v>2246</v>
      </c>
      <c r="NPU1" s="58" t="s">
        <v>2246</v>
      </c>
      <c r="NPV1" s="58" t="s">
        <v>2246</v>
      </c>
      <c r="NPW1" s="58" t="s">
        <v>2246</v>
      </c>
      <c r="NPX1" s="58" t="s">
        <v>2246</v>
      </c>
      <c r="NPY1" s="58" t="s">
        <v>2246</v>
      </c>
      <c r="NPZ1" s="58" t="s">
        <v>2246</v>
      </c>
      <c r="NQA1" s="58" t="s">
        <v>2246</v>
      </c>
      <c r="NQB1" s="58" t="s">
        <v>2246</v>
      </c>
      <c r="NQC1" s="58" t="s">
        <v>2246</v>
      </c>
      <c r="NQD1" s="58" t="s">
        <v>2246</v>
      </c>
      <c r="NQE1" s="58" t="s">
        <v>2246</v>
      </c>
      <c r="NQF1" s="58" t="s">
        <v>2246</v>
      </c>
      <c r="NQG1" s="58" t="s">
        <v>2246</v>
      </c>
      <c r="NQH1" s="58" t="s">
        <v>2246</v>
      </c>
      <c r="NQI1" s="58" t="s">
        <v>2246</v>
      </c>
      <c r="NQJ1" s="58" t="s">
        <v>2246</v>
      </c>
      <c r="NQK1" s="58" t="s">
        <v>2246</v>
      </c>
      <c r="NQL1" s="58" t="s">
        <v>2246</v>
      </c>
      <c r="NQM1" s="58" t="s">
        <v>2246</v>
      </c>
      <c r="NQN1" s="58" t="s">
        <v>2246</v>
      </c>
      <c r="NQO1" s="58" t="s">
        <v>2246</v>
      </c>
      <c r="NQP1" s="58" t="s">
        <v>2246</v>
      </c>
      <c r="NQQ1" s="58" t="s">
        <v>2246</v>
      </c>
      <c r="NQR1" s="58" t="s">
        <v>2246</v>
      </c>
      <c r="NQS1" s="58" t="s">
        <v>2246</v>
      </c>
      <c r="NQT1" s="58" t="s">
        <v>2246</v>
      </c>
      <c r="NQU1" s="58" t="s">
        <v>2246</v>
      </c>
      <c r="NQV1" s="58" t="s">
        <v>2246</v>
      </c>
      <c r="NQW1" s="58" t="s">
        <v>2246</v>
      </c>
      <c r="NQX1" s="58" t="s">
        <v>2246</v>
      </c>
      <c r="NQY1" s="58" t="s">
        <v>2246</v>
      </c>
      <c r="NQZ1" s="58" t="s">
        <v>2246</v>
      </c>
      <c r="NRA1" s="58" t="s">
        <v>2246</v>
      </c>
      <c r="NRB1" s="58" t="s">
        <v>2246</v>
      </c>
      <c r="NRC1" s="58" t="s">
        <v>2246</v>
      </c>
      <c r="NRD1" s="58" t="s">
        <v>2246</v>
      </c>
      <c r="NRE1" s="58" t="s">
        <v>2246</v>
      </c>
      <c r="NRF1" s="58" t="s">
        <v>2246</v>
      </c>
      <c r="NRG1" s="58" t="s">
        <v>2246</v>
      </c>
      <c r="NRH1" s="58" t="s">
        <v>2246</v>
      </c>
      <c r="NRI1" s="58" t="s">
        <v>2246</v>
      </c>
      <c r="NRJ1" s="58" t="s">
        <v>2246</v>
      </c>
      <c r="NRK1" s="58" t="s">
        <v>2246</v>
      </c>
      <c r="NRL1" s="58" t="s">
        <v>2246</v>
      </c>
      <c r="NRM1" s="58" t="s">
        <v>2246</v>
      </c>
      <c r="NRN1" s="58" t="s">
        <v>2246</v>
      </c>
      <c r="NRO1" s="58" t="s">
        <v>2246</v>
      </c>
      <c r="NRP1" s="58" t="s">
        <v>2246</v>
      </c>
      <c r="NRQ1" s="58" t="s">
        <v>2246</v>
      </c>
      <c r="NRR1" s="58" t="s">
        <v>2246</v>
      </c>
      <c r="NRS1" s="58" t="s">
        <v>2246</v>
      </c>
      <c r="NRT1" s="58" t="s">
        <v>2246</v>
      </c>
      <c r="NRU1" s="58" t="s">
        <v>2246</v>
      </c>
      <c r="NRV1" s="58" t="s">
        <v>2246</v>
      </c>
      <c r="NRW1" s="58" t="s">
        <v>2246</v>
      </c>
      <c r="NRX1" s="58" t="s">
        <v>2246</v>
      </c>
      <c r="NRY1" s="58" t="s">
        <v>2246</v>
      </c>
      <c r="NRZ1" s="58" t="s">
        <v>2246</v>
      </c>
      <c r="NSA1" s="58" t="s">
        <v>2246</v>
      </c>
      <c r="NSB1" s="58" t="s">
        <v>2246</v>
      </c>
      <c r="NSC1" s="58" t="s">
        <v>2246</v>
      </c>
      <c r="NSD1" s="58" t="s">
        <v>2246</v>
      </c>
      <c r="NSE1" s="58" t="s">
        <v>2246</v>
      </c>
      <c r="NSF1" s="58" t="s">
        <v>2246</v>
      </c>
      <c r="NSG1" s="58" t="s">
        <v>2246</v>
      </c>
      <c r="NSH1" s="58" t="s">
        <v>2246</v>
      </c>
      <c r="NSI1" s="58" t="s">
        <v>2246</v>
      </c>
      <c r="NSJ1" s="58" t="s">
        <v>2246</v>
      </c>
      <c r="NSK1" s="58" t="s">
        <v>2246</v>
      </c>
      <c r="NSL1" s="58" t="s">
        <v>2246</v>
      </c>
      <c r="NSM1" s="58" t="s">
        <v>2246</v>
      </c>
      <c r="NSN1" s="58" t="s">
        <v>2246</v>
      </c>
      <c r="NSO1" s="58" t="s">
        <v>2246</v>
      </c>
      <c r="NSP1" s="58" t="s">
        <v>2246</v>
      </c>
      <c r="NSQ1" s="58" t="s">
        <v>2246</v>
      </c>
      <c r="NSR1" s="58" t="s">
        <v>2246</v>
      </c>
      <c r="NSS1" s="58" t="s">
        <v>2246</v>
      </c>
      <c r="NST1" s="58" t="s">
        <v>2246</v>
      </c>
      <c r="NSU1" s="58" t="s">
        <v>2246</v>
      </c>
      <c r="NSV1" s="58" t="s">
        <v>2246</v>
      </c>
      <c r="NSW1" s="58" t="s">
        <v>2246</v>
      </c>
      <c r="NSX1" s="58" t="s">
        <v>2246</v>
      </c>
      <c r="NSY1" s="58" t="s">
        <v>2246</v>
      </c>
      <c r="NSZ1" s="58" t="s">
        <v>2246</v>
      </c>
      <c r="NTA1" s="58" t="s">
        <v>2246</v>
      </c>
      <c r="NTB1" s="58" t="s">
        <v>2246</v>
      </c>
      <c r="NTC1" s="58" t="s">
        <v>2246</v>
      </c>
      <c r="NTD1" s="58" t="s">
        <v>2246</v>
      </c>
      <c r="NTE1" s="58" t="s">
        <v>2246</v>
      </c>
      <c r="NTF1" s="58" t="s">
        <v>2246</v>
      </c>
      <c r="NTG1" s="58" t="s">
        <v>2246</v>
      </c>
      <c r="NTH1" s="58" t="s">
        <v>2246</v>
      </c>
      <c r="NTI1" s="58" t="s">
        <v>2246</v>
      </c>
      <c r="NTJ1" s="58" t="s">
        <v>2246</v>
      </c>
      <c r="NTK1" s="58" t="s">
        <v>2246</v>
      </c>
      <c r="NTL1" s="58" t="s">
        <v>2246</v>
      </c>
      <c r="NTM1" s="58" t="s">
        <v>2246</v>
      </c>
      <c r="NTN1" s="58" t="s">
        <v>2246</v>
      </c>
      <c r="NTO1" s="58" t="s">
        <v>2246</v>
      </c>
      <c r="NTP1" s="58" t="s">
        <v>2246</v>
      </c>
      <c r="NTQ1" s="58" t="s">
        <v>2246</v>
      </c>
      <c r="NTR1" s="58" t="s">
        <v>2246</v>
      </c>
      <c r="NTS1" s="58" t="s">
        <v>2246</v>
      </c>
      <c r="NTT1" s="58" t="s">
        <v>2246</v>
      </c>
      <c r="NTU1" s="58" t="s">
        <v>2246</v>
      </c>
      <c r="NTV1" s="58" t="s">
        <v>2246</v>
      </c>
      <c r="NTW1" s="58" t="s">
        <v>2246</v>
      </c>
      <c r="NTX1" s="58" t="s">
        <v>2246</v>
      </c>
      <c r="NTY1" s="58" t="s">
        <v>2246</v>
      </c>
      <c r="NTZ1" s="58" t="s">
        <v>2246</v>
      </c>
      <c r="NUA1" s="58" t="s">
        <v>2246</v>
      </c>
      <c r="NUB1" s="58" t="s">
        <v>2246</v>
      </c>
      <c r="NUC1" s="58" t="s">
        <v>2246</v>
      </c>
      <c r="NUD1" s="58" t="s">
        <v>2246</v>
      </c>
      <c r="NUE1" s="58" t="s">
        <v>2246</v>
      </c>
      <c r="NUF1" s="58" t="s">
        <v>2246</v>
      </c>
      <c r="NUG1" s="58" t="s">
        <v>2246</v>
      </c>
      <c r="NUH1" s="58" t="s">
        <v>2246</v>
      </c>
      <c r="NUI1" s="58" t="s">
        <v>2246</v>
      </c>
      <c r="NUJ1" s="58" t="s">
        <v>2246</v>
      </c>
      <c r="NUK1" s="58" t="s">
        <v>2246</v>
      </c>
      <c r="NUL1" s="58" t="s">
        <v>2246</v>
      </c>
      <c r="NUM1" s="58" t="s">
        <v>2246</v>
      </c>
      <c r="NUN1" s="58" t="s">
        <v>2246</v>
      </c>
      <c r="NUO1" s="58" t="s">
        <v>2246</v>
      </c>
      <c r="NUP1" s="58" t="s">
        <v>2246</v>
      </c>
      <c r="NUQ1" s="58" t="s">
        <v>2246</v>
      </c>
      <c r="NUR1" s="58" t="s">
        <v>2246</v>
      </c>
      <c r="NUS1" s="58" t="s">
        <v>2246</v>
      </c>
      <c r="NUT1" s="58" t="s">
        <v>2246</v>
      </c>
      <c r="NUU1" s="58" t="s">
        <v>2246</v>
      </c>
      <c r="NUV1" s="58" t="s">
        <v>2246</v>
      </c>
      <c r="NUW1" s="58" t="s">
        <v>2246</v>
      </c>
      <c r="NUX1" s="58" t="s">
        <v>2246</v>
      </c>
      <c r="NUY1" s="58" t="s">
        <v>2246</v>
      </c>
      <c r="NUZ1" s="58" t="s">
        <v>2246</v>
      </c>
      <c r="NVA1" s="58" t="s">
        <v>2246</v>
      </c>
      <c r="NVB1" s="58" t="s">
        <v>2246</v>
      </c>
      <c r="NVC1" s="58" t="s">
        <v>2246</v>
      </c>
      <c r="NVD1" s="58" t="s">
        <v>2246</v>
      </c>
      <c r="NVE1" s="58" t="s">
        <v>2246</v>
      </c>
      <c r="NVF1" s="58" t="s">
        <v>2246</v>
      </c>
      <c r="NVG1" s="58" t="s">
        <v>2246</v>
      </c>
      <c r="NVH1" s="58" t="s">
        <v>2246</v>
      </c>
      <c r="NVI1" s="58" t="s">
        <v>2246</v>
      </c>
      <c r="NVJ1" s="58" t="s">
        <v>2246</v>
      </c>
      <c r="NVK1" s="58" t="s">
        <v>2246</v>
      </c>
      <c r="NVL1" s="58" t="s">
        <v>2246</v>
      </c>
      <c r="NVM1" s="58" t="s">
        <v>2246</v>
      </c>
      <c r="NVN1" s="58" t="s">
        <v>2246</v>
      </c>
      <c r="NVO1" s="58" t="s">
        <v>2246</v>
      </c>
      <c r="NVP1" s="58" t="s">
        <v>2246</v>
      </c>
      <c r="NVQ1" s="58" t="s">
        <v>2246</v>
      </c>
      <c r="NVR1" s="58" t="s">
        <v>2246</v>
      </c>
      <c r="NVS1" s="58" t="s">
        <v>2246</v>
      </c>
      <c r="NVT1" s="58" t="s">
        <v>2246</v>
      </c>
      <c r="NVU1" s="58" t="s">
        <v>2246</v>
      </c>
      <c r="NVV1" s="58" t="s">
        <v>2246</v>
      </c>
      <c r="NVW1" s="58" t="s">
        <v>2246</v>
      </c>
      <c r="NVX1" s="58" t="s">
        <v>2246</v>
      </c>
      <c r="NVY1" s="58" t="s">
        <v>2246</v>
      </c>
      <c r="NVZ1" s="58" t="s">
        <v>2246</v>
      </c>
      <c r="NWA1" s="58" t="s">
        <v>2246</v>
      </c>
      <c r="NWB1" s="58" t="s">
        <v>2246</v>
      </c>
      <c r="NWC1" s="58" t="s">
        <v>2246</v>
      </c>
      <c r="NWD1" s="58" t="s">
        <v>2246</v>
      </c>
      <c r="NWE1" s="58" t="s">
        <v>2246</v>
      </c>
      <c r="NWF1" s="58" t="s">
        <v>2246</v>
      </c>
      <c r="NWG1" s="58" t="s">
        <v>2246</v>
      </c>
      <c r="NWH1" s="58" t="s">
        <v>2246</v>
      </c>
      <c r="NWI1" s="58" t="s">
        <v>2246</v>
      </c>
      <c r="NWJ1" s="58" t="s">
        <v>2246</v>
      </c>
      <c r="NWK1" s="58" t="s">
        <v>2246</v>
      </c>
      <c r="NWL1" s="58" t="s">
        <v>2246</v>
      </c>
      <c r="NWM1" s="58" t="s">
        <v>2246</v>
      </c>
      <c r="NWN1" s="58" t="s">
        <v>2246</v>
      </c>
      <c r="NWO1" s="58" t="s">
        <v>2246</v>
      </c>
      <c r="NWP1" s="58" t="s">
        <v>2246</v>
      </c>
      <c r="NWQ1" s="58" t="s">
        <v>2246</v>
      </c>
      <c r="NWR1" s="58" t="s">
        <v>2246</v>
      </c>
      <c r="NWS1" s="58" t="s">
        <v>2246</v>
      </c>
      <c r="NWT1" s="58" t="s">
        <v>2246</v>
      </c>
      <c r="NWU1" s="58" t="s">
        <v>2246</v>
      </c>
      <c r="NWV1" s="58" t="s">
        <v>2246</v>
      </c>
      <c r="NWW1" s="58" t="s">
        <v>2246</v>
      </c>
      <c r="NWX1" s="58" t="s">
        <v>2246</v>
      </c>
      <c r="NWY1" s="58" t="s">
        <v>2246</v>
      </c>
      <c r="NWZ1" s="58" t="s">
        <v>2246</v>
      </c>
      <c r="NXA1" s="58" t="s">
        <v>2246</v>
      </c>
      <c r="NXB1" s="58" t="s">
        <v>2246</v>
      </c>
      <c r="NXC1" s="58" t="s">
        <v>2246</v>
      </c>
      <c r="NXD1" s="58" t="s">
        <v>2246</v>
      </c>
      <c r="NXE1" s="58" t="s">
        <v>2246</v>
      </c>
      <c r="NXF1" s="58" t="s">
        <v>2246</v>
      </c>
      <c r="NXG1" s="58" t="s">
        <v>2246</v>
      </c>
      <c r="NXH1" s="58" t="s">
        <v>2246</v>
      </c>
      <c r="NXI1" s="58" t="s">
        <v>2246</v>
      </c>
      <c r="NXJ1" s="58" t="s">
        <v>2246</v>
      </c>
      <c r="NXK1" s="58" t="s">
        <v>2246</v>
      </c>
      <c r="NXL1" s="58" t="s">
        <v>2246</v>
      </c>
      <c r="NXM1" s="58" t="s">
        <v>2246</v>
      </c>
      <c r="NXN1" s="58" t="s">
        <v>2246</v>
      </c>
      <c r="NXO1" s="58" t="s">
        <v>2246</v>
      </c>
      <c r="NXP1" s="58" t="s">
        <v>2246</v>
      </c>
      <c r="NXQ1" s="58" t="s">
        <v>2246</v>
      </c>
      <c r="NXR1" s="58" t="s">
        <v>2246</v>
      </c>
      <c r="NXS1" s="58" t="s">
        <v>2246</v>
      </c>
      <c r="NXT1" s="58" t="s">
        <v>2246</v>
      </c>
      <c r="NXU1" s="58" t="s">
        <v>2246</v>
      </c>
      <c r="NXV1" s="58" t="s">
        <v>2246</v>
      </c>
      <c r="NXW1" s="58" t="s">
        <v>2246</v>
      </c>
      <c r="NXX1" s="58" t="s">
        <v>2246</v>
      </c>
      <c r="NXY1" s="58" t="s">
        <v>2246</v>
      </c>
      <c r="NXZ1" s="58" t="s">
        <v>2246</v>
      </c>
      <c r="NYA1" s="58" t="s">
        <v>2246</v>
      </c>
      <c r="NYB1" s="58" t="s">
        <v>2246</v>
      </c>
      <c r="NYC1" s="58" t="s">
        <v>2246</v>
      </c>
      <c r="NYD1" s="58" t="s">
        <v>2246</v>
      </c>
      <c r="NYE1" s="58" t="s">
        <v>2246</v>
      </c>
      <c r="NYF1" s="58" t="s">
        <v>2246</v>
      </c>
      <c r="NYG1" s="58" t="s">
        <v>2246</v>
      </c>
      <c r="NYH1" s="58" t="s">
        <v>2246</v>
      </c>
      <c r="NYI1" s="58" t="s">
        <v>2246</v>
      </c>
      <c r="NYJ1" s="58" t="s">
        <v>2246</v>
      </c>
      <c r="NYK1" s="58" t="s">
        <v>2246</v>
      </c>
      <c r="NYL1" s="58" t="s">
        <v>2246</v>
      </c>
      <c r="NYM1" s="58" t="s">
        <v>2246</v>
      </c>
      <c r="NYN1" s="58" t="s">
        <v>2246</v>
      </c>
      <c r="NYO1" s="58" t="s">
        <v>2246</v>
      </c>
      <c r="NYP1" s="58" t="s">
        <v>2246</v>
      </c>
      <c r="NYQ1" s="58" t="s">
        <v>2246</v>
      </c>
      <c r="NYR1" s="58" t="s">
        <v>2246</v>
      </c>
      <c r="NYS1" s="58" t="s">
        <v>2246</v>
      </c>
      <c r="NYT1" s="58" t="s">
        <v>2246</v>
      </c>
      <c r="NYU1" s="58" t="s">
        <v>2246</v>
      </c>
      <c r="NYV1" s="58" t="s">
        <v>2246</v>
      </c>
      <c r="NYW1" s="58" t="s">
        <v>2246</v>
      </c>
      <c r="NYX1" s="58" t="s">
        <v>2246</v>
      </c>
      <c r="NYY1" s="58" t="s">
        <v>2246</v>
      </c>
      <c r="NYZ1" s="58" t="s">
        <v>2246</v>
      </c>
      <c r="NZA1" s="58" t="s">
        <v>2246</v>
      </c>
      <c r="NZB1" s="58" t="s">
        <v>2246</v>
      </c>
      <c r="NZC1" s="58" t="s">
        <v>2246</v>
      </c>
      <c r="NZD1" s="58" t="s">
        <v>2246</v>
      </c>
      <c r="NZE1" s="58" t="s">
        <v>2246</v>
      </c>
      <c r="NZF1" s="58" t="s">
        <v>2246</v>
      </c>
      <c r="NZG1" s="58" t="s">
        <v>2246</v>
      </c>
      <c r="NZH1" s="58" t="s">
        <v>2246</v>
      </c>
      <c r="NZI1" s="58" t="s">
        <v>2246</v>
      </c>
      <c r="NZJ1" s="58" t="s">
        <v>2246</v>
      </c>
      <c r="NZK1" s="58" t="s">
        <v>2246</v>
      </c>
      <c r="NZL1" s="58" t="s">
        <v>2246</v>
      </c>
      <c r="NZM1" s="58" t="s">
        <v>2246</v>
      </c>
      <c r="NZN1" s="58" t="s">
        <v>2246</v>
      </c>
      <c r="NZO1" s="58" t="s">
        <v>2246</v>
      </c>
      <c r="NZP1" s="58" t="s">
        <v>2246</v>
      </c>
      <c r="NZQ1" s="58" t="s">
        <v>2246</v>
      </c>
      <c r="NZR1" s="58" t="s">
        <v>2246</v>
      </c>
      <c r="NZS1" s="58" t="s">
        <v>2246</v>
      </c>
      <c r="NZT1" s="58" t="s">
        <v>2246</v>
      </c>
      <c r="NZU1" s="58" t="s">
        <v>2246</v>
      </c>
      <c r="NZV1" s="58" t="s">
        <v>2246</v>
      </c>
      <c r="NZW1" s="58" t="s">
        <v>2246</v>
      </c>
      <c r="NZX1" s="58" t="s">
        <v>2246</v>
      </c>
      <c r="NZY1" s="58" t="s">
        <v>2246</v>
      </c>
      <c r="NZZ1" s="58" t="s">
        <v>2246</v>
      </c>
      <c r="OAA1" s="58" t="s">
        <v>2246</v>
      </c>
      <c r="OAB1" s="58" t="s">
        <v>2246</v>
      </c>
      <c r="OAC1" s="58" t="s">
        <v>2246</v>
      </c>
      <c r="OAD1" s="58" t="s">
        <v>2246</v>
      </c>
      <c r="OAE1" s="58" t="s">
        <v>2246</v>
      </c>
      <c r="OAF1" s="58" t="s">
        <v>2246</v>
      </c>
      <c r="OAG1" s="58" t="s">
        <v>2246</v>
      </c>
      <c r="OAH1" s="58" t="s">
        <v>2246</v>
      </c>
      <c r="OAI1" s="58" t="s">
        <v>2246</v>
      </c>
      <c r="OAJ1" s="58" t="s">
        <v>2246</v>
      </c>
      <c r="OAK1" s="58" t="s">
        <v>2246</v>
      </c>
      <c r="OAL1" s="58" t="s">
        <v>2246</v>
      </c>
      <c r="OAM1" s="58" t="s">
        <v>2246</v>
      </c>
      <c r="OAN1" s="58" t="s">
        <v>2246</v>
      </c>
      <c r="OAO1" s="58" t="s">
        <v>2246</v>
      </c>
      <c r="OAP1" s="58" t="s">
        <v>2246</v>
      </c>
      <c r="OAQ1" s="58" t="s">
        <v>2246</v>
      </c>
      <c r="OAR1" s="58" t="s">
        <v>2246</v>
      </c>
      <c r="OAS1" s="58" t="s">
        <v>2246</v>
      </c>
      <c r="OAT1" s="58" t="s">
        <v>2246</v>
      </c>
      <c r="OAU1" s="58" t="s">
        <v>2246</v>
      </c>
      <c r="OAV1" s="58" t="s">
        <v>2246</v>
      </c>
      <c r="OAW1" s="58" t="s">
        <v>2246</v>
      </c>
      <c r="OAX1" s="58" t="s">
        <v>2246</v>
      </c>
      <c r="OAY1" s="58" t="s">
        <v>2246</v>
      </c>
      <c r="OAZ1" s="58" t="s">
        <v>2246</v>
      </c>
      <c r="OBA1" s="58" t="s">
        <v>2246</v>
      </c>
      <c r="OBB1" s="58" t="s">
        <v>2246</v>
      </c>
      <c r="OBC1" s="58" t="s">
        <v>2246</v>
      </c>
      <c r="OBD1" s="58" t="s">
        <v>2246</v>
      </c>
      <c r="OBE1" s="58" t="s">
        <v>2246</v>
      </c>
      <c r="OBF1" s="58" t="s">
        <v>2246</v>
      </c>
      <c r="OBG1" s="58" t="s">
        <v>2246</v>
      </c>
      <c r="OBH1" s="58" t="s">
        <v>2246</v>
      </c>
      <c r="OBI1" s="58" t="s">
        <v>2246</v>
      </c>
      <c r="OBJ1" s="58" t="s">
        <v>2246</v>
      </c>
      <c r="OBK1" s="58" t="s">
        <v>2246</v>
      </c>
      <c r="OBL1" s="58" t="s">
        <v>2246</v>
      </c>
      <c r="OBM1" s="58" t="s">
        <v>2246</v>
      </c>
      <c r="OBN1" s="58" t="s">
        <v>2246</v>
      </c>
      <c r="OBO1" s="58" t="s">
        <v>2246</v>
      </c>
      <c r="OBP1" s="58" t="s">
        <v>2246</v>
      </c>
      <c r="OBQ1" s="58" t="s">
        <v>2246</v>
      </c>
      <c r="OBR1" s="58" t="s">
        <v>2246</v>
      </c>
      <c r="OBS1" s="58" t="s">
        <v>2246</v>
      </c>
      <c r="OBT1" s="58" t="s">
        <v>2246</v>
      </c>
      <c r="OBU1" s="58" t="s">
        <v>2246</v>
      </c>
      <c r="OBV1" s="58" t="s">
        <v>2246</v>
      </c>
      <c r="OBW1" s="58" t="s">
        <v>2246</v>
      </c>
      <c r="OBX1" s="58" t="s">
        <v>2246</v>
      </c>
      <c r="OBY1" s="58" t="s">
        <v>2246</v>
      </c>
      <c r="OBZ1" s="58" t="s">
        <v>2246</v>
      </c>
      <c r="OCA1" s="58" t="s">
        <v>2246</v>
      </c>
      <c r="OCB1" s="58" t="s">
        <v>2246</v>
      </c>
      <c r="OCC1" s="58" t="s">
        <v>2246</v>
      </c>
      <c r="OCD1" s="58" t="s">
        <v>2246</v>
      </c>
      <c r="OCE1" s="58" t="s">
        <v>2246</v>
      </c>
      <c r="OCF1" s="58" t="s">
        <v>2246</v>
      </c>
      <c r="OCG1" s="58" t="s">
        <v>2246</v>
      </c>
      <c r="OCH1" s="58" t="s">
        <v>2246</v>
      </c>
      <c r="OCI1" s="58" t="s">
        <v>2246</v>
      </c>
      <c r="OCJ1" s="58" t="s">
        <v>2246</v>
      </c>
      <c r="OCK1" s="58" t="s">
        <v>2246</v>
      </c>
      <c r="OCL1" s="58" t="s">
        <v>2246</v>
      </c>
      <c r="OCM1" s="58" t="s">
        <v>2246</v>
      </c>
      <c r="OCN1" s="58" t="s">
        <v>2246</v>
      </c>
      <c r="OCO1" s="58" t="s">
        <v>2246</v>
      </c>
      <c r="OCP1" s="58" t="s">
        <v>2246</v>
      </c>
      <c r="OCQ1" s="58" t="s">
        <v>2246</v>
      </c>
      <c r="OCR1" s="58" t="s">
        <v>2246</v>
      </c>
      <c r="OCS1" s="58" t="s">
        <v>2246</v>
      </c>
      <c r="OCT1" s="58" t="s">
        <v>2246</v>
      </c>
      <c r="OCU1" s="58" t="s">
        <v>2246</v>
      </c>
      <c r="OCV1" s="58" t="s">
        <v>2246</v>
      </c>
      <c r="OCW1" s="58" t="s">
        <v>2246</v>
      </c>
      <c r="OCX1" s="58" t="s">
        <v>2246</v>
      </c>
      <c r="OCY1" s="58" t="s">
        <v>2246</v>
      </c>
      <c r="OCZ1" s="58" t="s">
        <v>2246</v>
      </c>
      <c r="ODA1" s="58" t="s">
        <v>2246</v>
      </c>
      <c r="ODB1" s="58" t="s">
        <v>2246</v>
      </c>
      <c r="ODC1" s="58" t="s">
        <v>2246</v>
      </c>
      <c r="ODD1" s="58" t="s">
        <v>2246</v>
      </c>
      <c r="ODE1" s="58" t="s">
        <v>2246</v>
      </c>
      <c r="ODF1" s="58" t="s">
        <v>2246</v>
      </c>
      <c r="ODG1" s="58" t="s">
        <v>2246</v>
      </c>
      <c r="ODH1" s="58" t="s">
        <v>2246</v>
      </c>
      <c r="ODI1" s="58" t="s">
        <v>2246</v>
      </c>
      <c r="ODJ1" s="58" t="s">
        <v>2246</v>
      </c>
      <c r="ODK1" s="58" t="s">
        <v>2246</v>
      </c>
      <c r="ODL1" s="58" t="s">
        <v>2246</v>
      </c>
      <c r="ODM1" s="58" t="s">
        <v>2246</v>
      </c>
      <c r="ODN1" s="58" t="s">
        <v>2246</v>
      </c>
      <c r="ODO1" s="58" t="s">
        <v>2246</v>
      </c>
      <c r="ODP1" s="58" t="s">
        <v>2246</v>
      </c>
      <c r="ODQ1" s="58" t="s">
        <v>2246</v>
      </c>
      <c r="ODR1" s="58" t="s">
        <v>2246</v>
      </c>
      <c r="ODS1" s="58" t="s">
        <v>2246</v>
      </c>
      <c r="ODT1" s="58" t="s">
        <v>2246</v>
      </c>
      <c r="ODU1" s="58" t="s">
        <v>2246</v>
      </c>
      <c r="ODV1" s="58" t="s">
        <v>2246</v>
      </c>
      <c r="ODW1" s="58" t="s">
        <v>2246</v>
      </c>
      <c r="ODX1" s="58" t="s">
        <v>2246</v>
      </c>
      <c r="ODY1" s="58" t="s">
        <v>2246</v>
      </c>
      <c r="ODZ1" s="58" t="s">
        <v>2246</v>
      </c>
      <c r="OEA1" s="58" t="s">
        <v>2246</v>
      </c>
      <c r="OEB1" s="58" t="s">
        <v>2246</v>
      </c>
      <c r="OEC1" s="58" t="s">
        <v>2246</v>
      </c>
      <c r="OED1" s="58" t="s">
        <v>2246</v>
      </c>
      <c r="OEE1" s="58" t="s">
        <v>2246</v>
      </c>
      <c r="OEF1" s="58" t="s">
        <v>2246</v>
      </c>
      <c r="OEG1" s="58" t="s">
        <v>2246</v>
      </c>
      <c r="OEH1" s="58" t="s">
        <v>2246</v>
      </c>
      <c r="OEI1" s="58" t="s">
        <v>2246</v>
      </c>
      <c r="OEJ1" s="58" t="s">
        <v>2246</v>
      </c>
      <c r="OEK1" s="58" t="s">
        <v>2246</v>
      </c>
      <c r="OEL1" s="58" t="s">
        <v>2246</v>
      </c>
      <c r="OEM1" s="58" t="s">
        <v>2246</v>
      </c>
      <c r="OEN1" s="58" t="s">
        <v>2246</v>
      </c>
      <c r="OEO1" s="58" t="s">
        <v>2246</v>
      </c>
      <c r="OEP1" s="58" t="s">
        <v>2246</v>
      </c>
      <c r="OEQ1" s="58" t="s">
        <v>2246</v>
      </c>
      <c r="OER1" s="58" t="s">
        <v>2246</v>
      </c>
      <c r="OES1" s="58" t="s">
        <v>2246</v>
      </c>
      <c r="OET1" s="58" t="s">
        <v>2246</v>
      </c>
      <c r="OEU1" s="58" t="s">
        <v>2246</v>
      </c>
      <c r="OEV1" s="58" t="s">
        <v>2246</v>
      </c>
      <c r="OEW1" s="58" t="s">
        <v>2246</v>
      </c>
      <c r="OEX1" s="58" t="s">
        <v>2246</v>
      </c>
      <c r="OEY1" s="58" t="s">
        <v>2246</v>
      </c>
      <c r="OEZ1" s="58" t="s">
        <v>2246</v>
      </c>
      <c r="OFA1" s="58" t="s">
        <v>2246</v>
      </c>
      <c r="OFB1" s="58" t="s">
        <v>2246</v>
      </c>
      <c r="OFC1" s="58" t="s">
        <v>2246</v>
      </c>
      <c r="OFD1" s="58" t="s">
        <v>2246</v>
      </c>
      <c r="OFE1" s="58" t="s">
        <v>2246</v>
      </c>
      <c r="OFF1" s="58" t="s">
        <v>2246</v>
      </c>
      <c r="OFG1" s="58" t="s">
        <v>2246</v>
      </c>
      <c r="OFH1" s="58" t="s">
        <v>2246</v>
      </c>
      <c r="OFI1" s="58" t="s">
        <v>2246</v>
      </c>
      <c r="OFJ1" s="58" t="s">
        <v>2246</v>
      </c>
      <c r="OFK1" s="58" t="s">
        <v>2246</v>
      </c>
      <c r="OFL1" s="58" t="s">
        <v>2246</v>
      </c>
      <c r="OFM1" s="58" t="s">
        <v>2246</v>
      </c>
      <c r="OFN1" s="58" t="s">
        <v>2246</v>
      </c>
      <c r="OFO1" s="58" t="s">
        <v>2246</v>
      </c>
      <c r="OFP1" s="58" t="s">
        <v>2246</v>
      </c>
      <c r="OFQ1" s="58" t="s">
        <v>2246</v>
      </c>
      <c r="OFR1" s="58" t="s">
        <v>2246</v>
      </c>
      <c r="OFS1" s="58" t="s">
        <v>2246</v>
      </c>
      <c r="OFT1" s="58" t="s">
        <v>2246</v>
      </c>
      <c r="OFU1" s="58" t="s">
        <v>2246</v>
      </c>
      <c r="OFV1" s="58" t="s">
        <v>2246</v>
      </c>
      <c r="OFW1" s="58" t="s">
        <v>2246</v>
      </c>
      <c r="OFX1" s="58" t="s">
        <v>2246</v>
      </c>
      <c r="OFY1" s="58" t="s">
        <v>2246</v>
      </c>
      <c r="OFZ1" s="58" t="s">
        <v>2246</v>
      </c>
      <c r="OGA1" s="58" t="s">
        <v>2246</v>
      </c>
      <c r="OGB1" s="58" t="s">
        <v>2246</v>
      </c>
      <c r="OGC1" s="58" t="s">
        <v>2246</v>
      </c>
      <c r="OGD1" s="58" t="s">
        <v>2246</v>
      </c>
      <c r="OGE1" s="58" t="s">
        <v>2246</v>
      </c>
      <c r="OGF1" s="58" t="s">
        <v>2246</v>
      </c>
      <c r="OGG1" s="58" t="s">
        <v>2246</v>
      </c>
      <c r="OGH1" s="58" t="s">
        <v>2246</v>
      </c>
      <c r="OGI1" s="58" t="s">
        <v>2246</v>
      </c>
      <c r="OGJ1" s="58" t="s">
        <v>2246</v>
      </c>
      <c r="OGK1" s="58" t="s">
        <v>2246</v>
      </c>
      <c r="OGL1" s="58" t="s">
        <v>2246</v>
      </c>
      <c r="OGM1" s="58" t="s">
        <v>2246</v>
      </c>
      <c r="OGN1" s="58" t="s">
        <v>2246</v>
      </c>
      <c r="OGO1" s="58" t="s">
        <v>2246</v>
      </c>
      <c r="OGP1" s="58" t="s">
        <v>2246</v>
      </c>
      <c r="OGQ1" s="58" t="s">
        <v>2246</v>
      </c>
      <c r="OGR1" s="58" t="s">
        <v>2246</v>
      </c>
      <c r="OGS1" s="58" t="s">
        <v>2246</v>
      </c>
      <c r="OGT1" s="58" t="s">
        <v>2246</v>
      </c>
      <c r="OGU1" s="58" t="s">
        <v>2246</v>
      </c>
      <c r="OGV1" s="58" t="s">
        <v>2246</v>
      </c>
      <c r="OGW1" s="58" t="s">
        <v>2246</v>
      </c>
      <c r="OGX1" s="58" t="s">
        <v>2246</v>
      </c>
      <c r="OGY1" s="58" t="s">
        <v>2246</v>
      </c>
      <c r="OGZ1" s="58" t="s">
        <v>2246</v>
      </c>
      <c r="OHA1" s="58" t="s">
        <v>2246</v>
      </c>
      <c r="OHB1" s="58" t="s">
        <v>2246</v>
      </c>
      <c r="OHC1" s="58" t="s">
        <v>2246</v>
      </c>
      <c r="OHD1" s="58" t="s">
        <v>2246</v>
      </c>
      <c r="OHE1" s="58" t="s">
        <v>2246</v>
      </c>
      <c r="OHF1" s="58" t="s">
        <v>2246</v>
      </c>
      <c r="OHG1" s="58" t="s">
        <v>2246</v>
      </c>
      <c r="OHH1" s="58" t="s">
        <v>2246</v>
      </c>
      <c r="OHI1" s="58" t="s">
        <v>2246</v>
      </c>
      <c r="OHJ1" s="58" t="s">
        <v>2246</v>
      </c>
      <c r="OHK1" s="58" t="s">
        <v>2246</v>
      </c>
      <c r="OHL1" s="58" t="s">
        <v>2246</v>
      </c>
      <c r="OHM1" s="58" t="s">
        <v>2246</v>
      </c>
      <c r="OHN1" s="58" t="s">
        <v>2246</v>
      </c>
      <c r="OHO1" s="58" t="s">
        <v>2246</v>
      </c>
      <c r="OHP1" s="58" t="s">
        <v>2246</v>
      </c>
      <c r="OHQ1" s="58" t="s">
        <v>2246</v>
      </c>
      <c r="OHR1" s="58" t="s">
        <v>2246</v>
      </c>
      <c r="OHS1" s="58" t="s">
        <v>2246</v>
      </c>
      <c r="OHT1" s="58" t="s">
        <v>2246</v>
      </c>
      <c r="OHU1" s="58" t="s">
        <v>2246</v>
      </c>
      <c r="OHV1" s="58" t="s">
        <v>2246</v>
      </c>
      <c r="OHW1" s="58" t="s">
        <v>2246</v>
      </c>
      <c r="OHX1" s="58" t="s">
        <v>2246</v>
      </c>
      <c r="OHY1" s="58" t="s">
        <v>2246</v>
      </c>
      <c r="OHZ1" s="58" t="s">
        <v>2246</v>
      </c>
      <c r="OIA1" s="58" t="s">
        <v>2246</v>
      </c>
      <c r="OIB1" s="58" t="s">
        <v>2246</v>
      </c>
      <c r="OIC1" s="58" t="s">
        <v>2246</v>
      </c>
      <c r="OID1" s="58" t="s">
        <v>2246</v>
      </c>
      <c r="OIE1" s="58" t="s">
        <v>2246</v>
      </c>
      <c r="OIF1" s="58" t="s">
        <v>2246</v>
      </c>
      <c r="OIG1" s="58" t="s">
        <v>2246</v>
      </c>
      <c r="OIH1" s="58" t="s">
        <v>2246</v>
      </c>
      <c r="OII1" s="58" t="s">
        <v>2246</v>
      </c>
      <c r="OIJ1" s="58" t="s">
        <v>2246</v>
      </c>
      <c r="OIK1" s="58" t="s">
        <v>2246</v>
      </c>
      <c r="OIL1" s="58" t="s">
        <v>2246</v>
      </c>
      <c r="OIM1" s="58" t="s">
        <v>2246</v>
      </c>
      <c r="OIN1" s="58" t="s">
        <v>2246</v>
      </c>
      <c r="OIO1" s="58" t="s">
        <v>2246</v>
      </c>
      <c r="OIP1" s="58" t="s">
        <v>2246</v>
      </c>
      <c r="OIQ1" s="58" t="s">
        <v>2246</v>
      </c>
      <c r="OIR1" s="58" t="s">
        <v>2246</v>
      </c>
      <c r="OIS1" s="58" t="s">
        <v>2246</v>
      </c>
      <c r="OIT1" s="58" t="s">
        <v>2246</v>
      </c>
      <c r="OIU1" s="58" t="s">
        <v>2246</v>
      </c>
      <c r="OIV1" s="58" t="s">
        <v>2246</v>
      </c>
      <c r="OIW1" s="58" t="s">
        <v>2246</v>
      </c>
      <c r="OIX1" s="58" t="s">
        <v>2246</v>
      </c>
      <c r="OIY1" s="58" t="s">
        <v>2246</v>
      </c>
      <c r="OIZ1" s="58" t="s">
        <v>2246</v>
      </c>
      <c r="OJA1" s="58" t="s">
        <v>2246</v>
      </c>
      <c r="OJB1" s="58" t="s">
        <v>2246</v>
      </c>
      <c r="OJC1" s="58" t="s">
        <v>2246</v>
      </c>
      <c r="OJD1" s="58" t="s">
        <v>2246</v>
      </c>
      <c r="OJE1" s="58" t="s">
        <v>2246</v>
      </c>
      <c r="OJF1" s="58" t="s">
        <v>2246</v>
      </c>
      <c r="OJG1" s="58" t="s">
        <v>2246</v>
      </c>
      <c r="OJH1" s="58" t="s">
        <v>2246</v>
      </c>
      <c r="OJI1" s="58" t="s">
        <v>2246</v>
      </c>
      <c r="OJJ1" s="58" t="s">
        <v>2246</v>
      </c>
      <c r="OJK1" s="58" t="s">
        <v>2246</v>
      </c>
      <c r="OJL1" s="58" t="s">
        <v>2246</v>
      </c>
      <c r="OJM1" s="58" t="s">
        <v>2246</v>
      </c>
      <c r="OJN1" s="58" t="s">
        <v>2246</v>
      </c>
      <c r="OJO1" s="58" t="s">
        <v>2246</v>
      </c>
      <c r="OJP1" s="58" t="s">
        <v>2246</v>
      </c>
      <c r="OJQ1" s="58" t="s">
        <v>2246</v>
      </c>
      <c r="OJR1" s="58" t="s">
        <v>2246</v>
      </c>
      <c r="OJS1" s="58" t="s">
        <v>2246</v>
      </c>
      <c r="OJT1" s="58" t="s">
        <v>2246</v>
      </c>
      <c r="OJU1" s="58" t="s">
        <v>2246</v>
      </c>
      <c r="OJV1" s="58" t="s">
        <v>2246</v>
      </c>
      <c r="OJW1" s="58" t="s">
        <v>2246</v>
      </c>
      <c r="OJX1" s="58" t="s">
        <v>2246</v>
      </c>
      <c r="OJY1" s="58" t="s">
        <v>2246</v>
      </c>
      <c r="OJZ1" s="58" t="s">
        <v>2246</v>
      </c>
      <c r="OKA1" s="58" t="s">
        <v>2246</v>
      </c>
      <c r="OKB1" s="58" t="s">
        <v>2246</v>
      </c>
      <c r="OKC1" s="58" t="s">
        <v>2246</v>
      </c>
      <c r="OKD1" s="58" t="s">
        <v>2246</v>
      </c>
      <c r="OKE1" s="58" t="s">
        <v>2246</v>
      </c>
      <c r="OKF1" s="58" t="s">
        <v>2246</v>
      </c>
      <c r="OKG1" s="58" t="s">
        <v>2246</v>
      </c>
      <c r="OKH1" s="58" t="s">
        <v>2246</v>
      </c>
      <c r="OKI1" s="58" t="s">
        <v>2246</v>
      </c>
      <c r="OKJ1" s="58" t="s">
        <v>2246</v>
      </c>
      <c r="OKK1" s="58" t="s">
        <v>2246</v>
      </c>
      <c r="OKL1" s="58" t="s">
        <v>2246</v>
      </c>
      <c r="OKM1" s="58" t="s">
        <v>2246</v>
      </c>
      <c r="OKN1" s="58" t="s">
        <v>2246</v>
      </c>
      <c r="OKO1" s="58" t="s">
        <v>2246</v>
      </c>
      <c r="OKP1" s="58" t="s">
        <v>2246</v>
      </c>
      <c r="OKQ1" s="58" t="s">
        <v>2246</v>
      </c>
      <c r="OKR1" s="58" t="s">
        <v>2246</v>
      </c>
      <c r="OKS1" s="58" t="s">
        <v>2246</v>
      </c>
      <c r="OKT1" s="58" t="s">
        <v>2246</v>
      </c>
      <c r="OKU1" s="58" t="s">
        <v>2246</v>
      </c>
      <c r="OKV1" s="58" t="s">
        <v>2246</v>
      </c>
      <c r="OKW1" s="58" t="s">
        <v>2246</v>
      </c>
      <c r="OKX1" s="58" t="s">
        <v>2246</v>
      </c>
      <c r="OKY1" s="58" t="s">
        <v>2246</v>
      </c>
      <c r="OKZ1" s="58" t="s">
        <v>2246</v>
      </c>
      <c r="OLA1" s="58" t="s">
        <v>2246</v>
      </c>
      <c r="OLB1" s="58" t="s">
        <v>2246</v>
      </c>
      <c r="OLC1" s="58" t="s">
        <v>2246</v>
      </c>
      <c r="OLD1" s="58" t="s">
        <v>2246</v>
      </c>
      <c r="OLE1" s="58" t="s">
        <v>2246</v>
      </c>
      <c r="OLF1" s="58" t="s">
        <v>2246</v>
      </c>
      <c r="OLG1" s="58" t="s">
        <v>2246</v>
      </c>
      <c r="OLH1" s="58" t="s">
        <v>2246</v>
      </c>
      <c r="OLI1" s="58" t="s">
        <v>2246</v>
      </c>
      <c r="OLJ1" s="58" t="s">
        <v>2246</v>
      </c>
      <c r="OLK1" s="58" t="s">
        <v>2246</v>
      </c>
      <c r="OLL1" s="58" t="s">
        <v>2246</v>
      </c>
      <c r="OLM1" s="58" t="s">
        <v>2246</v>
      </c>
      <c r="OLN1" s="58" t="s">
        <v>2246</v>
      </c>
      <c r="OLO1" s="58" t="s">
        <v>2246</v>
      </c>
      <c r="OLP1" s="58" t="s">
        <v>2246</v>
      </c>
      <c r="OLQ1" s="58" t="s">
        <v>2246</v>
      </c>
      <c r="OLR1" s="58" t="s">
        <v>2246</v>
      </c>
      <c r="OLS1" s="58" t="s">
        <v>2246</v>
      </c>
      <c r="OLT1" s="58" t="s">
        <v>2246</v>
      </c>
      <c r="OLU1" s="58" t="s">
        <v>2246</v>
      </c>
      <c r="OLV1" s="58" t="s">
        <v>2246</v>
      </c>
      <c r="OLW1" s="58" t="s">
        <v>2246</v>
      </c>
      <c r="OLX1" s="58" t="s">
        <v>2246</v>
      </c>
      <c r="OLY1" s="58" t="s">
        <v>2246</v>
      </c>
      <c r="OLZ1" s="58" t="s">
        <v>2246</v>
      </c>
      <c r="OMA1" s="58" t="s">
        <v>2246</v>
      </c>
      <c r="OMB1" s="58" t="s">
        <v>2246</v>
      </c>
      <c r="OMC1" s="58" t="s">
        <v>2246</v>
      </c>
      <c r="OMD1" s="58" t="s">
        <v>2246</v>
      </c>
      <c r="OME1" s="58" t="s">
        <v>2246</v>
      </c>
      <c r="OMF1" s="58" t="s">
        <v>2246</v>
      </c>
      <c r="OMG1" s="58" t="s">
        <v>2246</v>
      </c>
      <c r="OMH1" s="58" t="s">
        <v>2246</v>
      </c>
      <c r="OMI1" s="58" t="s">
        <v>2246</v>
      </c>
      <c r="OMJ1" s="58" t="s">
        <v>2246</v>
      </c>
      <c r="OMK1" s="58" t="s">
        <v>2246</v>
      </c>
      <c r="OML1" s="58" t="s">
        <v>2246</v>
      </c>
      <c r="OMM1" s="58" t="s">
        <v>2246</v>
      </c>
      <c r="OMN1" s="58" t="s">
        <v>2246</v>
      </c>
      <c r="OMO1" s="58" t="s">
        <v>2246</v>
      </c>
      <c r="OMP1" s="58" t="s">
        <v>2246</v>
      </c>
      <c r="OMQ1" s="58" t="s">
        <v>2246</v>
      </c>
      <c r="OMR1" s="58" t="s">
        <v>2246</v>
      </c>
      <c r="OMS1" s="58" t="s">
        <v>2246</v>
      </c>
      <c r="OMT1" s="58" t="s">
        <v>2246</v>
      </c>
      <c r="OMU1" s="58" t="s">
        <v>2246</v>
      </c>
      <c r="OMV1" s="58" t="s">
        <v>2246</v>
      </c>
      <c r="OMW1" s="58" t="s">
        <v>2246</v>
      </c>
      <c r="OMX1" s="58" t="s">
        <v>2246</v>
      </c>
      <c r="OMY1" s="58" t="s">
        <v>2246</v>
      </c>
      <c r="OMZ1" s="58" t="s">
        <v>2246</v>
      </c>
      <c r="ONA1" s="58" t="s">
        <v>2246</v>
      </c>
      <c r="ONB1" s="58" t="s">
        <v>2246</v>
      </c>
      <c r="ONC1" s="58" t="s">
        <v>2246</v>
      </c>
      <c r="OND1" s="58" t="s">
        <v>2246</v>
      </c>
      <c r="ONE1" s="58" t="s">
        <v>2246</v>
      </c>
      <c r="ONF1" s="58" t="s">
        <v>2246</v>
      </c>
      <c r="ONG1" s="58" t="s">
        <v>2246</v>
      </c>
      <c r="ONH1" s="58" t="s">
        <v>2246</v>
      </c>
      <c r="ONI1" s="58" t="s">
        <v>2246</v>
      </c>
      <c r="ONJ1" s="58" t="s">
        <v>2246</v>
      </c>
      <c r="ONK1" s="58" t="s">
        <v>2246</v>
      </c>
      <c r="ONL1" s="58" t="s">
        <v>2246</v>
      </c>
      <c r="ONM1" s="58" t="s">
        <v>2246</v>
      </c>
      <c r="ONN1" s="58" t="s">
        <v>2246</v>
      </c>
      <c r="ONO1" s="58" t="s">
        <v>2246</v>
      </c>
      <c r="ONP1" s="58" t="s">
        <v>2246</v>
      </c>
      <c r="ONQ1" s="58" t="s">
        <v>2246</v>
      </c>
      <c r="ONR1" s="58" t="s">
        <v>2246</v>
      </c>
      <c r="ONS1" s="58" t="s">
        <v>2246</v>
      </c>
      <c r="ONT1" s="58" t="s">
        <v>2246</v>
      </c>
      <c r="ONU1" s="58" t="s">
        <v>2246</v>
      </c>
      <c r="ONV1" s="58" t="s">
        <v>2246</v>
      </c>
      <c r="ONW1" s="58" t="s">
        <v>2246</v>
      </c>
      <c r="ONX1" s="58" t="s">
        <v>2246</v>
      </c>
      <c r="ONY1" s="58" t="s">
        <v>2246</v>
      </c>
      <c r="ONZ1" s="58" t="s">
        <v>2246</v>
      </c>
      <c r="OOA1" s="58" t="s">
        <v>2246</v>
      </c>
      <c r="OOB1" s="58" t="s">
        <v>2246</v>
      </c>
      <c r="OOC1" s="58" t="s">
        <v>2246</v>
      </c>
      <c r="OOD1" s="58" t="s">
        <v>2246</v>
      </c>
      <c r="OOE1" s="58" t="s">
        <v>2246</v>
      </c>
      <c r="OOF1" s="58" t="s">
        <v>2246</v>
      </c>
      <c r="OOG1" s="58" t="s">
        <v>2246</v>
      </c>
      <c r="OOH1" s="58" t="s">
        <v>2246</v>
      </c>
      <c r="OOI1" s="58" t="s">
        <v>2246</v>
      </c>
      <c r="OOJ1" s="58" t="s">
        <v>2246</v>
      </c>
      <c r="OOK1" s="58" t="s">
        <v>2246</v>
      </c>
      <c r="OOL1" s="58" t="s">
        <v>2246</v>
      </c>
      <c r="OOM1" s="58" t="s">
        <v>2246</v>
      </c>
      <c r="OON1" s="58" t="s">
        <v>2246</v>
      </c>
      <c r="OOO1" s="58" t="s">
        <v>2246</v>
      </c>
      <c r="OOP1" s="58" t="s">
        <v>2246</v>
      </c>
      <c r="OOQ1" s="58" t="s">
        <v>2246</v>
      </c>
      <c r="OOR1" s="58" t="s">
        <v>2246</v>
      </c>
      <c r="OOS1" s="58" t="s">
        <v>2246</v>
      </c>
      <c r="OOT1" s="58" t="s">
        <v>2246</v>
      </c>
      <c r="OOU1" s="58" t="s">
        <v>2246</v>
      </c>
      <c r="OOV1" s="58" t="s">
        <v>2246</v>
      </c>
      <c r="OOW1" s="58" t="s">
        <v>2246</v>
      </c>
      <c r="OOX1" s="58" t="s">
        <v>2246</v>
      </c>
      <c r="OOY1" s="58" t="s">
        <v>2246</v>
      </c>
      <c r="OOZ1" s="58" t="s">
        <v>2246</v>
      </c>
      <c r="OPA1" s="58" t="s">
        <v>2246</v>
      </c>
      <c r="OPB1" s="58" t="s">
        <v>2246</v>
      </c>
      <c r="OPC1" s="58" t="s">
        <v>2246</v>
      </c>
      <c r="OPD1" s="58" t="s">
        <v>2246</v>
      </c>
      <c r="OPE1" s="58" t="s">
        <v>2246</v>
      </c>
      <c r="OPF1" s="58" t="s">
        <v>2246</v>
      </c>
      <c r="OPG1" s="58" t="s">
        <v>2246</v>
      </c>
      <c r="OPH1" s="58" t="s">
        <v>2246</v>
      </c>
      <c r="OPI1" s="58" t="s">
        <v>2246</v>
      </c>
      <c r="OPJ1" s="58" t="s">
        <v>2246</v>
      </c>
      <c r="OPK1" s="58" t="s">
        <v>2246</v>
      </c>
      <c r="OPL1" s="58" t="s">
        <v>2246</v>
      </c>
      <c r="OPM1" s="58" t="s">
        <v>2246</v>
      </c>
      <c r="OPN1" s="58" t="s">
        <v>2246</v>
      </c>
      <c r="OPO1" s="58" t="s">
        <v>2246</v>
      </c>
      <c r="OPP1" s="58" t="s">
        <v>2246</v>
      </c>
      <c r="OPQ1" s="58" t="s">
        <v>2246</v>
      </c>
      <c r="OPR1" s="58" t="s">
        <v>2246</v>
      </c>
      <c r="OPS1" s="58" t="s">
        <v>2246</v>
      </c>
      <c r="OPT1" s="58" t="s">
        <v>2246</v>
      </c>
      <c r="OPU1" s="58" t="s">
        <v>2246</v>
      </c>
      <c r="OPV1" s="58" t="s">
        <v>2246</v>
      </c>
      <c r="OPW1" s="58" t="s">
        <v>2246</v>
      </c>
      <c r="OPX1" s="58" t="s">
        <v>2246</v>
      </c>
      <c r="OPY1" s="58" t="s">
        <v>2246</v>
      </c>
      <c r="OPZ1" s="58" t="s">
        <v>2246</v>
      </c>
      <c r="OQA1" s="58" t="s">
        <v>2246</v>
      </c>
      <c r="OQB1" s="58" t="s">
        <v>2246</v>
      </c>
      <c r="OQC1" s="58" t="s">
        <v>2246</v>
      </c>
      <c r="OQD1" s="58" t="s">
        <v>2246</v>
      </c>
      <c r="OQE1" s="58" t="s">
        <v>2246</v>
      </c>
      <c r="OQF1" s="58" t="s">
        <v>2246</v>
      </c>
      <c r="OQG1" s="58" t="s">
        <v>2246</v>
      </c>
      <c r="OQH1" s="58" t="s">
        <v>2246</v>
      </c>
      <c r="OQI1" s="58" t="s">
        <v>2246</v>
      </c>
      <c r="OQJ1" s="58" t="s">
        <v>2246</v>
      </c>
      <c r="OQK1" s="58" t="s">
        <v>2246</v>
      </c>
      <c r="OQL1" s="58" t="s">
        <v>2246</v>
      </c>
      <c r="OQM1" s="58" t="s">
        <v>2246</v>
      </c>
      <c r="OQN1" s="58" t="s">
        <v>2246</v>
      </c>
      <c r="OQO1" s="58" t="s">
        <v>2246</v>
      </c>
      <c r="OQP1" s="58" t="s">
        <v>2246</v>
      </c>
      <c r="OQQ1" s="58" t="s">
        <v>2246</v>
      </c>
      <c r="OQR1" s="58" t="s">
        <v>2246</v>
      </c>
      <c r="OQS1" s="58" t="s">
        <v>2246</v>
      </c>
      <c r="OQT1" s="58" t="s">
        <v>2246</v>
      </c>
      <c r="OQU1" s="58" t="s">
        <v>2246</v>
      </c>
      <c r="OQV1" s="58" t="s">
        <v>2246</v>
      </c>
      <c r="OQW1" s="58" t="s">
        <v>2246</v>
      </c>
      <c r="OQX1" s="58" t="s">
        <v>2246</v>
      </c>
      <c r="OQY1" s="58" t="s">
        <v>2246</v>
      </c>
      <c r="OQZ1" s="58" t="s">
        <v>2246</v>
      </c>
      <c r="ORA1" s="58" t="s">
        <v>2246</v>
      </c>
      <c r="ORB1" s="58" t="s">
        <v>2246</v>
      </c>
      <c r="ORC1" s="58" t="s">
        <v>2246</v>
      </c>
      <c r="ORD1" s="58" t="s">
        <v>2246</v>
      </c>
      <c r="ORE1" s="58" t="s">
        <v>2246</v>
      </c>
      <c r="ORF1" s="58" t="s">
        <v>2246</v>
      </c>
      <c r="ORG1" s="58" t="s">
        <v>2246</v>
      </c>
      <c r="ORH1" s="58" t="s">
        <v>2246</v>
      </c>
      <c r="ORI1" s="58" t="s">
        <v>2246</v>
      </c>
      <c r="ORJ1" s="58" t="s">
        <v>2246</v>
      </c>
      <c r="ORK1" s="58" t="s">
        <v>2246</v>
      </c>
      <c r="ORL1" s="58" t="s">
        <v>2246</v>
      </c>
      <c r="ORM1" s="58" t="s">
        <v>2246</v>
      </c>
      <c r="ORN1" s="58" t="s">
        <v>2246</v>
      </c>
      <c r="ORO1" s="58" t="s">
        <v>2246</v>
      </c>
      <c r="ORP1" s="58" t="s">
        <v>2246</v>
      </c>
      <c r="ORQ1" s="58" t="s">
        <v>2246</v>
      </c>
      <c r="ORR1" s="58" t="s">
        <v>2246</v>
      </c>
      <c r="ORS1" s="58" t="s">
        <v>2246</v>
      </c>
      <c r="ORT1" s="58" t="s">
        <v>2246</v>
      </c>
      <c r="ORU1" s="58" t="s">
        <v>2246</v>
      </c>
      <c r="ORV1" s="58" t="s">
        <v>2246</v>
      </c>
      <c r="ORW1" s="58" t="s">
        <v>2246</v>
      </c>
      <c r="ORX1" s="58" t="s">
        <v>2246</v>
      </c>
      <c r="ORY1" s="58" t="s">
        <v>2246</v>
      </c>
      <c r="ORZ1" s="58" t="s">
        <v>2246</v>
      </c>
      <c r="OSA1" s="58" t="s">
        <v>2246</v>
      </c>
      <c r="OSB1" s="58" t="s">
        <v>2246</v>
      </c>
      <c r="OSC1" s="58" t="s">
        <v>2246</v>
      </c>
      <c r="OSD1" s="58" t="s">
        <v>2246</v>
      </c>
      <c r="OSE1" s="58" t="s">
        <v>2246</v>
      </c>
      <c r="OSF1" s="58" t="s">
        <v>2246</v>
      </c>
      <c r="OSG1" s="58" t="s">
        <v>2246</v>
      </c>
      <c r="OSH1" s="58" t="s">
        <v>2246</v>
      </c>
      <c r="OSI1" s="58" t="s">
        <v>2246</v>
      </c>
      <c r="OSJ1" s="58" t="s">
        <v>2246</v>
      </c>
      <c r="OSK1" s="58" t="s">
        <v>2246</v>
      </c>
      <c r="OSL1" s="58" t="s">
        <v>2246</v>
      </c>
      <c r="OSM1" s="58" t="s">
        <v>2246</v>
      </c>
      <c r="OSN1" s="58" t="s">
        <v>2246</v>
      </c>
      <c r="OSO1" s="58" t="s">
        <v>2246</v>
      </c>
      <c r="OSP1" s="58" t="s">
        <v>2246</v>
      </c>
      <c r="OSQ1" s="58" t="s">
        <v>2246</v>
      </c>
      <c r="OSR1" s="58" t="s">
        <v>2246</v>
      </c>
      <c r="OSS1" s="58" t="s">
        <v>2246</v>
      </c>
      <c r="OST1" s="58" t="s">
        <v>2246</v>
      </c>
      <c r="OSU1" s="58" t="s">
        <v>2246</v>
      </c>
      <c r="OSV1" s="58" t="s">
        <v>2246</v>
      </c>
      <c r="OSW1" s="58" t="s">
        <v>2246</v>
      </c>
      <c r="OSX1" s="58" t="s">
        <v>2246</v>
      </c>
      <c r="OSY1" s="58" t="s">
        <v>2246</v>
      </c>
      <c r="OSZ1" s="58" t="s">
        <v>2246</v>
      </c>
      <c r="OTA1" s="58" t="s">
        <v>2246</v>
      </c>
      <c r="OTB1" s="58" t="s">
        <v>2246</v>
      </c>
      <c r="OTC1" s="58" t="s">
        <v>2246</v>
      </c>
      <c r="OTD1" s="58" t="s">
        <v>2246</v>
      </c>
      <c r="OTE1" s="58" t="s">
        <v>2246</v>
      </c>
      <c r="OTF1" s="58" t="s">
        <v>2246</v>
      </c>
      <c r="OTG1" s="58" t="s">
        <v>2246</v>
      </c>
      <c r="OTH1" s="58" t="s">
        <v>2246</v>
      </c>
      <c r="OTI1" s="58" t="s">
        <v>2246</v>
      </c>
      <c r="OTJ1" s="58" t="s">
        <v>2246</v>
      </c>
      <c r="OTK1" s="58" t="s">
        <v>2246</v>
      </c>
      <c r="OTL1" s="58" t="s">
        <v>2246</v>
      </c>
      <c r="OTM1" s="58" t="s">
        <v>2246</v>
      </c>
      <c r="OTN1" s="58" t="s">
        <v>2246</v>
      </c>
      <c r="OTO1" s="58" t="s">
        <v>2246</v>
      </c>
      <c r="OTP1" s="58" t="s">
        <v>2246</v>
      </c>
      <c r="OTQ1" s="58" t="s">
        <v>2246</v>
      </c>
      <c r="OTR1" s="58" t="s">
        <v>2246</v>
      </c>
      <c r="OTS1" s="58" t="s">
        <v>2246</v>
      </c>
      <c r="OTT1" s="58" t="s">
        <v>2246</v>
      </c>
      <c r="OTU1" s="58" t="s">
        <v>2246</v>
      </c>
      <c r="OTV1" s="58" t="s">
        <v>2246</v>
      </c>
      <c r="OTW1" s="58" t="s">
        <v>2246</v>
      </c>
      <c r="OTX1" s="58" t="s">
        <v>2246</v>
      </c>
      <c r="OTY1" s="58" t="s">
        <v>2246</v>
      </c>
      <c r="OTZ1" s="58" t="s">
        <v>2246</v>
      </c>
      <c r="OUA1" s="58" t="s">
        <v>2246</v>
      </c>
      <c r="OUB1" s="58" t="s">
        <v>2246</v>
      </c>
      <c r="OUC1" s="58" t="s">
        <v>2246</v>
      </c>
      <c r="OUD1" s="58" t="s">
        <v>2246</v>
      </c>
      <c r="OUE1" s="58" t="s">
        <v>2246</v>
      </c>
      <c r="OUF1" s="58" t="s">
        <v>2246</v>
      </c>
      <c r="OUG1" s="58" t="s">
        <v>2246</v>
      </c>
      <c r="OUH1" s="58" t="s">
        <v>2246</v>
      </c>
      <c r="OUI1" s="58" t="s">
        <v>2246</v>
      </c>
      <c r="OUJ1" s="58" t="s">
        <v>2246</v>
      </c>
      <c r="OUK1" s="58" t="s">
        <v>2246</v>
      </c>
      <c r="OUL1" s="58" t="s">
        <v>2246</v>
      </c>
      <c r="OUM1" s="58" t="s">
        <v>2246</v>
      </c>
      <c r="OUN1" s="58" t="s">
        <v>2246</v>
      </c>
      <c r="OUO1" s="58" t="s">
        <v>2246</v>
      </c>
      <c r="OUP1" s="58" t="s">
        <v>2246</v>
      </c>
      <c r="OUQ1" s="58" t="s">
        <v>2246</v>
      </c>
      <c r="OUR1" s="58" t="s">
        <v>2246</v>
      </c>
      <c r="OUS1" s="58" t="s">
        <v>2246</v>
      </c>
      <c r="OUT1" s="58" t="s">
        <v>2246</v>
      </c>
      <c r="OUU1" s="58" t="s">
        <v>2246</v>
      </c>
      <c r="OUV1" s="58" t="s">
        <v>2246</v>
      </c>
      <c r="OUW1" s="58" t="s">
        <v>2246</v>
      </c>
      <c r="OUX1" s="58" t="s">
        <v>2246</v>
      </c>
      <c r="OUY1" s="58" t="s">
        <v>2246</v>
      </c>
      <c r="OUZ1" s="58" t="s">
        <v>2246</v>
      </c>
      <c r="OVA1" s="58" t="s">
        <v>2246</v>
      </c>
      <c r="OVB1" s="58" t="s">
        <v>2246</v>
      </c>
      <c r="OVC1" s="58" t="s">
        <v>2246</v>
      </c>
      <c r="OVD1" s="58" t="s">
        <v>2246</v>
      </c>
      <c r="OVE1" s="58" t="s">
        <v>2246</v>
      </c>
      <c r="OVF1" s="58" t="s">
        <v>2246</v>
      </c>
      <c r="OVG1" s="58" t="s">
        <v>2246</v>
      </c>
      <c r="OVH1" s="58" t="s">
        <v>2246</v>
      </c>
      <c r="OVI1" s="58" t="s">
        <v>2246</v>
      </c>
      <c r="OVJ1" s="58" t="s">
        <v>2246</v>
      </c>
      <c r="OVK1" s="58" t="s">
        <v>2246</v>
      </c>
      <c r="OVL1" s="58" t="s">
        <v>2246</v>
      </c>
      <c r="OVM1" s="58" t="s">
        <v>2246</v>
      </c>
      <c r="OVN1" s="58" t="s">
        <v>2246</v>
      </c>
      <c r="OVO1" s="58" t="s">
        <v>2246</v>
      </c>
      <c r="OVP1" s="58" t="s">
        <v>2246</v>
      </c>
      <c r="OVQ1" s="58" t="s">
        <v>2246</v>
      </c>
      <c r="OVR1" s="58" t="s">
        <v>2246</v>
      </c>
      <c r="OVS1" s="58" t="s">
        <v>2246</v>
      </c>
      <c r="OVT1" s="58" t="s">
        <v>2246</v>
      </c>
      <c r="OVU1" s="58" t="s">
        <v>2246</v>
      </c>
      <c r="OVV1" s="58" t="s">
        <v>2246</v>
      </c>
      <c r="OVW1" s="58" t="s">
        <v>2246</v>
      </c>
      <c r="OVX1" s="58" t="s">
        <v>2246</v>
      </c>
      <c r="OVY1" s="58" t="s">
        <v>2246</v>
      </c>
      <c r="OVZ1" s="58" t="s">
        <v>2246</v>
      </c>
      <c r="OWA1" s="58" t="s">
        <v>2246</v>
      </c>
      <c r="OWB1" s="58" t="s">
        <v>2246</v>
      </c>
      <c r="OWC1" s="58" t="s">
        <v>2246</v>
      </c>
      <c r="OWD1" s="58" t="s">
        <v>2246</v>
      </c>
      <c r="OWE1" s="58" t="s">
        <v>2246</v>
      </c>
      <c r="OWF1" s="58" t="s">
        <v>2246</v>
      </c>
      <c r="OWG1" s="58" t="s">
        <v>2246</v>
      </c>
      <c r="OWH1" s="58" t="s">
        <v>2246</v>
      </c>
      <c r="OWI1" s="58" t="s">
        <v>2246</v>
      </c>
      <c r="OWJ1" s="58" t="s">
        <v>2246</v>
      </c>
      <c r="OWK1" s="58" t="s">
        <v>2246</v>
      </c>
      <c r="OWL1" s="58" t="s">
        <v>2246</v>
      </c>
      <c r="OWM1" s="58" t="s">
        <v>2246</v>
      </c>
      <c r="OWN1" s="58" t="s">
        <v>2246</v>
      </c>
      <c r="OWO1" s="58" t="s">
        <v>2246</v>
      </c>
      <c r="OWP1" s="58" t="s">
        <v>2246</v>
      </c>
      <c r="OWQ1" s="58" t="s">
        <v>2246</v>
      </c>
      <c r="OWR1" s="58" t="s">
        <v>2246</v>
      </c>
      <c r="OWS1" s="58" t="s">
        <v>2246</v>
      </c>
      <c r="OWT1" s="58" t="s">
        <v>2246</v>
      </c>
      <c r="OWU1" s="58" t="s">
        <v>2246</v>
      </c>
      <c r="OWV1" s="58" t="s">
        <v>2246</v>
      </c>
      <c r="OWW1" s="58" t="s">
        <v>2246</v>
      </c>
      <c r="OWX1" s="58" t="s">
        <v>2246</v>
      </c>
      <c r="OWY1" s="58" t="s">
        <v>2246</v>
      </c>
      <c r="OWZ1" s="58" t="s">
        <v>2246</v>
      </c>
      <c r="OXA1" s="58" t="s">
        <v>2246</v>
      </c>
      <c r="OXB1" s="58" t="s">
        <v>2246</v>
      </c>
      <c r="OXC1" s="58" t="s">
        <v>2246</v>
      </c>
      <c r="OXD1" s="58" t="s">
        <v>2246</v>
      </c>
      <c r="OXE1" s="58" t="s">
        <v>2246</v>
      </c>
      <c r="OXF1" s="58" t="s">
        <v>2246</v>
      </c>
      <c r="OXG1" s="58" t="s">
        <v>2246</v>
      </c>
      <c r="OXH1" s="58" t="s">
        <v>2246</v>
      </c>
      <c r="OXI1" s="58" t="s">
        <v>2246</v>
      </c>
      <c r="OXJ1" s="58" t="s">
        <v>2246</v>
      </c>
      <c r="OXK1" s="58" t="s">
        <v>2246</v>
      </c>
      <c r="OXL1" s="58" t="s">
        <v>2246</v>
      </c>
      <c r="OXM1" s="58" t="s">
        <v>2246</v>
      </c>
      <c r="OXN1" s="58" t="s">
        <v>2246</v>
      </c>
      <c r="OXO1" s="58" t="s">
        <v>2246</v>
      </c>
      <c r="OXP1" s="58" t="s">
        <v>2246</v>
      </c>
      <c r="OXQ1" s="58" t="s">
        <v>2246</v>
      </c>
      <c r="OXR1" s="58" t="s">
        <v>2246</v>
      </c>
      <c r="OXS1" s="58" t="s">
        <v>2246</v>
      </c>
      <c r="OXT1" s="58" t="s">
        <v>2246</v>
      </c>
      <c r="OXU1" s="58" t="s">
        <v>2246</v>
      </c>
      <c r="OXV1" s="58" t="s">
        <v>2246</v>
      </c>
      <c r="OXW1" s="58" t="s">
        <v>2246</v>
      </c>
      <c r="OXX1" s="58" t="s">
        <v>2246</v>
      </c>
      <c r="OXY1" s="58" t="s">
        <v>2246</v>
      </c>
      <c r="OXZ1" s="58" t="s">
        <v>2246</v>
      </c>
      <c r="OYA1" s="58" t="s">
        <v>2246</v>
      </c>
      <c r="OYB1" s="58" t="s">
        <v>2246</v>
      </c>
      <c r="OYC1" s="58" t="s">
        <v>2246</v>
      </c>
      <c r="OYD1" s="58" t="s">
        <v>2246</v>
      </c>
      <c r="OYE1" s="58" t="s">
        <v>2246</v>
      </c>
      <c r="OYF1" s="58" t="s">
        <v>2246</v>
      </c>
      <c r="OYG1" s="58" t="s">
        <v>2246</v>
      </c>
      <c r="OYH1" s="58" t="s">
        <v>2246</v>
      </c>
      <c r="OYI1" s="58" t="s">
        <v>2246</v>
      </c>
      <c r="OYJ1" s="58" t="s">
        <v>2246</v>
      </c>
      <c r="OYK1" s="58" t="s">
        <v>2246</v>
      </c>
      <c r="OYL1" s="58" t="s">
        <v>2246</v>
      </c>
      <c r="OYM1" s="58" t="s">
        <v>2246</v>
      </c>
      <c r="OYN1" s="58" t="s">
        <v>2246</v>
      </c>
      <c r="OYO1" s="58" t="s">
        <v>2246</v>
      </c>
      <c r="OYP1" s="58" t="s">
        <v>2246</v>
      </c>
      <c r="OYQ1" s="58" t="s">
        <v>2246</v>
      </c>
      <c r="OYR1" s="58" t="s">
        <v>2246</v>
      </c>
      <c r="OYS1" s="58" t="s">
        <v>2246</v>
      </c>
      <c r="OYT1" s="58" t="s">
        <v>2246</v>
      </c>
      <c r="OYU1" s="58" t="s">
        <v>2246</v>
      </c>
      <c r="OYV1" s="58" t="s">
        <v>2246</v>
      </c>
      <c r="OYW1" s="58" t="s">
        <v>2246</v>
      </c>
      <c r="OYX1" s="58" t="s">
        <v>2246</v>
      </c>
      <c r="OYY1" s="58" t="s">
        <v>2246</v>
      </c>
      <c r="OYZ1" s="58" t="s">
        <v>2246</v>
      </c>
      <c r="OZA1" s="58" t="s">
        <v>2246</v>
      </c>
      <c r="OZB1" s="58" t="s">
        <v>2246</v>
      </c>
      <c r="OZC1" s="58" t="s">
        <v>2246</v>
      </c>
      <c r="OZD1" s="58" t="s">
        <v>2246</v>
      </c>
      <c r="OZE1" s="58" t="s">
        <v>2246</v>
      </c>
      <c r="OZF1" s="58" t="s">
        <v>2246</v>
      </c>
      <c r="OZG1" s="58" t="s">
        <v>2246</v>
      </c>
      <c r="OZH1" s="58" t="s">
        <v>2246</v>
      </c>
      <c r="OZI1" s="58" t="s">
        <v>2246</v>
      </c>
      <c r="OZJ1" s="58" t="s">
        <v>2246</v>
      </c>
      <c r="OZK1" s="58" t="s">
        <v>2246</v>
      </c>
      <c r="OZL1" s="58" t="s">
        <v>2246</v>
      </c>
      <c r="OZM1" s="58" t="s">
        <v>2246</v>
      </c>
      <c r="OZN1" s="58" t="s">
        <v>2246</v>
      </c>
      <c r="OZO1" s="58" t="s">
        <v>2246</v>
      </c>
      <c r="OZP1" s="58" t="s">
        <v>2246</v>
      </c>
      <c r="OZQ1" s="58" t="s">
        <v>2246</v>
      </c>
      <c r="OZR1" s="58" t="s">
        <v>2246</v>
      </c>
      <c r="OZS1" s="58" t="s">
        <v>2246</v>
      </c>
      <c r="OZT1" s="58" t="s">
        <v>2246</v>
      </c>
      <c r="OZU1" s="58" t="s">
        <v>2246</v>
      </c>
      <c r="OZV1" s="58" t="s">
        <v>2246</v>
      </c>
      <c r="OZW1" s="58" t="s">
        <v>2246</v>
      </c>
      <c r="OZX1" s="58" t="s">
        <v>2246</v>
      </c>
      <c r="OZY1" s="58" t="s">
        <v>2246</v>
      </c>
      <c r="OZZ1" s="58" t="s">
        <v>2246</v>
      </c>
      <c r="PAA1" s="58" t="s">
        <v>2246</v>
      </c>
      <c r="PAB1" s="58" t="s">
        <v>2246</v>
      </c>
      <c r="PAC1" s="58" t="s">
        <v>2246</v>
      </c>
      <c r="PAD1" s="58" t="s">
        <v>2246</v>
      </c>
      <c r="PAE1" s="58" t="s">
        <v>2246</v>
      </c>
      <c r="PAF1" s="58" t="s">
        <v>2246</v>
      </c>
      <c r="PAG1" s="58" t="s">
        <v>2246</v>
      </c>
      <c r="PAH1" s="58" t="s">
        <v>2246</v>
      </c>
      <c r="PAI1" s="58" t="s">
        <v>2246</v>
      </c>
      <c r="PAJ1" s="58" t="s">
        <v>2246</v>
      </c>
      <c r="PAK1" s="58" t="s">
        <v>2246</v>
      </c>
      <c r="PAL1" s="58" t="s">
        <v>2246</v>
      </c>
      <c r="PAM1" s="58" t="s">
        <v>2246</v>
      </c>
      <c r="PAN1" s="58" t="s">
        <v>2246</v>
      </c>
      <c r="PAO1" s="58" t="s">
        <v>2246</v>
      </c>
      <c r="PAP1" s="58" t="s">
        <v>2246</v>
      </c>
      <c r="PAQ1" s="58" t="s">
        <v>2246</v>
      </c>
      <c r="PAR1" s="58" t="s">
        <v>2246</v>
      </c>
      <c r="PAS1" s="58" t="s">
        <v>2246</v>
      </c>
      <c r="PAT1" s="58" t="s">
        <v>2246</v>
      </c>
      <c r="PAU1" s="58" t="s">
        <v>2246</v>
      </c>
      <c r="PAV1" s="58" t="s">
        <v>2246</v>
      </c>
      <c r="PAW1" s="58" t="s">
        <v>2246</v>
      </c>
      <c r="PAX1" s="58" t="s">
        <v>2246</v>
      </c>
      <c r="PAY1" s="58" t="s">
        <v>2246</v>
      </c>
      <c r="PAZ1" s="58" t="s">
        <v>2246</v>
      </c>
      <c r="PBA1" s="58" t="s">
        <v>2246</v>
      </c>
      <c r="PBB1" s="58" t="s">
        <v>2246</v>
      </c>
      <c r="PBC1" s="58" t="s">
        <v>2246</v>
      </c>
      <c r="PBD1" s="58" t="s">
        <v>2246</v>
      </c>
      <c r="PBE1" s="58" t="s">
        <v>2246</v>
      </c>
      <c r="PBF1" s="58" t="s">
        <v>2246</v>
      </c>
      <c r="PBG1" s="58" t="s">
        <v>2246</v>
      </c>
      <c r="PBH1" s="58" t="s">
        <v>2246</v>
      </c>
      <c r="PBI1" s="58" t="s">
        <v>2246</v>
      </c>
      <c r="PBJ1" s="58" t="s">
        <v>2246</v>
      </c>
      <c r="PBK1" s="58" t="s">
        <v>2246</v>
      </c>
      <c r="PBL1" s="58" t="s">
        <v>2246</v>
      </c>
      <c r="PBM1" s="58" t="s">
        <v>2246</v>
      </c>
      <c r="PBN1" s="58" t="s">
        <v>2246</v>
      </c>
      <c r="PBO1" s="58" t="s">
        <v>2246</v>
      </c>
      <c r="PBP1" s="58" t="s">
        <v>2246</v>
      </c>
      <c r="PBQ1" s="58" t="s">
        <v>2246</v>
      </c>
      <c r="PBR1" s="58" t="s">
        <v>2246</v>
      </c>
      <c r="PBS1" s="58" t="s">
        <v>2246</v>
      </c>
      <c r="PBT1" s="58" t="s">
        <v>2246</v>
      </c>
      <c r="PBU1" s="58" t="s">
        <v>2246</v>
      </c>
      <c r="PBV1" s="58" t="s">
        <v>2246</v>
      </c>
      <c r="PBW1" s="58" t="s">
        <v>2246</v>
      </c>
      <c r="PBX1" s="58" t="s">
        <v>2246</v>
      </c>
      <c r="PBY1" s="58" t="s">
        <v>2246</v>
      </c>
      <c r="PBZ1" s="58" t="s">
        <v>2246</v>
      </c>
      <c r="PCA1" s="58" t="s">
        <v>2246</v>
      </c>
      <c r="PCB1" s="58" t="s">
        <v>2246</v>
      </c>
      <c r="PCC1" s="58" t="s">
        <v>2246</v>
      </c>
      <c r="PCD1" s="58" t="s">
        <v>2246</v>
      </c>
      <c r="PCE1" s="58" t="s">
        <v>2246</v>
      </c>
      <c r="PCF1" s="58" t="s">
        <v>2246</v>
      </c>
      <c r="PCG1" s="58" t="s">
        <v>2246</v>
      </c>
      <c r="PCH1" s="58" t="s">
        <v>2246</v>
      </c>
      <c r="PCI1" s="58" t="s">
        <v>2246</v>
      </c>
      <c r="PCJ1" s="58" t="s">
        <v>2246</v>
      </c>
      <c r="PCK1" s="58" t="s">
        <v>2246</v>
      </c>
      <c r="PCL1" s="58" t="s">
        <v>2246</v>
      </c>
      <c r="PCM1" s="58" t="s">
        <v>2246</v>
      </c>
      <c r="PCN1" s="58" t="s">
        <v>2246</v>
      </c>
      <c r="PCO1" s="58" t="s">
        <v>2246</v>
      </c>
      <c r="PCP1" s="58" t="s">
        <v>2246</v>
      </c>
      <c r="PCQ1" s="58" t="s">
        <v>2246</v>
      </c>
      <c r="PCR1" s="58" t="s">
        <v>2246</v>
      </c>
      <c r="PCS1" s="58" t="s">
        <v>2246</v>
      </c>
      <c r="PCT1" s="58" t="s">
        <v>2246</v>
      </c>
      <c r="PCU1" s="58" t="s">
        <v>2246</v>
      </c>
      <c r="PCV1" s="58" t="s">
        <v>2246</v>
      </c>
      <c r="PCW1" s="58" t="s">
        <v>2246</v>
      </c>
      <c r="PCX1" s="58" t="s">
        <v>2246</v>
      </c>
      <c r="PCY1" s="58" t="s">
        <v>2246</v>
      </c>
      <c r="PCZ1" s="58" t="s">
        <v>2246</v>
      </c>
      <c r="PDA1" s="58" t="s">
        <v>2246</v>
      </c>
      <c r="PDB1" s="58" t="s">
        <v>2246</v>
      </c>
      <c r="PDC1" s="58" t="s">
        <v>2246</v>
      </c>
      <c r="PDD1" s="58" t="s">
        <v>2246</v>
      </c>
      <c r="PDE1" s="58" t="s">
        <v>2246</v>
      </c>
      <c r="PDF1" s="58" t="s">
        <v>2246</v>
      </c>
      <c r="PDG1" s="58" t="s">
        <v>2246</v>
      </c>
      <c r="PDH1" s="58" t="s">
        <v>2246</v>
      </c>
      <c r="PDI1" s="58" t="s">
        <v>2246</v>
      </c>
      <c r="PDJ1" s="58" t="s">
        <v>2246</v>
      </c>
      <c r="PDK1" s="58" t="s">
        <v>2246</v>
      </c>
      <c r="PDL1" s="58" t="s">
        <v>2246</v>
      </c>
      <c r="PDM1" s="58" t="s">
        <v>2246</v>
      </c>
      <c r="PDN1" s="58" t="s">
        <v>2246</v>
      </c>
      <c r="PDO1" s="58" t="s">
        <v>2246</v>
      </c>
      <c r="PDP1" s="58" t="s">
        <v>2246</v>
      </c>
      <c r="PDQ1" s="58" t="s">
        <v>2246</v>
      </c>
      <c r="PDR1" s="58" t="s">
        <v>2246</v>
      </c>
      <c r="PDS1" s="58" t="s">
        <v>2246</v>
      </c>
      <c r="PDT1" s="58" t="s">
        <v>2246</v>
      </c>
      <c r="PDU1" s="58" t="s">
        <v>2246</v>
      </c>
      <c r="PDV1" s="58" t="s">
        <v>2246</v>
      </c>
      <c r="PDW1" s="58" t="s">
        <v>2246</v>
      </c>
      <c r="PDX1" s="58" t="s">
        <v>2246</v>
      </c>
      <c r="PDY1" s="58" t="s">
        <v>2246</v>
      </c>
      <c r="PDZ1" s="58" t="s">
        <v>2246</v>
      </c>
      <c r="PEA1" s="58" t="s">
        <v>2246</v>
      </c>
      <c r="PEB1" s="58" t="s">
        <v>2246</v>
      </c>
      <c r="PEC1" s="58" t="s">
        <v>2246</v>
      </c>
      <c r="PED1" s="58" t="s">
        <v>2246</v>
      </c>
      <c r="PEE1" s="58" t="s">
        <v>2246</v>
      </c>
      <c r="PEF1" s="58" t="s">
        <v>2246</v>
      </c>
      <c r="PEG1" s="58" t="s">
        <v>2246</v>
      </c>
      <c r="PEH1" s="58" t="s">
        <v>2246</v>
      </c>
      <c r="PEI1" s="58" t="s">
        <v>2246</v>
      </c>
      <c r="PEJ1" s="58" t="s">
        <v>2246</v>
      </c>
      <c r="PEK1" s="58" t="s">
        <v>2246</v>
      </c>
      <c r="PEL1" s="58" t="s">
        <v>2246</v>
      </c>
      <c r="PEM1" s="58" t="s">
        <v>2246</v>
      </c>
      <c r="PEN1" s="58" t="s">
        <v>2246</v>
      </c>
      <c r="PEO1" s="58" t="s">
        <v>2246</v>
      </c>
      <c r="PEP1" s="58" t="s">
        <v>2246</v>
      </c>
      <c r="PEQ1" s="58" t="s">
        <v>2246</v>
      </c>
      <c r="PER1" s="58" t="s">
        <v>2246</v>
      </c>
      <c r="PES1" s="58" t="s">
        <v>2246</v>
      </c>
      <c r="PET1" s="58" t="s">
        <v>2246</v>
      </c>
      <c r="PEU1" s="58" t="s">
        <v>2246</v>
      </c>
      <c r="PEV1" s="58" t="s">
        <v>2246</v>
      </c>
      <c r="PEW1" s="58" t="s">
        <v>2246</v>
      </c>
      <c r="PEX1" s="58" t="s">
        <v>2246</v>
      </c>
      <c r="PEY1" s="58" t="s">
        <v>2246</v>
      </c>
      <c r="PEZ1" s="58" t="s">
        <v>2246</v>
      </c>
      <c r="PFA1" s="58" t="s">
        <v>2246</v>
      </c>
      <c r="PFB1" s="58" t="s">
        <v>2246</v>
      </c>
      <c r="PFC1" s="58" t="s">
        <v>2246</v>
      </c>
      <c r="PFD1" s="58" t="s">
        <v>2246</v>
      </c>
      <c r="PFE1" s="58" t="s">
        <v>2246</v>
      </c>
      <c r="PFF1" s="58" t="s">
        <v>2246</v>
      </c>
      <c r="PFG1" s="58" t="s">
        <v>2246</v>
      </c>
      <c r="PFH1" s="58" t="s">
        <v>2246</v>
      </c>
      <c r="PFI1" s="58" t="s">
        <v>2246</v>
      </c>
      <c r="PFJ1" s="58" t="s">
        <v>2246</v>
      </c>
      <c r="PFK1" s="58" t="s">
        <v>2246</v>
      </c>
      <c r="PFL1" s="58" t="s">
        <v>2246</v>
      </c>
      <c r="PFM1" s="58" t="s">
        <v>2246</v>
      </c>
      <c r="PFN1" s="58" t="s">
        <v>2246</v>
      </c>
      <c r="PFO1" s="58" t="s">
        <v>2246</v>
      </c>
      <c r="PFP1" s="58" t="s">
        <v>2246</v>
      </c>
      <c r="PFQ1" s="58" t="s">
        <v>2246</v>
      </c>
      <c r="PFR1" s="58" t="s">
        <v>2246</v>
      </c>
      <c r="PFS1" s="58" t="s">
        <v>2246</v>
      </c>
      <c r="PFT1" s="58" t="s">
        <v>2246</v>
      </c>
      <c r="PFU1" s="58" t="s">
        <v>2246</v>
      </c>
      <c r="PFV1" s="58" t="s">
        <v>2246</v>
      </c>
      <c r="PFW1" s="58" t="s">
        <v>2246</v>
      </c>
      <c r="PFX1" s="58" t="s">
        <v>2246</v>
      </c>
      <c r="PFY1" s="58" t="s">
        <v>2246</v>
      </c>
      <c r="PFZ1" s="58" t="s">
        <v>2246</v>
      </c>
      <c r="PGA1" s="58" t="s">
        <v>2246</v>
      </c>
      <c r="PGB1" s="58" t="s">
        <v>2246</v>
      </c>
      <c r="PGC1" s="58" t="s">
        <v>2246</v>
      </c>
      <c r="PGD1" s="58" t="s">
        <v>2246</v>
      </c>
      <c r="PGE1" s="58" t="s">
        <v>2246</v>
      </c>
      <c r="PGF1" s="58" t="s">
        <v>2246</v>
      </c>
      <c r="PGG1" s="58" t="s">
        <v>2246</v>
      </c>
      <c r="PGH1" s="58" t="s">
        <v>2246</v>
      </c>
      <c r="PGI1" s="58" t="s">
        <v>2246</v>
      </c>
      <c r="PGJ1" s="58" t="s">
        <v>2246</v>
      </c>
      <c r="PGK1" s="58" t="s">
        <v>2246</v>
      </c>
      <c r="PGL1" s="58" t="s">
        <v>2246</v>
      </c>
      <c r="PGM1" s="58" t="s">
        <v>2246</v>
      </c>
      <c r="PGN1" s="58" t="s">
        <v>2246</v>
      </c>
      <c r="PGO1" s="58" t="s">
        <v>2246</v>
      </c>
      <c r="PGP1" s="58" t="s">
        <v>2246</v>
      </c>
      <c r="PGQ1" s="58" t="s">
        <v>2246</v>
      </c>
      <c r="PGR1" s="58" t="s">
        <v>2246</v>
      </c>
      <c r="PGS1" s="58" t="s">
        <v>2246</v>
      </c>
      <c r="PGT1" s="58" t="s">
        <v>2246</v>
      </c>
      <c r="PGU1" s="58" t="s">
        <v>2246</v>
      </c>
      <c r="PGV1" s="58" t="s">
        <v>2246</v>
      </c>
      <c r="PGW1" s="58" t="s">
        <v>2246</v>
      </c>
      <c r="PGX1" s="58" t="s">
        <v>2246</v>
      </c>
      <c r="PGY1" s="58" t="s">
        <v>2246</v>
      </c>
      <c r="PGZ1" s="58" t="s">
        <v>2246</v>
      </c>
      <c r="PHA1" s="58" t="s">
        <v>2246</v>
      </c>
      <c r="PHB1" s="58" t="s">
        <v>2246</v>
      </c>
      <c r="PHC1" s="58" t="s">
        <v>2246</v>
      </c>
      <c r="PHD1" s="58" t="s">
        <v>2246</v>
      </c>
      <c r="PHE1" s="58" t="s">
        <v>2246</v>
      </c>
      <c r="PHF1" s="58" t="s">
        <v>2246</v>
      </c>
      <c r="PHG1" s="58" t="s">
        <v>2246</v>
      </c>
      <c r="PHH1" s="58" t="s">
        <v>2246</v>
      </c>
      <c r="PHI1" s="58" t="s">
        <v>2246</v>
      </c>
      <c r="PHJ1" s="58" t="s">
        <v>2246</v>
      </c>
      <c r="PHK1" s="58" t="s">
        <v>2246</v>
      </c>
      <c r="PHL1" s="58" t="s">
        <v>2246</v>
      </c>
      <c r="PHM1" s="58" t="s">
        <v>2246</v>
      </c>
      <c r="PHN1" s="58" t="s">
        <v>2246</v>
      </c>
      <c r="PHO1" s="58" t="s">
        <v>2246</v>
      </c>
      <c r="PHP1" s="58" t="s">
        <v>2246</v>
      </c>
      <c r="PHQ1" s="58" t="s">
        <v>2246</v>
      </c>
      <c r="PHR1" s="58" t="s">
        <v>2246</v>
      </c>
      <c r="PHS1" s="58" t="s">
        <v>2246</v>
      </c>
      <c r="PHT1" s="58" t="s">
        <v>2246</v>
      </c>
      <c r="PHU1" s="58" t="s">
        <v>2246</v>
      </c>
      <c r="PHV1" s="58" t="s">
        <v>2246</v>
      </c>
      <c r="PHW1" s="58" t="s">
        <v>2246</v>
      </c>
      <c r="PHX1" s="58" t="s">
        <v>2246</v>
      </c>
      <c r="PHY1" s="58" t="s">
        <v>2246</v>
      </c>
      <c r="PHZ1" s="58" t="s">
        <v>2246</v>
      </c>
      <c r="PIA1" s="58" t="s">
        <v>2246</v>
      </c>
      <c r="PIB1" s="58" t="s">
        <v>2246</v>
      </c>
      <c r="PIC1" s="58" t="s">
        <v>2246</v>
      </c>
      <c r="PID1" s="58" t="s">
        <v>2246</v>
      </c>
      <c r="PIE1" s="58" t="s">
        <v>2246</v>
      </c>
      <c r="PIF1" s="58" t="s">
        <v>2246</v>
      </c>
      <c r="PIG1" s="58" t="s">
        <v>2246</v>
      </c>
      <c r="PIH1" s="58" t="s">
        <v>2246</v>
      </c>
      <c r="PII1" s="58" t="s">
        <v>2246</v>
      </c>
      <c r="PIJ1" s="58" t="s">
        <v>2246</v>
      </c>
      <c r="PIK1" s="58" t="s">
        <v>2246</v>
      </c>
      <c r="PIL1" s="58" t="s">
        <v>2246</v>
      </c>
      <c r="PIM1" s="58" t="s">
        <v>2246</v>
      </c>
      <c r="PIN1" s="58" t="s">
        <v>2246</v>
      </c>
      <c r="PIO1" s="58" t="s">
        <v>2246</v>
      </c>
      <c r="PIP1" s="58" t="s">
        <v>2246</v>
      </c>
      <c r="PIQ1" s="58" t="s">
        <v>2246</v>
      </c>
      <c r="PIR1" s="58" t="s">
        <v>2246</v>
      </c>
      <c r="PIS1" s="58" t="s">
        <v>2246</v>
      </c>
      <c r="PIT1" s="58" t="s">
        <v>2246</v>
      </c>
      <c r="PIU1" s="58" t="s">
        <v>2246</v>
      </c>
      <c r="PIV1" s="58" t="s">
        <v>2246</v>
      </c>
      <c r="PIW1" s="58" t="s">
        <v>2246</v>
      </c>
      <c r="PIX1" s="58" t="s">
        <v>2246</v>
      </c>
      <c r="PIY1" s="58" t="s">
        <v>2246</v>
      </c>
      <c r="PIZ1" s="58" t="s">
        <v>2246</v>
      </c>
      <c r="PJA1" s="58" t="s">
        <v>2246</v>
      </c>
      <c r="PJB1" s="58" t="s">
        <v>2246</v>
      </c>
      <c r="PJC1" s="58" t="s">
        <v>2246</v>
      </c>
      <c r="PJD1" s="58" t="s">
        <v>2246</v>
      </c>
      <c r="PJE1" s="58" t="s">
        <v>2246</v>
      </c>
      <c r="PJF1" s="58" t="s">
        <v>2246</v>
      </c>
      <c r="PJG1" s="58" t="s">
        <v>2246</v>
      </c>
      <c r="PJH1" s="58" t="s">
        <v>2246</v>
      </c>
      <c r="PJI1" s="58" t="s">
        <v>2246</v>
      </c>
      <c r="PJJ1" s="58" t="s">
        <v>2246</v>
      </c>
      <c r="PJK1" s="58" t="s">
        <v>2246</v>
      </c>
      <c r="PJL1" s="58" t="s">
        <v>2246</v>
      </c>
      <c r="PJM1" s="58" t="s">
        <v>2246</v>
      </c>
      <c r="PJN1" s="58" t="s">
        <v>2246</v>
      </c>
      <c r="PJO1" s="58" t="s">
        <v>2246</v>
      </c>
      <c r="PJP1" s="58" t="s">
        <v>2246</v>
      </c>
      <c r="PJQ1" s="58" t="s">
        <v>2246</v>
      </c>
      <c r="PJR1" s="58" t="s">
        <v>2246</v>
      </c>
      <c r="PJS1" s="58" t="s">
        <v>2246</v>
      </c>
      <c r="PJT1" s="58" t="s">
        <v>2246</v>
      </c>
      <c r="PJU1" s="58" t="s">
        <v>2246</v>
      </c>
      <c r="PJV1" s="58" t="s">
        <v>2246</v>
      </c>
      <c r="PJW1" s="58" t="s">
        <v>2246</v>
      </c>
      <c r="PJX1" s="58" t="s">
        <v>2246</v>
      </c>
      <c r="PJY1" s="58" t="s">
        <v>2246</v>
      </c>
      <c r="PJZ1" s="58" t="s">
        <v>2246</v>
      </c>
      <c r="PKA1" s="58" t="s">
        <v>2246</v>
      </c>
      <c r="PKB1" s="58" t="s">
        <v>2246</v>
      </c>
      <c r="PKC1" s="58" t="s">
        <v>2246</v>
      </c>
      <c r="PKD1" s="58" t="s">
        <v>2246</v>
      </c>
      <c r="PKE1" s="58" t="s">
        <v>2246</v>
      </c>
      <c r="PKF1" s="58" t="s">
        <v>2246</v>
      </c>
      <c r="PKG1" s="58" t="s">
        <v>2246</v>
      </c>
      <c r="PKH1" s="58" t="s">
        <v>2246</v>
      </c>
      <c r="PKI1" s="58" t="s">
        <v>2246</v>
      </c>
      <c r="PKJ1" s="58" t="s">
        <v>2246</v>
      </c>
      <c r="PKK1" s="58" t="s">
        <v>2246</v>
      </c>
      <c r="PKL1" s="58" t="s">
        <v>2246</v>
      </c>
      <c r="PKM1" s="58" t="s">
        <v>2246</v>
      </c>
      <c r="PKN1" s="58" t="s">
        <v>2246</v>
      </c>
      <c r="PKO1" s="58" t="s">
        <v>2246</v>
      </c>
      <c r="PKP1" s="58" t="s">
        <v>2246</v>
      </c>
      <c r="PKQ1" s="58" t="s">
        <v>2246</v>
      </c>
      <c r="PKR1" s="58" t="s">
        <v>2246</v>
      </c>
      <c r="PKS1" s="58" t="s">
        <v>2246</v>
      </c>
      <c r="PKT1" s="58" t="s">
        <v>2246</v>
      </c>
      <c r="PKU1" s="58" t="s">
        <v>2246</v>
      </c>
      <c r="PKV1" s="58" t="s">
        <v>2246</v>
      </c>
      <c r="PKW1" s="58" t="s">
        <v>2246</v>
      </c>
      <c r="PKX1" s="58" t="s">
        <v>2246</v>
      </c>
      <c r="PKY1" s="58" t="s">
        <v>2246</v>
      </c>
      <c r="PKZ1" s="58" t="s">
        <v>2246</v>
      </c>
      <c r="PLA1" s="58" t="s">
        <v>2246</v>
      </c>
      <c r="PLB1" s="58" t="s">
        <v>2246</v>
      </c>
      <c r="PLC1" s="58" t="s">
        <v>2246</v>
      </c>
      <c r="PLD1" s="58" t="s">
        <v>2246</v>
      </c>
      <c r="PLE1" s="58" t="s">
        <v>2246</v>
      </c>
      <c r="PLF1" s="58" t="s">
        <v>2246</v>
      </c>
      <c r="PLG1" s="58" t="s">
        <v>2246</v>
      </c>
      <c r="PLH1" s="58" t="s">
        <v>2246</v>
      </c>
      <c r="PLI1" s="58" t="s">
        <v>2246</v>
      </c>
      <c r="PLJ1" s="58" t="s">
        <v>2246</v>
      </c>
      <c r="PLK1" s="58" t="s">
        <v>2246</v>
      </c>
      <c r="PLL1" s="58" t="s">
        <v>2246</v>
      </c>
      <c r="PLM1" s="58" t="s">
        <v>2246</v>
      </c>
      <c r="PLN1" s="58" t="s">
        <v>2246</v>
      </c>
      <c r="PLO1" s="58" t="s">
        <v>2246</v>
      </c>
      <c r="PLP1" s="58" t="s">
        <v>2246</v>
      </c>
      <c r="PLQ1" s="58" t="s">
        <v>2246</v>
      </c>
      <c r="PLR1" s="58" t="s">
        <v>2246</v>
      </c>
      <c r="PLS1" s="58" t="s">
        <v>2246</v>
      </c>
      <c r="PLT1" s="58" t="s">
        <v>2246</v>
      </c>
      <c r="PLU1" s="58" t="s">
        <v>2246</v>
      </c>
      <c r="PLV1" s="58" t="s">
        <v>2246</v>
      </c>
      <c r="PLW1" s="58" t="s">
        <v>2246</v>
      </c>
      <c r="PLX1" s="58" t="s">
        <v>2246</v>
      </c>
      <c r="PLY1" s="58" t="s">
        <v>2246</v>
      </c>
      <c r="PLZ1" s="58" t="s">
        <v>2246</v>
      </c>
      <c r="PMA1" s="58" t="s">
        <v>2246</v>
      </c>
      <c r="PMB1" s="58" t="s">
        <v>2246</v>
      </c>
      <c r="PMC1" s="58" t="s">
        <v>2246</v>
      </c>
      <c r="PMD1" s="58" t="s">
        <v>2246</v>
      </c>
      <c r="PME1" s="58" t="s">
        <v>2246</v>
      </c>
      <c r="PMF1" s="58" t="s">
        <v>2246</v>
      </c>
      <c r="PMG1" s="58" t="s">
        <v>2246</v>
      </c>
      <c r="PMH1" s="58" t="s">
        <v>2246</v>
      </c>
      <c r="PMI1" s="58" t="s">
        <v>2246</v>
      </c>
      <c r="PMJ1" s="58" t="s">
        <v>2246</v>
      </c>
      <c r="PMK1" s="58" t="s">
        <v>2246</v>
      </c>
      <c r="PML1" s="58" t="s">
        <v>2246</v>
      </c>
      <c r="PMM1" s="58" t="s">
        <v>2246</v>
      </c>
      <c r="PMN1" s="58" t="s">
        <v>2246</v>
      </c>
      <c r="PMO1" s="58" t="s">
        <v>2246</v>
      </c>
      <c r="PMP1" s="58" t="s">
        <v>2246</v>
      </c>
      <c r="PMQ1" s="58" t="s">
        <v>2246</v>
      </c>
      <c r="PMR1" s="58" t="s">
        <v>2246</v>
      </c>
      <c r="PMS1" s="58" t="s">
        <v>2246</v>
      </c>
      <c r="PMT1" s="58" t="s">
        <v>2246</v>
      </c>
      <c r="PMU1" s="58" t="s">
        <v>2246</v>
      </c>
      <c r="PMV1" s="58" t="s">
        <v>2246</v>
      </c>
      <c r="PMW1" s="58" t="s">
        <v>2246</v>
      </c>
      <c r="PMX1" s="58" t="s">
        <v>2246</v>
      </c>
      <c r="PMY1" s="58" t="s">
        <v>2246</v>
      </c>
      <c r="PMZ1" s="58" t="s">
        <v>2246</v>
      </c>
      <c r="PNA1" s="58" t="s">
        <v>2246</v>
      </c>
      <c r="PNB1" s="58" t="s">
        <v>2246</v>
      </c>
      <c r="PNC1" s="58" t="s">
        <v>2246</v>
      </c>
      <c r="PND1" s="58" t="s">
        <v>2246</v>
      </c>
      <c r="PNE1" s="58" t="s">
        <v>2246</v>
      </c>
      <c r="PNF1" s="58" t="s">
        <v>2246</v>
      </c>
      <c r="PNG1" s="58" t="s">
        <v>2246</v>
      </c>
      <c r="PNH1" s="58" t="s">
        <v>2246</v>
      </c>
      <c r="PNI1" s="58" t="s">
        <v>2246</v>
      </c>
      <c r="PNJ1" s="58" t="s">
        <v>2246</v>
      </c>
      <c r="PNK1" s="58" t="s">
        <v>2246</v>
      </c>
      <c r="PNL1" s="58" t="s">
        <v>2246</v>
      </c>
      <c r="PNM1" s="58" t="s">
        <v>2246</v>
      </c>
      <c r="PNN1" s="58" t="s">
        <v>2246</v>
      </c>
      <c r="PNO1" s="58" t="s">
        <v>2246</v>
      </c>
      <c r="PNP1" s="58" t="s">
        <v>2246</v>
      </c>
      <c r="PNQ1" s="58" t="s">
        <v>2246</v>
      </c>
      <c r="PNR1" s="58" t="s">
        <v>2246</v>
      </c>
      <c r="PNS1" s="58" t="s">
        <v>2246</v>
      </c>
      <c r="PNT1" s="58" t="s">
        <v>2246</v>
      </c>
      <c r="PNU1" s="58" t="s">
        <v>2246</v>
      </c>
      <c r="PNV1" s="58" t="s">
        <v>2246</v>
      </c>
      <c r="PNW1" s="58" t="s">
        <v>2246</v>
      </c>
      <c r="PNX1" s="58" t="s">
        <v>2246</v>
      </c>
      <c r="PNY1" s="58" t="s">
        <v>2246</v>
      </c>
      <c r="PNZ1" s="58" t="s">
        <v>2246</v>
      </c>
      <c r="POA1" s="58" t="s">
        <v>2246</v>
      </c>
      <c r="POB1" s="58" t="s">
        <v>2246</v>
      </c>
      <c r="POC1" s="58" t="s">
        <v>2246</v>
      </c>
      <c r="POD1" s="58" t="s">
        <v>2246</v>
      </c>
      <c r="POE1" s="58" t="s">
        <v>2246</v>
      </c>
      <c r="POF1" s="58" t="s">
        <v>2246</v>
      </c>
      <c r="POG1" s="58" t="s">
        <v>2246</v>
      </c>
      <c r="POH1" s="58" t="s">
        <v>2246</v>
      </c>
      <c r="POI1" s="58" t="s">
        <v>2246</v>
      </c>
      <c r="POJ1" s="58" t="s">
        <v>2246</v>
      </c>
      <c r="POK1" s="58" t="s">
        <v>2246</v>
      </c>
      <c r="POL1" s="58" t="s">
        <v>2246</v>
      </c>
      <c r="POM1" s="58" t="s">
        <v>2246</v>
      </c>
      <c r="PON1" s="58" t="s">
        <v>2246</v>
      </c>
      <c r="POO1" s="58" t="s">
        <v>2246</v>
      </c>
      <c r="POP1" s="58" t="s">
        <v>2246</v>
      </c>
      <c r="POQ1" s="58" t="s">
        <v>2246</v>
      </c>
      <c r="POR1" s="58" t="s">
        <v>2246</v>
      </c>
      <c r="POS1" s="58" t="s">
        <v>2246</v>
      </c>
      <c r="POT1" s="58" t="s">
        <v>2246</v>
      </c>
      <c r="POU1" s="58" t="s">
        <v>2246</v>
      </c>
      <c r="POV1" s="58" t="s">
        <v>2246</v>
      </c>
      <c r="POW1" s="58" t="s">
        <v>2246</v>
      </c>
      <c r="POX1" s="58" t="s">
        <v>2246</v>
      </c>
      <c r="POY1" s="58" t="s">
        <v>2246</v>
      </c>
      <c r="POZ1" s="58" t="s">
        <v>2246</v>
      </c>
      <c r="PPA1" s="58" t="s">
        <v>2246</v>
      </c>
      <c r="PPB1" s="58" t="s">
        <v>2246</v>
      </c>
      <c r="PPC1" s="58" t="s">
        <v>2246</v>
      </c>
      <c r="PPD1" s="58" t="s">
        <v>2246</v>
      </c>
      <c r="PPE1" s="58" t="s">
        <v>2246</v>
      </c>
      <c r="PPF1" s="58" t="s">
        <v>2246</v>
      </c>
      <c r="PPG1" s="58" t="s">
        <v>2246</v>
      </c>
      <c r="PPH1" s="58" t="s">
        <v>2246</v>
      </c>
      <c r="PPI1" s="58" t="s">
        <v>2246</v>
      </c>
      <c r="PPJ1" s="58" t="s">
        <v>2246</v>
      </c>
      <c r="PPK1" s="58" t="s">
        <v>2246</v>
      </c>
      <c r="PPL1" s="58" t="s">
        <v>2246</v>
      </c>
      <c r="PPM1" s="58" t="s">
        <v>2246</v>
      </c>
      <c r="PPN1" s="58" t="s">
        <v>2246</v>
      </c>
      <c r="PPO1" s="58" t="s">
        <v>2246</v>
      </c>
      <c r="PPP1" s="58" t="s">
        <v>2246</v>
      </c>
      <c r="PPQ1" s="58" t="s">
        <v>2246</v>
      </c>
      <c r="PPR1" s="58" t="s">
        <v>2246</v>
      </c>
      <c r="PPS1" s="58" t="s">
        <v>2246</v>
      </c>
      <c r="PPT1" s="58" t="s">
        <v>2246</v>
      </c>
      <c r="PPU1" s="58" t="s">
        <v>2246</v>
      </c>
      <c r="PPV1" s="58" t="s">
        <v>2246</v>
      </c>
      <c r="PPW1" s="58" t="s">
        <v>2246</v>
      </c>
      <c r="PPX1" s="58" t="s">
        <v>2246</v>
      </c>
      <c r="PPY1" s="58" t="s">
        <v>2246</v>
      </c>
      <c r="PPZ1" s="58" t="s">
        <v>2246</v>
      </c>
      <c r="PQA1" s="58" t="s">
        <v>2246</v>
      </c>
      <c r="PQB1" s="58" t="s">
        <v>2246</v>
      </c>
      <c r="PQC1" s="58" t="s">
        <v>2246</v>
      </c>
      <c r="PQD1" s="58" t="s">
        <v>2246</v>
      </c>
      <c r="PQE1" s="58" t="s">
        <v>2246</v>
      </c>
      <c r="PQF1" s="58" t="s">
        <v>2246</v>
      </c>
      <c r="PQG1" s="58" t="s">
        <v>2246</v>
      </c>
      <c r="PQH1" s="58" t="s">
        <v>2246</v>
      </c>
      <c r="PQI1" s="58" t="s">
        <v>2246</v>
      </c>
      <c r="PQJ1" s="58" t="s">
        <v>2246</v>
      </c>
      <c r="PQK1" s="58" t="s">
        <v>2246</v>
      </c>
      <c r="PQL1" s="58" t="s">
        <v>2246</v>
      </c>
      <c r="PQM1" s="58" t="s">
        <v>2246</v>
      </c>
      <c r="PQN1" s="58" t="s">
        <v>2246</v>
      </c>
      <c r="PQO1" s="58" t="s">
        <v>2246</v>
      </c>
      <c r="PQP1" s="58" t="s">
        <v>2246</v>
      </c>
      <c r="PQQ1" s="58" t="s">
        <v>2246</v>
      </c>
      <c r="PQR1" s="58" t="s">
        <v>2246</v>
      </c>
      <c r="PQS1" s="58" t="s">
        <v>2246</v>
      </c>
      <c r="PQT1" s="58" t="s">
        <v>2246</v>
      </c>
      <c r="PQU1" s="58" t="s">
        <v>2246</v>
      </c>
      <c r="PQV1" s="58" t="s">
        <v>2246</v>
      </c>
      <c r="PQW1" s="58" t="s">
        <v>2246</v>
      </c>
      <c r="PQX1" s="58" t="s">
        <v>2246</v>
      </c>
      <c r="PQY1" s="58" t="s">
        <v>2246</v>
      </c>
      <c r="PQZ1" s="58" t="s">
        <v>2246</v>
      </c>
      <c r="PRA1" s="58" t="s">
        <v>2246</v>
      </c>
      <c r="PRB1" s="58" t="s">
        <v>2246</v>
      </c>
      <c r="PRC1" s="58" t="s">
        <v>2246</v>
      </c>
      <c r="PRD1" s="58" t="s">
        <v>2246</v>
      </c>
      <c r="PRE1" s="58" t="s">
        <v>2246</v>
      </c>
      <c r="PRF1" s="58" t="s">
        <v>2246</v>
      </c>
      <c r="PRG1" s="58" t="s">
        <v>2246</v>
      </c>
      <c r="PRH1" s="58" t="s">
        <v>2246</v>
      </c>
      <c r="PRI1" s="58" t="s">
        <v>2246</v>
      </c>
      <c r="PRJ1" s="58" t="s">
        <v>2246</v>
      </c>
      <c r="PRK1" s="58" t="s">
        <v>2246</v>
      </c>
      <c r="PRL1" s="58" t="s">
        <v>2246</v>
      </c>
      <c r="PRM1" s="58" t="s">
        <v>2246</v>
      </c>
      <c r="PRN1" s="58" t="s">
        <v>2246</v>
      </c>
      <c r="PRO1" s="58" t="s">
        <v>2246</v>
      </c>
      <c r="PRP1" s="58" t="s">
        <v>2246</v>
      </c>
      <c r="PRQ1" s="58" t="s">
        <v>2246</v>
      </c>
      <c r="PRR1" s="58" t="s">
        <v>2246</v>
      </c>
      <c r="PRS1" s="58" t="s">
        <v>2246</v>
      </c>
      <c r="PRT1" s="58" t="s">
        <v>2246</v>
      </c>
      <c r="PRU1" s="58" t="s">
        <v>2246</v>
      </c>
      <c r="PRV1" s="58" t="s">
        <v>2246</v>
      </c>
      <c r="PRW1" s="58" t="s">
        <v>2246</v>
      </c>
      <c r="PRX1" s="58" t="s">
        <v>2246</v>
      </c>
      <c r="PRY1" s="58" t="s">
        <v>2246</v>
      </c>
      <c r="PRZ1" s="58" t="s">
        <v>2246</v>
      </c>
      <c r="PSA1" s="58" t="s">
        <v>2246</v>
      </c>
      <c r="PSB1" s="58" t="s">
        <v>2246</v>
      </c>
      <c r="PSC1" s="58" t="s">
        <v>2246</v>
      </c>
      <c r="PSD1" s="58" t="s">
        <v>2246</v>
      </c>
      <c r="PSE1" s="58" t="s">
        <v>2246</v>
      </c>
      <c r="PSF1" s="58" t="s">
        <v>2246</v>
      </c>
      <c r="PSG1" s="58" t="s">
        <v>2246</v>
      </c>
      <c r="PSH1" s="58" t="s">
        <v>2246</v>
      </c>
      <c r="PSI1" s="58" t="s">
        <v>2246</v>
      </c>
      <c r="PSJ1" s="58" t="s">
        <v>2246</v>
      </c>
      <c r="PSK1" s="58" t="s">
        <v>2246</v>
      </c>
      <c r="PSL1" s="58" t="s">
        <v>2246</v>
      </c>
      <c r="PSM1" s="58" t="s">
        <v>2246</v>
      </c>
      <c r="PSN1" s="58" t="s">
        <v>2246</v>
      </c>
      <c r="PSO1" s="58" t="s">
        <v>2246</v>
      </c>
      <c r="PSP1" s="58" t="s">
        <v>2246</v>
      </c>
      <c r="PSQ1" s="58" t="s">
        <v>2246</v>
      </c>
      <c r="PSR1" s="58" t="s">
        <v>2246</v>
      </c>
      <c r="PSS1" s="58" t="s">
        <v>2246</v>
      </c>
      <c r="PST1" s="58" t="s">
        <v>2246</v>
      </c>
      <c r="PSU1" s="58" t="s">
        <v>2246</v>
      </c>
      <c r="PSV1" s="58" t="s">
        <v>2246</v>
      </c>
      <c r="PSW1" s="58" t="s">
        <v>2246</v>
      </c>
      <c r="PSX1" s="58" t="s">
        <v>2246</v>
      </c>
      <c r="PSY1" s="58" t="s">
        <v>2246</v>
      </c>
      <c r="PSZ1" s="58" t="s">
        <v>2246</v>
      </c>
      <c r="PTA1" s="58" t="s">
        <v>2246</v>
      </c>
      <c r="PTB1" s="58" t="s">
        <v>2246</v>
      </c>
      <c r="PTC1" s="58" t="s">
        <v>2246</v>
      </c>
      <c r="PTD1" s="58" t="s">
        <v>2246</v>
      </c>
      <c r="PTE1" s="58" t="s">
        <v>2246</v>
      </c>
      <c r="PTF1" s="58" t="s">
        <v>2246</v>
      </c>
      <c r="PTG1" s="58" t="s">
        <v>2246</v>
      </c>
      <c r="PTH1" s="58" t="s">
        <v>2246</v>
      </c>
      <c r="PTI1" s="58" t="s">
        <v>2246</v>
      </c>
      <c r="PTJ1" s="58" t="s">
        <v>2246</v>
      </c>
      <c r="PTK1" s="58" t="s">
        <v>2246</v>
      </c>
      <c r="PTL1" s="58" t="s">
        <v>2246</v>
      </c>
      <c r="PTM1" s="58" t="s">
        <v>2246</v>
      </c>
      <c r="PTN1" s="58" t="s">
        <v>2246</v>
      </c>
      <c r="PTO1" s="58" t="s">
        <v>2246</v>
      </c>
      <c r="PTP1" s="58" t="s">
        <v>2246</v>
      </c>
      <c r="PTQ1" s="58" t="s">
        <v>2246</v>
      </c>
      <c r="PTR1" s="58" t="s">
        <v>2246</v>
      </c>
      <c r="PTS1" s="58" t="s">
        <v>2246</v>
      </c>
      <c r="PTT1" s="58" t="s">
        <v>2246</v>
      </c>
      <c r="PTU1" s="58" t="s">
        <v>2246</v>
      </c>
      <c r="PTV1" s="58" t="s">
        <v>2246</v>
      </c>
      <c r="PTW1" s="58" t="s">
        <v>2246</v>
      </c>
      <c r="PTX1" s="58" t="s">
        <v>2246</v>
      </c>
      <c r="PTY1" s="58" t="s">
        <v>2246</v>
      </c>
      <c r="PTZ1" s="58" t="s">
        <v>2246</v>
      </c>
      <c r="PUA1" s="58" t="s">
        <v>2246</v>
      </c>
      <c r="PUB1" s="58" t="s">
        <v>2246</v>
      </c>
      <c r="PUC1" s="58" t="s">
        <v>2246</v>
      </c>
      <c r="PUD1" s="58" t="s">
        <v>2246</v>
      </c>
      <c r="PUE1" s="58" t="s">
        <v>2246</v>
      </c>
      <c r="PUF1" s="58" t="s">
        <v>2246</v>
      </c>
      <c r="PUG1" s="58" t="s">
        <v>2246</v>
      </c>
      <c r="PUH1" s="58" t="s">
        <v>2246</v>
      </c>
      <c r="PUI1" s="58" t="s">
        <v>2246</v>
      </c>
      <c r="PUJ1" s="58" t="s">
        <v>2246</v>
      </c>
      <c r="PUK1" s="58" t="s">
        <v>2246</v>
      </c>
      <c r="PUL1" s="58" t="s">
        <v>2246</v>
      </c>
      <c r="PUM1" s="58" t="s">
        <v>2246</v>
      </c>
      <c r="PUN1" s="58" t="s">
        <v>2246</v>
      </c>
      <c r="PUO1" s="58" t="s">
        <v>2246</v>
      </c>
      <c r="PUP1" s="58" t="s">
        <v>2246</v>
      </c>
      <c r="PUQ1" s="58" t="s">
        <v>2246</v>
      </c>
      <c r="PUR1" s="58" t="s">
        <v>2246</v>
      </c>
      <c r="PUS1" s="58" t="s">
        <v>2246</v>
      </c>
      <c r="PUT1" s="58" t="s">
        <v>2246</v>
      </c>
      <c r="PUU1" s="58" t="s">
        <v>2246</v>
      </c>
      <c r="PUV1" s="58" t="s">
        <v>2246</v>
      </c>
      <c r="PUW1" s="58" t="s">
        <v>2246</v>
      </c>
      <c r="PUX1" s="58" t="s">
        <v>2246</v>
      </c>
      <c r="PUY1" s="58" t="s">
        <v>2246</v>
      </c>
      <c r="PUZ1" s="58" t="s">
        <v>2246</v>
      </c>
      <c r="PVA1" s="58" t="s">
        <v>2246</v>
      </c>
      <c r="PVB1" s="58" t="s">
        <v>2246</v>
      </c>
      <c r="PVC1" s="58" t="s">
        <v>2246</v>
      </c>
      <c r="PVD1" s="58" t="s">
        <v>2246</v>
      </c>
      <c r="PVE1" s="58" t="s">
        <v>2246</v>
      </c>
      <c r="PVF1" s="58" t="s">
        <v>2246</v>
      </c>
      <c r="PVG1" s="58" t="s">
        <v>2246</v>
      </c>
      <c r="PVH1" s="58" t="s">
        <v>2246</v>
      </c>
      <c r="PVI1" s="58" t="s">
        <v>2246</v>
      </c>
      <c r="PVJ1" s="58" t="s">
        <v>2246</v>
      </c>
      <c r="PVK1" s="58" t="s">
        <v>2246</v>
      </c>
      <c r="PVL1" s="58" t="s">
        <v>2246</v>
      </c>
      <c r="PVM1" s="58" t="s">
        <v>2246</v>
      </c>
      <c r="PVN1" s="58" t="s">
        <v>2246</v>
      </c>
      <c r="PVO1" s="58" t="s">
        <v>2246</v>
      </c>
      <c r="PVP1" s="58" t="s">
        <v>2246</v>
      </c>
      <c r="PVQ1" s="58" t="s">
        <v>2246</v>
      </c>
      <c r="PVR1" s="58" t="s">
        <v>2246</v>
      </c>
      <c r="PVS1" s="58" t="s">
        <v>2246</v>
      </c>
      <c r="PVT1" s="58" t="s">
        <v>2246</v>
      </c>
      <c r="PVU1" s="58" t="s">
        <v>2246</v>
      </c>
      <c r="PVV1" s="58" t="s">
        <v>2246</v>
      </c>
      <c r="PVW1" s="58" t="s">
        <v>2246</v>
      </c>
      <c r="PVX1" s="58" t="s">
        <v>2246</v>
      </c>
      <c r="PVY1" s="58" t="s">
        <v>2246</v>
      </c>
      <c r="PVZ1" s="58" t="s">
        <v>2246</v>
      </c>
      <c r="PWA1" s="58" t="s">
        <v>2246</v>
      </c>
      <c r="PWB1" s="58" t="s">
        <v>2246</v>
      </c>
      <c r="PWC1" s="58" t="s">
        <v>2246</v>
      </c>
      <c r="PWD1" s="58" t="s">
        <v>2246</v>
      </c>
      <c r="PWE1" s="58" t="s">
        <v>2246</v>
      </c>
      <c r="PWF1" s="58" t="s">
        <v>2246</v>
      </c>
      <c r="PWG1" s="58" t="s">
        <v>2246</v>
      </c>
      <c r="PWH1" s="58" t="s">
        <v>2246</v>
      </c>
      <c r="PWI1" s="58" t="s">
        <v>2246</v>
      </c>
      <c r="PWJ1" s="58" t="s">
        <v>2246</v>
      </c>
      <c r="PWK1" s="58" t="s">
        <v>2246</v>
      </c>
      <c r="PWL1" s="58" t="s">
        <v>2246</v>
      </c>
      <c r="PWM1" s="58" t="s">
        <v>2246</v>
      </c>
      <c r="PWN1" s="58" t="s">
        <v>2246</v>
      </c>
      <c r="PWO1" s="58" t="s">
        <v>2246</v>
      </c>
      <c r="PWP1" s="58" t="s">
        <v>2246</v>
      </c>
      <c r="PWQ1" s="58" t="s">
        <v>2246</v>
      </c>
      <c r="PWR1" s="58" t="s">
        <v>2246</v>
      </c>
      <c r="PWS1" s="58" t="s">
        <v>2246</v>
      </c>
      <c r="PWT1" s="58" t="s">
        <v>2246</v>
      </c>
      <c r="PWU1" s="58" t="s">
        <v>2246</v>
      </c>
      <c r="PWV1" s="58" t="s">
        <v>2246</v>
      </c>
      <c r="PWW1" s="58" t="s">
        <v>2246</v>
      </c>
      <c r="PWX1" s="58" t="s">
        <v>2246</v>
      </c>
      <c r="PWY1" s="58" t="s">
        <v>2246</v>
      </c>
      <c r="PWZ1" s="58" t="s">
        <v>2246</v>
      </c>
      <c r="PXA1" s="58" t="s">
        <v>2246</v>
      </c>
      <c r="PXB1" s="58" t="s">
        <v>2246</v>
      </c>
      <c r="PXC1" s="58" t="s">
        <v>2246</v>
      </c>
      <c r="PXD1" s="58" t="s">
        <v>2246</v>
      </c>
      <c r="PXE1" s="58" t="s">
        <v>2246</v>
      </c>
      <c r="PXF1" s="58" t="s">
        <v>2246</v>
      </c>
      <c r="PXG1" s="58" t="s">
        <v>2246</v>
      </c>
      <c r="PXH1" s="58" t="s">
        <v>2246</v>
      </c>
      <c r="PXI1" s="58" t="s">
        <v>2246</v>
      </c>
      <c r="PXJ1" s="58" t="s">
        <v>2246</v>
      </c>
      <c r="PXK1" s="58" t="s">
        <v>2246</v>
      </c>
      <c r="PXL1" s="58" t="s">
        <v>2246</v>
      </c>
      <c r="PXM1" s="58" t="s">
        <v>2246</v>
      </c>
      <c r="PXN1" s="58" t="s">
        <v>2246</v>
      </c>
      <c r="PXO1" s="58" t="s">
        <v>2246</v>
      </c>
      <c r="PXP1" s="58" t="s">
        <v>2246</v>
      </c>
      <c r="PXQ1" s="58" t="s">
        <v>2246</v>
      </c>
      <c r="PXR1" s="58" t="s">
        <v>2246</v>
      </c>
      <c r="PXS1" s="58" t="s">
        <v>2246</v>
      </c>
      <c r="PXT1" s="58" t="s">
        <v>2246</v>
      </c>
      <c r="PXU1" s="58" t="s">
        <v>2246</v>
      </c>
      <c r="PXV1" s="58" t="s">
        <v>2246</v>
      </c>
      <c r="PXW1" s="58" t="s">
        <v>2246</v>
      </c>
      <c r="PXX1" s="58" t="s">
        <v>2246</v>
      </c>
      <c r="PXY1" s="58" t="s">
        <v>2246</v>
      </c>
      <c r="PXZ1" s="58" t="s">
        <v>2246</v>
      </c>
      <c r="PYA1" s="58" t="s">
        <v>2246</v>
      </c>
      <c r="PYB1" s="58" t="s">
        <v>2246</v>
      </c>
      <c r="PYC1" s="58" t="s">
        <v>2246</v>
      </c>
      <c r="PYD1" s="58" t="s">
        <v>2246</v>
      </c>
      <c r="PYE1" s="58" t="s">
        <v>2246</v>
      </c>
      <c r="PYF1" s="58" t="s">
        <v>2246</v>
      </c>
      <c r="PYG1" s="58" t="s">
        <v>2246</v>
      </c>
      <c r="PYH1" s="58" t="s">
        <v>2246</v>
      </c>
      <c r="PYI1" s="58" t="s">
        <v>2246</v>
      </c>
      <c r="PYJ1" s="58" t="s">
        <v>2246</v>
      </c>
      <c r="PYK1" s="58" t="s">
        <v>2246</v>
      </c>
      <c r="PYL1" s="58" t="s">
        <v>2246</v>
      </c>
      <c r="PYM1" s="58" t="s">
        <v>2246</v>
      </c>
      <c r="PYN1" s="58" t="s">
        <v>2246</v>
      </c>
      <c r="PYO1" s="58" t="s">
        <v>2246</v>
      </c>
      <c r="PYP1" s="58" t="s">
        <v>2246</v>
      </c>
      <c r="PYQ1" s="58" t="s">
        <v>2246</v>
      </c>
      <c r="PYR1" s="58" t="s">
        <v>2246</v>
      </c>
      <c r="PYS1" s="58" t="s">
        <v>2246</v>
      </c>
      <c r="PYT1" s="58" t="s">
        <v>2246</v>
      </c>
      <c r="PYU1" s="58" t="s">
        <v>2246</v>
      </c>
      <c r="PYV1" s="58" t="s">
        <v>2246</v>
      </c>
      <c r="PYW1" s="58" t="s">
        <v>2246</v>
      </c>
      <c r="PYX1" s="58" t="s">
        <v>2246</v>
      </c>
      <c r="PYY1" s="58" t="s">
        <v>2246</v>
      </c>
      <c r="PYZ1" s="58" t="s">
        <v>2246</v>
      </c>
      <c r="PZA1" s="58" t="s">
        <v>2246</v>
      </c>
      <c r="PZB1" s="58" t="s">
        <v>2246</v>
      </c>
      <c r="PZC1" s="58" t="s">
        <v>2246</v>
      </c>
      <c r="PZD1" s="58" t="s">
        <v>2246</v>
      </c>
      <c r="PZE1" s="58" t="s">
        <v>2246</v>
      </c>
      <c r="PZF1" s="58" t="s">
        <v>2246</v>
      </c>
      <c r="PZG1" s="58" t="s">
        <v>2246</v>
      </c>
      <c r="PZH1" s="58" t="s">
        <v>2246</v>
      </c>
      <c r="PZI1" s="58" t="s">
        <v>2246</v>
      </c>
      <c r="PZJ1" s="58" t="s">
        <v>2246</v>
      </c>
      <c r="PZK1" s="58" t="s">
        <v>2246</v>
      </c>
      <c r="PZL1" s="58" t="s">
        <v>2246</v>
      </c>
      <c r="PZM1" s="58" t="s">
        <v>2246</v>
      </c>
      <c r="PZN1" s="58" t="s">
        <v>2246</v>
      </c>
      <c r="PZO1" s="58" t="s">
        <v>2246</v>
      </c>
      <c r="PZP1" s="58" t="s">
        <v>2246</v>
      </c>
      <c r="PZQ1" s="58" t="s">
        <v>2246</v>
      </c>
      <c r="PZR1" s="58" t="s">
        <v>2246</v>
      </c>
      <c r="PZS1" s="58" t="s">
        <v>2246</v>
      </c>
      <c r="PZT1" s="58" t="s">
        <v>2246</v>
      </c>
      <c r="PZU1" s="58" t="s">
        <v>2246</v>
      </c>
      <c r="PZV1" s="58" t="s">
        <v>2246</v>
      </c>
      <c r="PZW1" s="58" t="s">
        <v>2246</v>
      </c>
      <c r="PZX1" s="58" t="s">
        <v>2246</v>
      </c>
      <c r="PZY1" s="58" t="s">
        <v>2246</v>
      </c>
      <c r="PZZ1" s="58" t="s">
        <v>2246</v>
      </c>
      <c r="QAA1" s="58" t="s">
        <v>2246</v>
      </c>
      <c r="QAB1" s="58" t="s">
        <v>2246</v>
      </c>
      <c r="QAC1" s="58" t="s">
        <v>2246</v>
      </c>
      <c r="QAD1" s="58" t="s">
        <v>2246</v>
      </c>
      <c r="QAE1" s="58" t="s">
        <v>2246</v>
      </c>
      <c r="QAF1" s="58" t="s">
        <v>2246</v>
      </c>
      <c r="QAG1" s="58" t="s">
        <v>2246</v>
      </c>
      <c r="QAH1" s="58" t="s">
        <v>2246</v>
      </c>
      <c r="QAI1" s="58" t="s">
        <v>2246</v>
      </c>
      <c r="QAJ1" s="58" t="s">
        <v>2246</v>
      </c>
      <c r="QAK1" s="58" t="s">
        <v>2246</v>
      </c>
      <c r="QAL1" s="58" t="s">
        <v>2246</v>
      </c>
      <c r="QAM1" s="58" t="s">
        <v>2246</v>
      </c>
      <c r="QAN1" s="58" t="s">
        <v>2246</v>
      </c>
      <c r="QAO1" s="58" t="s">
        <v>2246</v>
      </c>
      <c r="QAP1" s="58" t="s">
        <v>2246</v>
      </c>
      <c r="QAQ1" s="58" t="s">
        <v>2246</v>
      </c>
      <c r="QAR1" s="58" t="s">
        <v>2246</v>
      </c>
      <c r="QAS1" s="58" t="s">
        <v>2246</v>
      </c>
      <c r="QAT1" s="58" t="s">
        <v>2246</v>
      </c>
      <c r="QAU1" s="58" t="s">
        <v>2246</v>
      </c>
      <c r="QAV1" s="58" t="s">
        <v>2246</v>
      </c>
      <c r="QAW1" s="58" t="s">
        <v>2246</v>
      </c>
      <c r="QAX1" s="58" t="s">
        <v>2246</v>
      </c>
      <c r="QAY1" s="58" t="s">
        <v>2246</v>
      </c>
      <c r="QAZ1" s="58" t="s">
        <v>2246</v>
      </c>
      <c r="QBA1" s="58" t="s">
        <v>2246</v>
      </c>
      <c r="QBB1" s="58" t="s">
        <v>2246</v>
      </c>
      <c r="QBC1" s="58" t="s">
        <v>2246</v>
      </c>
      <c r="QBD1" s="58" t="s">
        <v>2246</v>
      </c>
      <c r="QBE1" s="58" t="s">
        <v>2246</v>
      </c>
      <c r="QBF1" s="58" t="s">
        <v>2246</v>
      </c>
      <c r="QBG1" s="58" t="s">
        <v>2246</v>
      </c>
      <c r="QBH1" s="58" t="s">
        <v>2246</v>
      </c>
      <c r="QBI1" s="58" t="s">
        <v>2246</v>
      </c>
      <c r="QBJ1" s="58" t="s">
        <v>2246</v>
      </c>
      <c r="QBK1" s="58" t="s">
        <v>2246</v>
      </c>
      <c r="QBL1" s="58" t="s">
        <v>2246</v>
      </c>
      <c r="QBM1" s="58" t="s">
        <v>2246</v>
      </c>
      <c r="QBN1" s="58" t="s">
        <v>2246</v>
      </c>
      <c r="QBO1" s="58" t="s">
        <v>2246</v>
      </c>
      <c r="QBP1" s="58" t="s">
        <v>2246</v>
      </c>
      <c r="QBQ1" s="58" t="s">
        <v>2246</v>
      </c>
      <c r="QBR1" s="58" t="s">
        <v>2246</v>
      </c>
      <c r="QBS1" s="58" t="s">
        <v>2246</v>
      </c>
      <c r="QBT1" s="58" t="s">
        <v>2246</v>
      </c>
      <c r="QBU1" s="58" t="s">
        <v>2246</v>
      </c>
      <c r="QBV1" s="58" t="s">
        <v>2246</v>
      </c>
      <c r="QBW1" s="58" t="s">
        <v>2246</v>
      </c>
      <c r="QBX1" s="58" t="s">
        <v>2246</v>
      </c>
      <c r="QBY1" s="58" t="s">
        <v>2246</v>
      </c>
      <c r="QBZ1" s="58" t="s">
        <v>2246</v>
      </c>
      <c r="QCA1" s="58" t="s">
        <v>2246</v>
      </c>
      <c r="QCB1" s="58" t="s">
        <v>2246</v>
      </c>
      <c r="QCC1" s="58" t="s">
        <v>2246</v>
      </c>
      <c r="QCD1" s="58" t="s">
        <v>2246</v>
      </c>
      <c r="QCE1" s="58" t="s">
        <v>2246</v>
      </c>
      <c r="QCF1" s="58" t="s">
        <v>2246</v>
      </c>
      <c r="QCG1" s="58" t="s">
        <v>2246</v>
      </c>
      <c r="QCH1" s="58" t="s">
        <v>2246</v>
      </c>
      <c r="QCI1" s="58" t="s">
        <v>2246</v>
      </c>
      <c r="QCJ1" s="58" t="s">
        <v>2246</v>
      </c>
      <c r="QCK1" s="58" t="s">
        <v>2246</v>
      </c>
      <c r="QCL1" s="58" t="s">
        <v>2246</v>
      </c>
      <c r="QCM1" s="58" t="s">
        <v>2246</v>
      </c>
      <c r="QCN1" s="58" t="s">
        <v>2246</v>
      </c>
      <c r="QCO1" s="58" t="s">
        <v>2246</v>
      </c>
      <c r="QCP1" s="58" t="s">
        <v>2246</v>
      </c>
      <c r="QCQ1" s="58" t="s">
        <v>2246</v>
      </c>
      <c r="QCR1" s="58" t="s">
        <v>2246</v>
      </c>
      <c r="QCS1" s="58" t="s">
        <v>2246</v>
      </c>
      <c r="QCT1" s="58" t="s">
        <v>2246</v>
      </c>
      <c r="QCU1" s="58" t="s">
        <v>2246</v>
      </c>
      <c r="QCV1" s="58" t="s">
        <v>2246</v>
      </c>
      <c r="QCW1" s="58" t="s">
        <v>2246</v>
      </c>
      <c r="QCX1" s="58" t="s">
        <v>2246</v>
      </c>
      <c r="QCY1" s="58" t="s">
        <v>2246</v>
      </c>
      <c r="QCZ1" s="58" t="s">
        <v>2246</v>
      </c>
      <c r="QDA1" s="58" t="s">
        <v>2246</v>
      </c>
      <c r="QDB1" s="58" t="s">
        <v>2246</v>
      </c>
      <c r="QDC1" s="58" t="s">
        <v>2246</v>
      </c>
      <c r="QDD1" s="58" t="s">
        <v>2246</v>
      </c>
      <c r="QDE1" s="58" t="s">
        <v>2246</v>
      </c>
      <c r="QDF1" s="58" t="s">
        <v>2246</v>
      </c>
      <c r="QDG1" s="58" t="s">
        <v>2246</v>
      </c>
      <c r="QDH1" s="58" t="s">
        <v>2246</v>
      </c>
      <c r="QDI1" s="58" t="s">
        <v>2246</v>
      </c>
      <c r="QDJ1" s="58" t="s">
        <v>2246</v>
      </c>
      <c r="QDK1" s="58" t="s">
        <v>2246</v>
      </c>
      <c r="QDL1" s="58" t="s">
        <v>2246</v>
      </c>
      <c r="QDM1" s="58" t="s">
        <v>2246</v>
      </c>
      <c r="QDN1" s="58" t="s">
        <v>2246</v>
      </c>
      <c r="QDO1" s="58" t="s">
        <v>2246</v>
      </c>
      <c r="QDP1" s="58" t="s">
        <v>2246</v>
      </c>
      <c r="QDQ1" s="58" t="s">
        <v>2246</v>
      </c>
      <c r="QDR1" s="58" t="s">
        <v>2246</v>
      </c>
      <c r="QDS1" s="58" t="s">
        <v>2246</v>
      </c>
      <c r="QDT1" s="58" t="s">
        <v>2246</v>
      </c>
      <c r="QDU1" s="58" t="s">
        <v>2246</v>
      </c>
      <c r="QDV1" s="58" t="s">
        <v>2246</v>
      </c>
      <c r="QDW1" s="58" t="s">
        <v>2246</v>
      </c>
      <c r="QDX1" s="58" t="s">
        <v>2246</v>
      </c>
      <c r="QDY1" s="58" t="s">
        <v>2246</v>
      </c>
      <c r="QDZ1" s="58" t="s">
        <v>2246</v>
      </c>
      <c r="QEA1" s="58" t="s">
        <v>2246</v>
      </c>
      <c r="QEB1" s="58" t="s">
        <v>2246</v>
      </c>
      <c r="QEC1" s="58" t="s">
        <v>2246</v>
      </c>
      <c r="QED1" s="58" t="s">
        <v>2246</v>
      </c>
      <c r="QEE1" s="58" t="s">
        <v>2246</v>
      </c>
      <c r="QEF1" s="58" t="s">
        <v>2246</v>
      </c>
      <c r="QEG1" s="58" t="s">
        <v>2246</v>
      </c>
      <c r="QEH1" s="58" t="s">
        <v>2246</v>
      </c>
      <c r="QEI1" s="58" t="s">
        <v>2246</v>
      </c>
      <c r="QEJ1" s="58" t="s">
        <v>2246</v>
      </c>
      <c r="QEK1" s="58" t="s">
        <v>2246</v>
      </c>
      <c r="QEL1" s="58" t="s">
        <v>2246</v>
      </c>
      <c r="QEM1" s="58" t="s">
        <v>2246</v>
      </c>
      <c r="QEN1" s="58" t="s">
        <v>2246</v>
      </c>
      <c r="QEO1" s="58" t="s">
        <v>2246</v>
      </c>
      <c r="QEP1" s="58" t="s">
        <v>2246</v>
      </c>
      <c r="QEQ1" s="58" t="s">
        <v>2246</v>
      </c>
      <c r="QER1" s="58" t="s">
        <v>2246</v>
      </c>
      <c r="QES1" s="58" t="s">
        <v>2246</v>
      </c>
      <c r="QET1" s="58" t="s">
        <v>2246</v>
      </c>
      <c r="QEU1" s="58" t="s">
        <v>2246</v>
      </c>
      <c r="QEV1" s="58" t="s">
        <v>2246</v>
      </c>
      <c r="QEW1" s="58" t="s">
        <v>2246</v>
      </c>
      <c r="QEX1" s="58" t="s">
        <v>2246</v>
      </c>
      <c r="QEY1" s="58" t="s">
        <v>2246</v>
      </c>
      <c r="QEZ1" s="58" t="s">
        <v>2246</v>
      </c>
      <c r="QFA1" s="58" t="s">
        <v>2246</v>
      </c>
      <c r="QFB1" s="58" t="s">
        <v>2246</v>
      </c>
      <c r="QFC1" s="58" t="s">
        <v>2246</v>
      </c>
      <c r="QFD1" s="58" t="s">
        <v>2246</v>
      </c>
      <c r="QFE1" s="58" t="s">
        <v>2246</v>
      </c>
      <c r="QFF1" s="58" t="s">
        <v>2246</v>
      </c>
      <c r="QFG1" s="58" t="s">
        <v>2246</v>
      </c>
      <c r="QFH1" s="58" t="s">
        <v>2246</v>
      </c>
      <c r="QFI1" s="58" t="s">
        <v>2246</v>
      </c>
      <c r="QFJ1" s="58" t="s">
        <v>2246</v>
      </c>
      <c r="QFK1" s="58" t="s">
        <v>2246</v>
      </c>
      <c r="QFL1" s="58" t="s">
        <v>2246</v>
      </c>
      <c r="QFM1" s="58" t="s">
        <v>2246</v>
      </c>
      <c r="QFN1" s="58" t="s">
        <v>2246</v>
      </c>
      <c r="QFO1" s="58" t="s">
        <v>2246</v>
      </c>
      <c r="QFP1" s="58" t="s">
        <v>2246</v>
      </c>
      <c r="QFQ1" s="58" t="s">
        <v>2246</v>
      </c>
      <c r="QFR1" s="58" t="s">
        <v>2246</v>
      </c>
      <c r="QFS1" s="58" t="s">
        <v>2246</v>
      </c>
      <c r="QFT1" s="58" t="s">
        <v>2246</v>
      </c>
      <c r="QFU1" s="58" t="s">
        <v>2246</v>
      </c>
      <c r="QFV1" s="58" t="s">
        <v>2246</v>
      </c>
      <c r="QFW1" s="58" t="s">
        <v>2246</v>
      </c>
      <c r="QFX1" s="58" t="s">
        <v>2246</v>
      </c>
      <c r="QFY1" s="58" t="s">
        <v>2246</v>
      </c>
      <c r="QFZ1" s="58" t="s">
        <v>2246</v>
      </c>
      <c r="QGA1" s="58" t="s">
        <v>2246</v>
      </c>
      <c r="QGB1" s="58" t="s">
        <v>2246</v>
      </c>
      <c r="QGC1" s="58" t="s">
        <v>2246</v>
      </c>
      <c r="QGD1" s="58" t="s">
        <v>2246</v>
      </c>
      <c r="QGE1" s="58" t="s">
        <v>2246</v>
      </c>
      <c r="QGF1" s="58" t="s">
        <v>2246</v>
      </c>
      <c r="QGG1" s="58" t="s">
        <v>2246</v>
      </c>
      <c r="QGH1" s="58" t="s">
        <v>2246</v>
      </c>
      <c r="QGI1" s="58" t="s">
        <v>2246</v>
      </c>
      <c r="QGJ1" s="58" t="s">
        <v>2246</v>
      </c>
      <c r="QGK1" s="58" t="s">
        <v>2246</v>
      </c>
      <c r="QGL1" s="58" t="s">
        <v>2246</v>
      </c>
      <c r="QGM1" s="58" t="s">
        <v>2246</v>
      </c>
      <c r="QGN1" s="58" t="s">
        <v>2246</v>
      </c>
      <c r="QGO1" s="58" t="s">
        <v>2246</v>
      </c>
      <c r="QGP1" s="58" t="s">
        <v>2246</v>
      </c>
      <c r="QGQ1" s="58" t="s">
        <v>2246</v>
      </c>
      <c r="QGR1" s="58" t="s">
        <v>2246</v>
      </c>
      <c r="QGS1" s="58" t="s">
        <v>2246</v>
      </c>
      <c r="QGT1" s="58" t="s">
        <v>2246</v>
      </c>
      <c r="QGU1" s="58" t="s">
        <v>2246</v>
      </c>
      <c r="QGV1" s="58" t="s">
        <v>2246</v>
      </c>
      <c r="QGW1" s="58" t="s">
        <v>2246</v>
      </c>
      <c r="QGX1" s="58" t="s">
        <v>2246</v>
      </c>
      <c r="QGY1" s="58" t="s">
        <v>2246</v>
      </c>
      <c r="QGZ1" s="58" t="s">
        <v>2246</v>
      </c>
      <c r="QHA1" s="58" t="s">
        <v>2246</v>
      </c>
      <c r="QHB1" s="58" t="s">
        <v>2246</v>
      </c>
      <c r="QHC1" s="58" t="s">
        <v>2246</v>
      </c>
      <c r="QHD1" s="58" t="s">
        <v>2246</v>
      </c>
      <c r="QHE1" s="58" t="s">
        <v>2246</v>
      </c>
      <c r="QHF1" s="58" t="s">
        <v>2246</v>
      </c>
      <c r="QHG1" s="58" t="s">
        <v>2246</v>
      </c>
      <c r="QHH1" s="58" t="s">
        <v>2246</v>
      </c>
      <c r="QHI1" s="58" t="s">
        <v>2246</v>
      </c>
      <c r="QHJ1" s="58" t="s">
        <v>2246</v>
      </c>
      <c r="QHK1" s="58" t="s">
        <v>2246</v>
      </c>
      <c r="QHL1" s="58" t="s">
        <v>2246</v>
      </c>
      <c r="QHM1" s="58" t="s">
        <v>2246</v>
      </c>
      <c r="QHN1" s="58" t="s">
        <v>2246</v>
      </c>
      <c r="QHO1" s="58" t="s">
        <v>2246</v>
      </c>
      <c r="QHP1" s="58" t="s">
        <v>2246</v>
      </c>
      <c r="QHQ1" s="58" t="s">
        <v>2246</v>
      </c>
      <c r="QHR1" s="58" t="s">
        <v>2246</v>
      </c>
      <c r="QHS1" s="58" t="s">
        <v>2246</v>
      </c>
      <c r="QHT1" s="58" t="s">
        <v>2246</v>
      </c>
      <c r="QHU1" s="58" t="s">
        <v>2246</v>
      </c>
      <c r="QHV1" s="58" t="s">
        <v>2246</v>
      </c>
      <c r="QHW1" s="58" t="s">
        <v>2246</v>
      </c>
      <c r="QHX1" s="58" t="s">
        <v>2246</v>
      </c>
      <c r="QHY1" s="58" t="s">
        <v>2246</v>
      </c>
      <c r="QHZ1" s="58" t="s">
        <v>2246</v>
      </c>
      <c r="QIA1" s="58" t="s">
        <v>2246</v>
      </c>
      <c r="QIB1" s="58" t="s">
        <v>2246</v>
      </c>
      <c r="QIC1" s="58" t="s">
        <v>2246</v>
      </c>
      <c r="QID1" s="58" t="s">
        <v>2246</v>
      </c>
      <c r="QIE1" s="58" t="s">
        <v>2246</v>
      </c>
      <c r="QIF1" s="58" t="s">
        <v>2246</v>
      </c>
      <c r="QIG1" s="58" t="s">
        <v>2246</v>
      </c>
      <c r="QIH1" s="58" t="s">
        <v>2246</v>
      </c>
      <c r="QII1" s="58" t="s">
        <v>2246</v>
      </c>
      <c r="QIJ1" s="58" t="s">
        <v>2246</v>
      </c>
      <c r="QIK1" s="58" t="s">
        <v>2246</v>
      </c>
      <c r="QIL1" s="58" t="s">
        <v>2246</v>
      </c>
      <c r="QIM1" s="58" t="s">
        <v>2246</v>
      </c>
      <c r="QIN1" s="58" t="s">
        <v>2246</v>
      </c>
      <c r="QIO1" s="58" t="s">
        <v>2246</v>
      </c>
      <c r="QIP1" s="58" t="s">
        <v>2246</v>
      </c>
      <c r="QIQ1" s="58" t="s">
        <v>2246</v>
      </c>
      <c r="QIR1" s="58" t="s">
        <v>2246</v>
      </c>
      <c r="QIS1" s="58" t="s">
        <v>2246</v>
      </c>
      <c r="QIT1" s="58" t="s">
        <v>2246</v>
      </c>
      <c r="QIU1" s="58" t="s">
        <v>2246</v>
      </c>
      <c r="QIV1" s="58" t="s">
        <v>2246</v>
      </c>
      <c r="QIW1" s="58" t="s">
        <v>2246</v>
      </c>
      <c r="QIX1" s="58" t="s">
        <v>2246</v>
      </c>
      <c r="QIY1" s="58" t="s">
        <v>2246</v>
      </c>
      <c r="QIZ1" s="58" t="s">
        <v>2246</v>
      </c>
      <c r="QJA1" s="58" t="s">
        <v>2246</v>
      </c>
      <c r="QJB1" s="58" t="s">
        <v>2246</v>
      </c>
      <c r="QJC1" s="58" t="s">
        <v>2246</v>
      </c>
      <c r="QJD1" s="58" t="s">
        <v>2246</v>
      </c>
      <c r="QJE1" s="58" t="s">
        <v>2246</v>
      </c>
      <c r="QJF1" s="58" t="s">
        <v>2246</v>
      </c>
      <c r="QJG1" s="58" t="s">
        <v>2246</v>
      </c>
      <c r="QJH1" s="58" t="s">
        <v>2246</v>
      </c>
      <c r="QJI1" s="58" t="s">
        <v>2246</v>
      </c>
      <c r="QJJ1" s="58" t="s">
        <v>2246</v>
      </c>
      <c r="QJK1" s="58" t="s">
        <v>2246</v>
      </c>
      <c r="QJL1" s="58" t="s">
        <v>2246</v>
      </c>
      <c r="QJM1" s="58" t="s">
        <v>2246</v>
      </c>
      <c r="QJN1" s="58" t="s">
        <v>2246</v>
      </c>
      <c r="QJO1" s="58" t="s">
        <v>2246</v>
      </c>
      <c r="QJP1" s="58" t="s">
        <v>2246</v>
      </c>
      <c r="QJQ1" s="58" t="s">
        <v>2246</v>
      </c>
      <c r="QJR1" s="58" t="s">
        <v>2246</v>
      </c>
      <c r="QJS1" s="58" t="s">
        <v>2246</v>
      </c>
      <c r="QJT1" s="58" t="s">
        <v>2246</v>
      </c>
      <c r="QJU1" s="58" t="s">
        <v>2246</v>
      </c>
      <c r="QJV1" s="58" t="s">
        <v>2246</v>
      </c>
      <c r="QJW1" s="58" t="s">
        <v>2246</v>
      </c>
      <c r="QJX1" s="58" t="s">
        <v>2246</v>
      </c>
      <c r="QJY1" s="58" t="s">
        <v>2246</v>
      </c>
      <c r="QJZ1" s="58" t="s">
        <v>2246</v>
      </c>
      <c r="QKA1" s="58" t="s">
        <v>2246</v>
      </c>
      <c r="QKB1" s="58" t="s">
        <v>2246</v>
      </c>
      <c r="QKC1" s="58" t="s">
        <v>2246</v>
      </c>
      <c r="QKD1" s="58" t="s">
        <v>2246</v>
      </c>
      <c r="QKE1" s="58" t="s">
        <v>2246</v>
      </c>
      <c r="QKF1" s="58" t="s">
        <v>2246</v>
      </c>
      <c r="QKG1" s="58" t="s">
        <v>2246</v>
      </c>
      <c r="QKH1" s="58" t="s">
        <v>2246</v>
      </c>
      <c r="QKI1" s="58" t="s">
        <v>2246</v>
      </c>
      <c r="QKJ1" s="58" t="s">
        <v>2246</v>
      </c>
      <c r="QKK1" s="58" t="s">
        <v>2246</v>
      </c>
      <c r="QKL1" s="58" t="s">
        <v>2246</v>
      </c>
      <c r="QKM1" s="58" t="s">
        <v>2246</v>
      </c>
      <c r="QKN1" s="58" t="s">
        <v>2246</v>
      </c>
      <c r="QKO1" s="58" t="s">
        <v>2246</v>
      </c>
      <c r="QKP1" s="58" t="s">
        <v>2246</v>
      </c>
      <c r="QKQ1" s="58" t="s">
        <v>2246</v>
      </c>
      <c r="QKR1" s="58" t="s">
        <v>2246</v>
      </c>
      <c r="QKS1" s="58" t="s">
        <v>2246</v>
      </c>
      <c r="QKT1" s="58" t="s">
        <v>2246</v>
      </c>
      <c r="QKU1" s="58" t="s">
        <v>2246</v>
      </c>
      <c r="QKV1" s="58" t="s">
        <v>2246</v>
      </c>
      <c r="QKW1" s="58" t="s">
        <v>2246</v>
      </c>
      <c r="QKX1" s="58" t="s">
        <v>2246</v>
      </c>
      <c r="QKY1" s="58" t="s">
        <v>2246</v>
      </c>
      <c r="QKZ1" s="58" t="s">
        <v>2246</v>
      </c>
      <c r="QLA1" s="58" t="s">
        <v>2246</v>
      </c>
      <c r="QLB1" s="58" t="s">
        <v>2246</v>
      </c>
      <c r="QLC1" s="58" t="s">
        <v>2246</v>
      </c>
      <c r="QLD1" s="58" t="s">
        <v>2246</v>
      </c>
      <c r="QLE1" s="58" t="s">
        <v>2246</v>
      </c>
      <c r="QLF1" s="58" t="s">
        <v>2246</v>
      </c>
      <c r="QLG1" s="58" t="s">
        <v>2246</v>
      </c>
      <c r="QLH1" s="58" t="s">
        <v>2246</v>
      </c>
      <c r="QLI1" s="58" t="s">
        <v>2246</v>
      </c>
      <c r="QLJ1" s="58" t="s">
        <v>2246</v>
      </c>
      <c r="QLK1" s="58" t="s">
        <v>2246</v>
      </c>
      <c r="QLL1" s="58" t="s">
        <v>2246</v>
      </c>
      <c r="QLM1" s="58" t="s">
        <v>2246</v>
      </c>
      <c r="QLN1" s="58" t="s">
        <v>2246</v>
      </c>
      <c r="QLO1" s="58" t="s">
        <v>2246</v>
      </c>
      <c r="QLP1" s="58" t="s">
        <v>2246</v>
      </c>
      <c r="QLQ1" s="58" t="s">
        <v>2246</v>
      </c>
      <c r="QLR1" s="58" t="s">
        <v>2246</v>
      </c>
      <c r="QLS1" s="58" t="s">
        <v>2246</v>
      </c>
      <c r="QLT1" s="58" t="s">
        <v>2246</v>
      </c>
      <c r="QLU1" s="58" t="s">
        <v>2246</v>
      </c>
      <c r="QLV1" s="58" t="s">
        <v>2246</v>
      </c>
      <c r="QLW1" s="58" t="s">
        <v>2246</v>
      </c>
      <c r="QLX1" s="58" t="s">
        <v>2246</v>
      </c>
      <c r="QLY1" s="58" t="s">
        <v>2246</v>
      </c>
      <c r="QLZ1" s="58" t="s">
        <v>2246</v>
      </c>
      <c r="QMA1" s="58" t="s">
        <v>2246</v>
      </c>
      <c r="QMB1" s="58" t="s">
        <v>2246</v>
      </c>
      <c r="QMC1" s="58" t="s">
        <v>2246</v>
      </c>
      <c r="QMD1" s="58" t="s">
        <v>2246</v>
      </c>
      <c r="QME1" s="58" t="s">
        <v>2246</v>
      </c>
      <c r="QMF1" s="58" t="s">
        <v>2246</v>
      </c>
      <c r="QMG1" s="58" t="s">
        <v>2246</v>
      </c>
      <c r="QMH1" s="58" t="s">
        <v>2246</v>
      </c>
      <c r="QMI1" s="58" t="s">
        <v>2246</v>
      </c>
      <c r="QMJ1" s="58" t="s">
        <v>2246</v>
      </c>
      <c r="QMK1" s="58" t="s">
        <v>2246</v>
      </c>
      <c r="QML1" s="58" t="s">
        <v>2246</v>
      </c>
      <c r="QMM1" s="58" t="s">
        <v>2246</v>
      </c>
      <c r="QMN1" s="58" t="s">
        <v>2246</v>
      </c>
      <c r="QMO1" s="58" t="s">
        <v>2246</v>
      </c>
      <c r="QMP1" s="58" t="s">
        <v>2246</v>
      </c>
      <c r="QMQ1" s="58" t="s">
        <v>2246</v>
      </c>
      <c r="QMR1" s="58" t="s">
        <v>2246</v>
      </c>
      <c r="QMS1" s="58" t="s">
        <v>2246</v>
      </c>
      <c r="QMT1" s="58" t="s">
        <v>2246</v>
      </c>
      <c r="QMU1" s="58" t="s">
        <v>2246</v>
      </c>
      <c r="QMV1" s="58" t="s">
        <v>2246</v>
      </c>
      <c r="QMW1" s="58" t="s">
        <v>2246</v>
      </c>
      <c r="QMX1" s="58" t="s">
        <v>2246</v>
      </c>
      <c r="QMY1" s="58" t="s">
        <v>2246</v>
      </c>
      <c r="QMZ1" s="58" t="s">
        <v>2246</v>
      </c>
      <c r="QNA1" s="58" t="s">
        <v>2246</v>
      </c>
      <c r="QNB1" s="58" t="s">
        <v>2246</v>
      </c>
      <c r="QNC1" s="58" t="s">
        <v>2246</v>
      </c>
      <c r="QND1" s="58" t="s">
        <v>2246</v>
      </c>
      <c r="QNE1" s="58" t="s">
        <v>2246</v>
      </c>
      <c r="QNF1" s="58" t="s">
        <v>2246</v>
      </c>
      <c r="QNG1" s="58" t="s">
        <v>2246</v>
      </c>
      <c r="QNH1" s="58" t="s">
        <v>2246</v>
      </c>
      <c r="QNI1" s="58" t="s">
        <v>2246</v>
      </c>
      <c r="QNJ1" s="58" t="s">
        <v>2246</v>
      </c>
      <c r="QNK1" s="58" t="s">
        <v>2246</v>
      </c>
      <c r="QNL1" s="58" t="s">
        <v>2246</v>
      </c>
      <c r="QNM1" s="58" t="s">
        <v>2246</v>
      </c>
      <c r="QNN1" s="58" t="s">
        <v>2246</v>
      </c>
      <c r="QNO1" s="58" t="s">
        <v>2246</v>
      </c>
      <c r="QNP1" s="58" t="s">
        <v>2246</v>
      </c>
      <c r="QNQ1" s="58" t="s">
        <v>2246</v>
      </c>
      <c r="QNR1" s="58" t="s">
        <v>2246</v>
      </c>
      <c r="QNS1" s="58" t="s">
        <v>2246</v>
      </c>
      <c r="QNT1" s="58" t="s">
        <v>2246</v>
      </c>
      <c r="QNU1" s="58" t="s">
        <v>2246</v>
      </c>
      <c r="QNV1" s="58" t="s">
        <v>2246</v>
      </c>
      <c r="QNW1" s="58" t="s">
        <v>2246</v>
      </c>
      <c r="QNX1" s="58" t="s">
        <v>2246</v>
      </c>
      <c r="QNY1" s="58" t="s">
        <v>2246</v>
      </c>
      <c r="QNZ1" s="58" t="s">
        <v>2246</v>
      </c>
      <c r="QOA1" s="58" t="s">
        <v>2246</v>
      </c>
      <c r="QOB1" s="58" t="s">
        <v>2246</v>
      </c>
      <c r="QOC1" s="58" t="s">
        <v>2246</v>
      </c>
      <c r="QOD1" s="58" t="s">
        <v>2246</v>
      </c>
      <c r="QOE1" s="58" t="s">
        <v>2246</v>
      </c>
      <c r="QOF1" s="58" t="s">
        <v>2246</v>
      </c>
      <c r="QOG1" s="58" t="s">
        <v>2246</v>
      </c>
      <c r="QOH1" s="58" t="s">
        <v>2246</v>
      </c>
      <c r="QOI1" s="58" t="s">
        <v>2246</v>
      </c>
      <c r="QOJ1" s="58" t="s">
        <v>2246</v>
      </c>
      <c r="QOK1" s="58" t="s">
        <v>2246</v>
      </c>
      <c r="QOL1" s="58" t="s">
        <v>2246</v>
      </c>
      <c r="QOM1" s="58" t="s">
        <v>2246</v>
      </c>
      <c r="QON1" s="58" t="s">
        <v>2246</v>
      </c>
      <c r="QOO1" s="58" t="s">
        <v>2246</v>
      </c>
      <c r="QOP1" s="58" t="s">
        <v>2246</v>
      </c>
      <c r="QOQ1" s="58" t="s">
        <v>2246</v>
      </c>
      <c r="QOR1" s="58" t="s">
        <v>2246</v>
      </c>
      <c r="QOS1" s="58" t="s">
        <v>2246</v>
      </c>
      <c r="QOT1" s="58" t="s">
        <v>2246</v>
      </c>
      <c r="QOU1" s="58" t="s">
        <v>2246</v>
      </c>
      <c r="QOV1" s="58" t="s">
        <v>2246</v>
      </c>
      <c r="QOW1" s="58" t="s">
        <v>2246</v>
      </c>
      <c r="QOX1" s="58" t="s">
        <v>2246</v>
      </c>
      <c r="QOY1" s="58" t="s">
        <v>2246</v>
      </c>
      <c r="QOZ1" s="58" t="s">
        <v>2246</v>
      </c>
      <c r="QPA1" s="58" t="s">
        <v>2246</v>
      </c>
      <c r="QPB1" s="58" t="s">
        <v>2246</v>
      </c>
      <c r="QPC1" s="58" t="s">
        <v>2246</v>
      </c>
      <c r="QPD1" s="58" t="s">
        <v>2246</v>
      </c>
      <c r="QPE1" s="58" t="s">
        <v>2246</v>
      </c>
      <c r="QPF1" s="58" t="s">
        <v>2246</v>
      </c>
      <c r="QPG1" s="58" t="s">
        <v>2246</v>
      </c>
      <c r="QPH1" s="58" t="s">
        <v>2246</v>
      </c>
      <c r="QPI1" s="58" t="s">
        <v>2246</v>
      </c>
      <c r="QPJ1" s="58" t="s">
        <v>2246</v>
      </c>
      <c r="QPK1" s="58" t="s">
        <v>2246</v>
      </c>
      <c r="QPL1" s="58" t="s">
        <v>2246</v>
      </c>
      <c r="QPM1" s="58" t="s">
        <v>2246</v>
      </c>
      <c r="QPN1" s="58" t="s">
        <v>2246</v>
      </c>
      <c r="QPO1" s="58" t="s">
        <v>2246</v>
      </c>
      <c r="QPP1" s="58" t="s">
        <v>2246</v>
      </c>
      <c r="QPQ1" s="58" t="s">
        <v>2246</v>
      </c>
      <c r="QPR1" s="58" t="s">
        <v>2246</v>
      </c>
      <c r="QPS1" s="58" t="s">
        <v>2246</v>
      </c>
      <c r="QPT1" s="58" t="s">
        <v>2246</v>
      </c>
      <c r="QPU1" s="58" t="s">
        <v>2246</v>
      </c>
      <c r="QPV1" s="58" t="s">
        <v>2246</v>
      </c>
      <c r="QPW1" s="58" t="s">
        <v>2246</v>
      </c>
      <c r="QPX1" s="58" t="s">
        <v>2246</v>
      </c>
      <c r="QPY1" s="58" t="s">
        <v>2246</v>
      </c>
      <c r="QPZ1" s="58" t="s">
        <v>2246</v>
      </c>
      <c r="QQA1" s="58" t="s">
        <v>2246</v>
      </c>
      <c r="QQB1" s="58" t="s">
        <v>2246</v>
      </c>
      <c r="QQC1" s="58" t="s">
        <v>2246</v>
      </c>
      <c r="QQD1" s="58" t="s">
        <v>2246</v>
      </c>
      <c r="QQE1" s="58" t="s">
        <v>2246</v>
      </c>
      <c r="QQF1" s="58" t="s">
        <v>2246</v>
      </c>
      <c r="QQG1" s="58" t="s">
        <v>2246</v>
      </c>
      <c r="QQH1" s="58" t="s">
        <v>2246</v>
      </c>
      <c r="QQI1" s="58" t="s">
        <v>2246</v>
      </c>
      <c r="QQJ1" s="58" t="s">
        <v>2246</v>
      </c>
      <c r="QQK1" s="58" t="s">
        <v>2246</v>
      </c>
      <c r="QQL1" s="58" t="s">
        <v>2246</v>
      </c>
      <c r="QQM1" s="58" t="s">
        <v>2246</v>
      </c>
      <c r="QQN1" s="58" t="s">
        <v>2246</v>
      </c>
      <c r="QQO1" s="58" t="s">
        <v>2246</v>
      </c>
      <c r="QQP1" s="58" t="s">
        <v>2246</v>
      </c>
      <c r="QQQ1" s="58" t="s">
        <v>2246</v>
      </c>
      <c r="QQR1" s="58" t="s">
        <v>2246</v>
      </c>
      <c r="QQS1" s="58" t="s">
        <v>2246</v>
      </c>
      <c r="QQT1" s="58" t="s">
        <v>2246</v>
      </c>
      <c r="QQU1" s="58" t="s">
        <v>2246</v>
      </c>
      <c r="QQV1" s="58" t="s">
        <v>2246</v>
      </c>
      <c r="QQW1" s="58" t="s">
        <v>2246</v>
      </c>
      <c r="QQX1" s="58" t="s">
        <v>2246</v>
      </c>
      <c r="QQY1" s="58" t="s">
        <v>2246</v>
      </c>
      <c r="QQZ1" s="58" t="s">
        <v>2246</v>
      </c>
      <c r="QRA1" s="58" t="s">
        <v>2246</v>
      </c>
      <c r="QRB1" s="58" t="s">
        <v>2246</v>
      </c>
      <c r="QRC1" s="58" t="s">
        <v>2246</v>
      </c>
      <c r="QRD1" s="58" t="s">
        <v>2246</v>
      </c>
      <c r="QRE1" s="58" t="s">
        <v>2246</v>
      </c>
      <c r="QRF1" s="58" t="s">
        <v>2246</v>
      </c>
      <c r="QRG1" s="58" t="s">
        <v>2246</v>
      </c>
      <c r="QRH1" s="58" t="s">
        <v>2246</v>
      </c>
      <c r="QRI1" s="58" t="s">
        <v>2246</v>
      </c>
      <c r="QRJ1" s="58" t="s">
        <v>2246</v>
      </c>
      <c r="QRK1" s="58" t="s">
        <v>2246</v>
      </c>
      <c r="QRL1" s="58" t="s">
        <v>2246</v>
      </c>
      <c r="QRM1" s="58" t="s">
        <v>2246</v>
      </c>
      <c r="QRN1" s="58" t="s">
        <v>2246</v>
      </c>
      <c r="QRO1" s="58" t="s">
        <v>2246</v>
      </c>
      <c r="QRP1" s="58" t="s">
        <v>2246</v>
      </c>
      <c r="QRQ1" s="58" t="s">
        <v>2246</v>
      </c>
      <c r="QRR1" s="58" t="s">
        <v>2246</v>
      </c>
      <c r="QRS1" s="58" t="s">
        <v>2246</v>
      </c>
      <c r="QRT1" s="58" t="s">
        <v>2246</v>
      </c>
      <c r="QRU1" s="58" t="s">
        <v>2246</v>
      </c>
      <c r="QRV1" s="58" t="s">
        <v>2246</v>
      </c>
      <c r="QRW1" s="58" t="s">
        <v>2246</v>
      </c>
      <c r="QRX1" s="58" t="s">
        <v>2246</v>
      </c>
      <c r="QRY1" s="58" t="s">
        <v>2246</v>
      </c>
      <c r="QRZ1" s="58" t="s">
        <v>2246</v>
      </c>
      <c r="QSA1" s="58" t="s">
        <v>2246</v>
      </c>
      <c r="QSB1" s="58" t="s">
        <v>2246</v>
      </c>
      <c r="QSC1" s="58" t="s">
        <v>2246</v>
      </c>
      <c r="QSD1" s="58" t="s">
        <v>2246</v>
      </c>
      <c r="QSE1" s="58" t="s">
        <v>2246</v>
      </c>
      <c r="QSF1" s="58" t="s">
        <v>2246</v>
      </c>
      <c r="QSG1" s="58" t="s">
        <v>2246</v>
      </c>
      <c r="QSH1" s="58" t="s">
        <v>2246</v>
      </c>
      <c r="QSI1" s="58" t="s">
        <v>2246</v>
      </c>
      <c r="QSJ1" s="58" t="s">
        <v>2246</v>
      </c>
      <c r="QSK1" s="58" t="s">
        <v>2246</v>
      </c>
      <c r="QSL1" s="58" t="s">
        <v>2246</v>
      </c>
      <c r="QSM1" s="58" t="s">
        <v>2246</v>
      </c>
      <c r="QSN1" s="58" t="s">
        <v>2246</v>
      </c>
      <c r="QSO1" s="58" t="s">
        <v>2246</v>
      </c>
      <c r="QSP1" s="58" t="s">
        <v>2246</v>
      </c>
      <c r="QSQ1" s="58" t="s">
        <v>2246</v>
      </c>
      <c r="QSR1" s="58" t="s">
        <v>2246</v>
      </c>
      <c r="QSS1" s="58" t="s">
        <v>2246</v>
      </c>
      <c r="QST1" s="58" t="s">
        <v>2246</v>
      </c>
      <c r="QSU1" s="58" t="s">
        <v>2246</v>
      </c>
      <c r="QSV1" s="58" t="s">
        <v>2246</v>
      </c>
      <c r="QSW1" s="58" t="s">
        <v>2246</v>
      </c>
      <c r="QSX1" s="58" t="s">
        <v>2246</v>
      </c>
      <c r="QSY1" s="58" t="s">
        <v>2246</v>
      </c>
      <c r="QSZ1" s="58" t="s">
        <v>2246</v>
      </c>
      <c r="QTA1" s="58" t="s">
        <v>2246</v>
      </c>
      <c r="QTB1" s="58" t="s">
        <v>2246</v>
      </c>
      <c r="QTC1" s="58" t="s">
        <v>2246</v>
      </c>
      <c r="QTD1" s="58" t="s">
        <v>2246</v>
      </c>
      <c r="QTE1" s="58" t="s">
        <v>2246</v>
      </c>
      <c r="QTF1" s="58" t="s">
        <v>2246</v>
      </c>
      <c r="QTG1" s="58" t="s">
        <v>2246</v>
      </c>
      <c r="QTH1" s="58" t="s">
        <v>2246</v>
      </c>
      <c r="QTI1" s="58" t="s">
        <v>2246</v>
      </c>
      <c r="QTJ1" s="58" t="s">
        <v>2246</v>
      </c>
      <c r="QTK1" s="58" t="s">
        <v>2246</v>
      </c>
      <c r="QTL1" s="58" t="s">
        <v>2246</v>
      </c>
      <c r="QTM1" s="58" t="s">
        <v>2246</v>
      </c>
      <c r="QTN1" s="58" t="s">
        <v>2246</v>
      </c>
      <c r="QTO1" s="58" t="s">
        <v>2246</v>
      </c>
      <c r="QTP1" s="58" t="s">
        <v>2246</v>
      </c>
      <c r="QTQ1" s="58" t="s">
        <v>2246</v>
      </c>
      <c r="QTR1" s="58" t="s">
        <v>2246</v>
      </c>
      <c r="QTS1" s="58" t="s">
        <v>2246</v>
      </c>
      <c r="QTT1" s="58" t="s">
        <v>2246</v>
      </c>
      <c r="QTU1" s="58" t="s">
        <v>2246</v>
      </c>
      <c r="QTV1" s="58" t="s">
        <v>2246</v>
      </c>
      <c r="QTW1" s="58" t="s">
        <v>2246</v>
      </c>
      <c r="QTX1" s="58" t="s">
        <v>2246</v>
      </c>
      <c r="QTY1" s="58" t="s">
        <v>2246</v>
      </c>
      <c r="QTZ1" s="58" t="s">
        <v>2246</v>
      </c>
      <c r="QUA1" s="58" t="s">
        <v>2246</v>
      </c>
      <c r="QUB1" s="58" t="s">
        <v>2246</v>
      </c>
      <c r="QUC1" s="58" t="s">
        <v>2246</v>
      </c>
      <c r="QUD1" s="58" t="s">
        <v>2246</v>
      </c>
      <c r="QUE1" s="58" t="s">
        <v>2246</v>
      </c>
      <c r="QUF1" s="58" t="s">
        <v>2246</v>
      </c>
      <c r="QUG1" s="58" t="s">
        <v>2246</v>
      </c>
      <c r="QUH1" s="58" t="s">
        <v>2246</v>
      </c>
      <c r="QUI1" s="58" t="s">
        <v>2246</v>
      </c>
      <c r="QUJ1" s="58" t="s">
        <v>2246</v>
      </c>
      <c r="QUK1" s="58" t="s">
        <v>2246</v>
      </c>
      <c r="QUL1" s="58" t="s">
        <v>2246</v>
      </c>
      <c r="QUM1" s="58" t="s">
        <v>2246</v>
      </c>
      <c r="QUN1" s="58" t="s">
        <v>2246</v>
      </c>
      <c r="QUO1" s="58" t="s">
        <v>2246</v>
      </c>
      <c r="QUP1" s="58" t="s">
        <v>2246</v>
      </c>
      <c r="QUQ1" s="58" t="s">
        <v>2246</v>
      </c>
      <c r="QUR1" s="58" t="s">
        <v>2246</v>
      </c>
      <c r="QUS1" s="58" t="s">
        <v>2246</v>
      </c>
      <c r="QUT1" s="58" t="s">
        <v>2246</v>
      </c>
      <c r="QUU1" s="58" t="s">
        <v>2246</v>
      </c>
      <c r="QUV1" s="58" t="s">
        <v>2246</v>
      </c>
      <c r="QUW1" s="58" t="s">
        <v>2246</v>
      </c>
      <c r="QUX1" s="58" t="s">
        <v>2246</v>
      </c>
      <c r="QUY1" s="58" t="s">
        <v>2246</v>
      </c>
      <c r="QUZ1" s="58" t="s">
        <v>2246</v>
      </c>
      <c r="QVA1" s="58" t="s">
        <v>2246</v>
      </c>
      <c r="QVB1" s="58" t="s">
        <v>2246</v>
      </c>
      <c r="QVC1" s="58" t="s">
        <v>2246</v>
      </c>
      <c r="QVD1" s="58" t="s">
        <v>2246</v>
      </c>
      <c r="QVE1" s="58" t="s">
        <v>2246</v>
      </c>
      <c r="QVF1" s="58" t="s">
        <v>2246</v>
      </c>
      <c r="QVG1" s="58" t="s">
        <v>2246</v>
      </c>
      <c r="QVH1" s="58" t="s">
        <v>2246</v>
      </c>
      <c r="QVI1" s="58" t="s">
        <v>2246</v>
      </c>
      <c r="QVJ1" s="58" t="s">
        <v>2246</v>
      </c>
      <c r="QVK1" s="58" t="s">
        <v>2246</v>
      </c>
      <c r="QVL1" s="58" t="s">
        <v>2246</v>
      </c>
      <c r="QVM1" s="58" t="s">
        <v>2246</v>
      </c>
      <c r="QVN1" s="58" t="s">
        <v>2246</v>
      </c>
      <c r="QVO1" s="58" t="s">
        <v>2246</v>
      </c>
      <c r="QVP1" s="58" t="s">
        <v>2246</v>
      </c>
      <c r="QVQ1" s="58" t="s">
        <v>2246</v>
      </c>
      <c r="QVR1" s="58" t="s">
        <v>2246</v>
      </c>
      <c r="QVS1" s="58" t="s">
        <v>2246</v>
      </c>
      <c r="QVT1" s="58" t="s">
        <v>2246</v>
      </c>
      <c r="QVU1" s="58" t="s">
        <v>2246</v>
      </c>
      <c r="QVV1" s="58" t="s">
        <v>2246</v>
      </c>
      <c r="QVW1" s="58" t="s">
        <v>2246</v>
      </c>
      <c r="QVX1" s="58" t="s">
        <v>2246</v>
      </c>
      <c r="QVY1" s="58" t="s">
        <v>2246</v>
      </c>
      <c r="QVZ1" s="58" t="s">
        <v>2246</v>
      </c>
      <c r="QWA1" s="58" t="s">
        <v>2246</v>
      </c>
      <c r="QWB1" s="58" t="s">
        <v>2246</v>
      </c>
      <c r="QWC1" s="58" t="s">
        <v>2246</v>
      </c>
      <c r="QWD1" s="58" t="s">
        <v>2246</v>
      </c>
      <c r="QWE1" s="58" t="s">
        <v>2246</v>
      </c>
      <c r="QWF1" s="58" t="s">
        <v>2246</v>
      </c>
      <c r="QWG1" s="58" t="s">
        <v>2246</v>
      </c>
      <c r="QWH1" s="58" t="s">
        <v>2246</v>
      </c>
      <c r="QWI1" s="58" t="s">
        <v>2246</v>
      </c>
      <c r="QWJ1" s="58" t="s">
        <v>2246</v>
      </c>
      <c r="QWK1" s="58" t="s">
        <v>2246</v>
      </c>
      <c r="QWL1" s="58" t="s">
        <v>2246</v>
      </c>
      <c r="QWM1" s="58" t="s">
        <v>2246</v>
      </c>
      <c r="QWN1" s="58" t="s">
        <v>2246</v>
      </c>
      <c r="QWO1" s="58" t="s">
        <v>2246</v>
      </c>
      <c r="QWP1" s="58" t="s">
        <v>2246</v>
      </c>
      <c r="QWQ1" s="58" t="s">
        <v>2246</v>
      </c>
      <c r="QWR1" s="58" t="s">
        <v>2246</v>
      </c>
      <c r="QWS1" s="58" t="s">
        <v>2246</v>
      </c>
      <c r="QWT1" s="58" t="s">
        <v>2246</v>
      </c>
      <c r="QWU1" s="58" t="s">
        <v>2246</v>
      </c>
      <c r="QWV1" s="58" t="s">
        <v>2246</v>
      </c>
      <c r="QWW1" s="58" t="s">
        <v>2246</v>
      </c>
      <c r="QWX1" s="58" t="s">
        <v>2246</v>
      </c>
      <c r="QWY1" s="58" t="s">
        <v>2246</v>
      </c>
      <c r="QWZ1" s="58" t="s">
        <v>2246</v>
      </c>
      <c r="QXA1" s="58" t="s">
        <v>2246</v>
      </c>
      <c r="QXB1" s="58" t="s">
        <v>2246</v>
      </c>
      <c r="QXC1" s="58" t="s">
        <v>2246</v>
      </c>
      <c r="QXD1" s="58" t="s">
        <v>2246</v>
      </c>
      <c r="QXE1" s="58" t="s">
        <v>2246</v>
      </c>
      <c r="QXF1" s="58" t="s">
        <v>2246</v>
      </c>
      <c r="QXG1" s="58" t="s">
        <v>2246</v>
      </c>
      <c r="QXH1" s="58" t="s">
        <v>2246</v>
      </c>
      <c r="QXI1" s="58" t="s">
        <v>2246</v>
      </c>
      <c r="QXJ1" s="58" t="s">
        <v>2246</v>
      </c>
      <c r="QXK1" s="58" t="s">
        <v>2246</v>
      </c>
      <c r="QXL1" s="58" t="s">
        <v>2246</v>
      </c>
      <c r="QXM1" s="58" t="s">
        <v>2246</v>
      </c>
      <c r="QXN1" s="58" t="s">
        <v>2246</v>
      </c>
      <c r="QXO1" s="58" t="s">
        <v>2246</v>
      </c>
      <c r="QXP1" s="58" t="s">
        <v>2246</v>
      </c>
      <c r="QXQ1" s="58" t="s">
        <v>2246</v>
      </c>
      <c r="QXR1" s="58" t="s">
        <v>2246</v>
      </c>
      <c r="QXS1" s="58" t="s">
        <v>2246</v>
      </c>
      <c r="QXT1" s="58" t="s">
        <v>2246</v>
      </c>
      <c r="QXU1" s="58" t="s">
        <v>2246</v>
      </c>
      <c r="QXV1" s="58" t="s">
        <v>2246</v>
      </c>
      <c r="QXW1" s="58" t="s">
        <v>2246</v>
      </c>
      <c r="QXX1" s="58" t="s">
        <v>2246</v>
      </c>
      <c r="QXY1" s="58" t="s">
        <v>2246</v>
      </c>
      <c r="QXZ1" s="58" t="s">
        <v>2246</v>
      </c>
      <c r="QYA1" s="58" t="s">
        <v>2246</v>
      </c>
      <c r="QYB1" s="58" t="s">
        <v>2246</v>
      </c>
      <c r="QYC1" s="58" t="s">
        <v>2246</v>
      </c>
      <c r="QYD1" s="58" t="s">
        <v>2246</v>
      </c>
      <c r="QYE1" s="58" t="s">
        <v>2246</v>
      </c>
      <c r="QYF1" s="58" t="s">
        <v>2246</v>
      </c>
      <c r="QYG1" s="58" t="s">
        <v>2246</v>
      </c>
      <c r="QYH1" s="58" t="s">
        <v>2246</v>
      </c>
      <c r="QYI1" s="58" t="s">
        <v>2246</v>
      </c>
      <c r="QYJ1" s="58" t="s">
        <v>2246</v>
      </c>
      <c r="QYK1" s="58" t="s">
        <v>2246</v>
      </c>
      <c r="QYL1" s="58" t="s">
        <v>2246</v>
      </c>
      <c r="QYM1" s="58" t="s">
        <v>2246</v>
      </c>
      <c r="QYN1" s="58" t="s">
        <v>2246</v>
      </c>
      <c r="QYO1" s="58" t="s">
        <v>2246</v>
      </c>
      <c r="QYP1" s="58" t="s">
        <v>2246</v>
      </c>
      <c r="QYQ1" s="58" t="s">
        <v>2246</v>
      </c>
      <c r="QYR1" s="58" t="s">
        <v>2246</v>
      </c>
      <c r="QYS1" s="58" t="s">
        <v>2246</v>
      </c>
      <c r="QYT1" s="58" t="s">
        <v>2246</v>
      </c>
      <c r="QYU1" s="58" t="s">
        <v>2246</v>
      </c>
      <c r="QYV1" s="58" t="s">
        <v>2246</v>
      </c>
      <c r="QYW1" s="58" t="s">
        <v>2246</v>
      </c>
      <c r="QYX1" s="58" t="s">
        <v>2246</v>
      </c>
      <c r="QYY1" s="58" t="s">
        <v>2246</v>
      </c>
      <c r="QYZ1" s="58" t="s">
        <v>2246</v>
      </c>
      <c r="QZA1" s="58" t="s">
        <v>2246</v>
      </c>
      <c r="QZB1" s="58" t="s">
        <v>2246</v>
      </c>
      <c r="QZC1" s="58" t="s">
        <v>2246</v>
      </c>
      <c r="QZD1" s="58" t="s">
        <v>2246</v>
      </c>
      <c r="QZE1" s="58" t="s">
        <v>2246</v>
      </c>
      <c r="QZF1" s="58" t="s">
        <v>2246</v>
      </c>
      <c r="QZG1" s="58" t="s">
        <v>2246</v>
      </c>
      <c r="QZH1" s="58" t="s">
        <v>2246</v>
      </c>
      <c r="QZI1" s="58" t="s">
        <v>2246</v>
      </c>
      <c r="QZJ1" s="58" t="s">
        <v>2246</v>
      </c>
      <c r="QZK1" s="58" t="s">
        <v>2246</v>
      </c>
      <c r="QZL1" s="58" t="s">
        <v>2246</v>
      </c>
      <c r="QZM1" s="58" t="s">
        <v>2246</v>
      </c>
      <c r="QZN1" s="58" t="s">
        <v>2246</v>
      </c>
      <c r="QZO1" s="58" t="s">
        <v>2246</v>
      </c>
      <c r="QZP1" s="58" t="s">
        <v>2246</v>
      </c>
      <c r="QZQ1" s="58" t="s">
        <v>2246</v>
      </c>
      <c r="QZR1" s="58" t="s">
        <v>2246</v>
      </c>
      <c r="QZS1" s="58" t="s">
        <v>2246</v>
      </c>
      <c r="QZT1" s="58" t="s">
        <v>2246</v>
      </c>
      <c r="QZU1" s="58" t="s">
        <v>2246</v>
      </c>
      <c r="QZV1" s="58" t="s">
        <v>2246</v>
      </c>
      <c r="QZW1" s="58" t="s">
        <v>2246</v>
      </c>
      <c r="QZX1" s="58" t="s">
        <v>2246</v>
      </c>
      <c r="QZY1" s="58" t="s">
        <v>2246</v>
      </c>
      <c r="QZZ1" s="58" t="s">
        <v>2246</v>
      </c>
      <c r="RAA1" s="58" t="s">
        <v>2246</v>
      </c>
      <c r="RAB1" s="58" t="s">
        <v>2246</v>
      </c>
      <c r="RAC1" s="58" t="s">
        <v>2246</v>
      </c>
      <c r="RAD1" s="58" t="s">
        <v>2246</v>
      </c>
      <c r="RAE1" s="58" t="s">
        <v>2246</v>
      </c>
      <c r="RAF1" s="58" t="s">
        <v>2246</v>
      </c>
      <c r="RAG1" s="58" t="s">
        <v>2246</v>
      </c>
      <c r="RAH1" s="58" t="s">
        <v>2246</v>
      </c>
      <c r="RAI1" s="58" t="s">
        <v>2246</v>
      </c>
      <c r="RAJ1" s="58" t="s">
        <v>2246</v>
      </c>
      <c r="RAK1" s="58" t="s">
        <v>2246</v>
      </c>
      <c r="RAL1" s="58" t="s">
        <v>2246</v>
      </c>
      <c r="RAM1" s="58" t="s">
        <v>2246</v>
      </c>
      <c r="RAN1" s="58" t="s">
        <v>2246</v>
      </c>
      <c r="RAO1" s="58" t="s">
        <v>2246</v>
      </c>
      <c r="RAP1" s="58" t="s">
        <v>2246</v>
      </c>
      <c r="RAQ1" s="58" t="s">
        <v>2246</v>
      </c>
      <c r="RAR1" s="58" t="s">
        <v>2246</v>
      </c>
      <c r="RAS1" s="58" t="s">
        <v>2246</v>
      </c>
      <c r="RAT1" s="58" t="s">
        <v>2246</v>
      </c>
      <c r="RAU1" s="58" t="s">
        <v>2246</v>
      </c>
      <c r="RAV1" s="58" t="s">
        <v>2246</v>
      </c>
      <c r="RAW1" s="58" t="s">
        <v>2246</v>
      </c>
      <c r="RAX1" s="58" t="s">
        <v>2246</v>
      </c>
      <c r="RAY1" s="58" t="s">
        <v>2246</v>
      </c>
      <c r="RAZ1" s="58" t="s">
        <v>2246</v>
      </c>
      <c r="RBA1" s="58" t="s">
        <v>2246</v>
      </c>
      <c r="RBB1" s="58" t="s">
        <v>2246</v>
      </c>
      <c r="RBC1" s="58" t="s">
        <v>2246</v>
      </c>
      <c r="RBD1" s="58" t="s">
        <v>2246</v>
      </c>
      <c r="RBE1" s="58" t="s">
        <v>2246</v>
      </c>
      <c r="RBF1" s="58" t="s">
        <v>2246</v>
      </c>
      <c r="RBG1" s="58" t="s">
        <v>2246</v>
      </c>
      <c r="RBH1" s="58" t="s">
        <v>2246</v>
      </c>
      <c r="RBI1" s="58" t="s">
        <v>2246</v>
      </c>
      <c r="RBJ1" s="58" t="s">
        <v>2246</v>
      </c>
      <c r="RBK1" s="58" t="s">
        <v>2246</v>
      </c>
      <c r="RBL1" s="58" t="s">
        <v>2246</v>
      </c>
      <c r="RBM1" s="58" t="s">
        <v>2246</v>
      </c>
      <c r="RBN1" s="58" t="s">
        <v>2246</v>
      </c>
      <c r="RBO1" s="58" t="s">
        <v>2246</v>
      </c>
      <c r="RBP1" s="58" t="s">
        <v>2246</v>
      </c>
      <c r="RBQ1" s="58" t="s">
        <v>2246</v>
      </c>
      <c r="RBR1" s="58" t="s">
        <v>2246</v>
      </c>
      <c r="RBS1" s="58" t="s">
        <v>2246</v>
      </c>
      <c r="RBT1" s="58" t="s">
        <v>2246</v>
      </c>
      <c r="RBU1" s="58" t="s">
        <v>2246</v>
      </c>
      <c r="RBV1" s="58" t="s">
        <v>2246</v>
      </c>
      <c r="RBW1" s="58" t="s">
        <v>2246</v>
      </c>
      <c r="RBX1" s="58" t="s">
        <v>2246</v>
      </c>
      <c r="RBY1" s="58" t="s">
        <v>2246</v>
      </c>
      <c r="RBZ1" s="58" t="s">
        <v>2246</v>
      </c>
      <c r="RCA1" s="58" t="s">
        <v>2246</v>
      </c>
      <c r="RCB1" s="58" t="s">
        <v>2246</v>
      </c>
      <c r="RCC1" s="58" t="s">
        <v>2246</v>
      </c>
      <c r="RCD1" s="58" t="s">
        <v>2246</v>
      </c>
      <c r="RCE1" s="58" t="s">
        <v>2246</v>
      </c>
      <c r="RCF1" s="58" t="s">
        <v>2246</v>
      </c>
      <c r="RCG1" s="58" t="s">
        <v>2246</v>
      </c>
      <c r="RCH1" s="58" t="s">
        <v>2246</v>
      </c>
      <c r="RCI1" s="58" t="s">
        <v>2246</v>
      </c>
      <c r="RCJ1" s="58" t="s">
        <v>2246</v>
      </c>
      <c r="RCK1" s="58" t="s">
        <v>2246</v>
      </c>
      <c r="RCL1" s="58" t="s">
        <v>2246</v>
      </c>
      <c r="RCM1" s="58" t="s">
        <v>2246</v>
      </c>
      <c r="RCN1" s="58" t="s">
        <v>2246</v>
      </c>
      <c r="RCO1" s="58" t="s">
        <v>2246</v>
      </c>
      <c r="RCP1" s="58" t="s">
        <v>2246</v>
      </c>
      <c r="RCQ1" s="58" t="s">
        <v>2246</v>
      </c>
      <c r="RCR1" s="58" t="s">
        <v>2246</v>
      </c>
      <c r="RCS1" s="58" t="s">
        <v>2246</v>
      </c>
      <c r="RCT1" s="58" t="s">
        <v>2246</v>
      </c>
      <c r="RCU1" s="58" t="s">
        <v>2246</v>
      </c>
      <c r="RCV1" s="58" t="s">
        <v>2246</v>
      </c>
      <c r="RCW1" s="58" t="s">
        <v>2246</v>
      </c>
      <c r="RCX1" s="58" t="s">
        <v>2246</v>
      </c>
      <c r="RCY1" s="58" t="s">
        <v>2246</v>
      </c>
      <c r="RCZ1" s="58" t="s">
        <v>2246</v>
      </c>
      <c r="RDA1" s="58" t="s">
        <v>2246</v>
      </c>
      <c r="RDB1" s="58" t="s">
        <v>2246</v>
      </c>
      <c r="RDC1" s="58" t="s">
        <v>2246</v>
      </c>
      <c r="RDD1" s="58" t="s">
        <v>2246</v>
      </c>
      <c r="RDE1" s="58" t="s">
        <v>2246</v>
      </c>
      <c r="RDF1" s="58" t="s">
        <v>2246</v>
      </c>
      <c r="RDG1" s="58" t="s">
        <v>2246</v>
      </c>
      <c r="RDH1" s="58" t="s">
        <v>2246</v>
      </c>
      <c r="RDI1" s="58" t="s">
        <v>2246</v>
      </c>
      <c r="RDJ1" s="58" t="s">
        <v>2246</v>
      </c>
      <c r="RDK1" s="58" t="s">
        <v>2246</v>
      </c>
      <c r="RDL1" s="58" t="s">
        <v>2246</v>
      </c>
      <c r="RDM1" s="58" t="s">
        <v>2246</v>
      </c>
      <c r="RDN1" s="58" t="s">
        <v>2246</v>
      </c>
      <c r="RDO1" s="58" t="s">
        <v>2246</v>
      </c>
      <c r="RDP1" s="58" t="s">
        <v>2246</v>
      </c>
      <c r="RDQ1" s="58" t="s">
        <v>2246</v>
      </c>
      <c r="RDR1" s="58" t="s">
        <v>2246</v>
      </c>
      <c r="RDS1" s="58" t="s">
        <v>2246</v>
      </c>
      <c r="RDT1" s="58" t="s">
        <v>2246</v>
      </c>
      <c r="RDU1" s="58" t="s">
        <v>2246</v>
      </c>
      <c r="RDV1" s="58" t="s">
        <v>2246</v>
      </c>
      <c r="RDW1" s="58" t="s">
        <v>2246</v>
      </c>
      <c r="RDX1" s="58" t="s">
        <v>2246</v>
      </c>
      <c r="RDY1" s="58" t="s">
        <v>2246</v>
      </c>
      <c r="RDZ1" s="58" t="s">
        <v>2246</v>
      </c>
      <c r="REA1" s="58" t="s">
        <v>2246</v>
      </c>
      <c r="REB1" s="58" t="s">
        <v>2246</v>
      </c>
      <c r="REC1" s="58" t="s">
        <v>2246</v>
      </c>
      <c r="RED1" s="58" t="s">
        <v>2246</v>
      </c>
      <c r="REE1" s="58" t="s">
        <v>2246</v>
      </c>
      <c r="REF1" s="58" t="s">
        <v>2246</v>
      </c>
      <c r="REG1" s="58" t="s">
        <v>2246</v>
      </c>
      <c r="REH1" s="58" t="s">
        <v>2246</v>
      </c>
      <c r="REI1" s="58" t="s">
        <v>2246</v>
      </c>
      <c r="REJ1" s="58" t="s">
        <v>2246</v>
      </c>
      <c r="REK1" s="58" t="s">
        <v>2246</v>
      </c>
      <c r="REL1" s="58" t="s">
        <v>2246</v>
      </c>
      <c r="REM1" s="58" t="s">
        <v>2246</v>
      </c>
      <c r="REN1" s="58" t="s">
        <v>2246</v>
      </c>
      <c r="REO1" s="58" t="s">
        <v>2246</v>
      </c>
      <c r="REP1" s="58" t="s">
        <v>2246</v>
      </c>
      <c r="REQ1" s="58" t="s">
        <v>2246</v>
      </c>
      <c r="RER1" s="58" t="s">
        <v>2246</v>
      </c>
      <c r="RES1" s="58" t="s">
        <v>2246</v>
      </c>
      <c r="RET1" s="58" t="s">
        <v>2246</v>
      </c>
      <c r="REU1" s="58" t="s">
        <v>2246</v>
      </c>
      <c r="REV1" s="58" t="s">
        <v>2246</v>
      </c>
      <c r="REW1" s="58" t="s">
        <v>2246</v>
      </c>
      <c r="REX1" s="58" t="s">
        <v>2246</v>
      </c>
      <c r="REY1" s="58" t="s">
        <v>2246</v>
      </c>
      <c r="REZ1" s="58" t="s">
        <v>2246</v>
      </c>
      <c r="RFA1" s="58" t="s">
        <v>2246</v>
      </c>
      <c r="RFB1" s="58" t="s">
        <v>2246</v>
      </c>
      <c r="RFC1" s="58" t="s">
        <v>2246</v>
      </c>
      <c r="RFD1" s="58" t="s">
        <v>2246</v>
      </c>
      <c r="RFE1" s="58" t="s">
        <v>2246</v>
      </c>
      <c r="RFF1" s="58" t="s">
        <v>2246</v>
      </c>
      <c r="RFG1" s="58" t="s">
        <v>2246</v>
      </c>
      <c r="RFH1" s="58" t="s">
        <v>2246</v>
      </c>
      <c r="RFI1" s="58" t="s">
        <v>2246</v>
      </c>
      <c r="RFJ1" s="58" t="s">
        <v>2246</v>
      </c>
      <c r="RFK1" s="58" t="s">
        <v>2246</v>
      </c>
      <c r="RFL1" s="58" t="s">
        <v>2246</v>
      </c>
      <c r="RFM1" s="58" t="s">
        <v>2246</v>
      </c>
      <c r="RFN1" s="58" t="s">
        <v>2246</v>
      </c>
      <c r="RFO1" s="58" t="s">
        <v>2246</v>
      </c>
      <c r="RFP1" s="58" t="s">
        <v>2246</v>
      </c>
      <c r="RFQ1" s="58" t="s">
        <v>2246</v>
      </c>
      <c r="RFR1" s="58" t="s">
        <v>2246</v>
      </c>
      <c r="RFS1" s="58" t="s">
        <v>2246</v>
      </c>
      <c r="RFT1" s="58" t="s">
        <v>2246</v>
      </c>
      <c r="RFU1" s="58" t="s">
        <v>2246</v>
      </c>
      <c r="RFV1" s="58" t="s">
        <v>2246</v>
      </c>
      <c r="RFW1" s="58" t="s">
        <v>2246</v>
      </c>
      <c r="RFX1" s="58" t="s">
        <v>2246</v>
      </c>
      <c r="RFY1" s="58" t="s">
        <v>2246</v>
      </c>
      <c r="RFZ1" s="58" t="s">
        <v>2246</v>
      </c>
      <c r="RGA1" s="58" t="s">
        <v>2246</v>
      </c>
      <c r="RGB1" s="58" t="s">
        <v>2246</v>
      </c>
      <c r="RGC1" s="58" t="s">
        <v>2246</v>
      </c>
      <c r="RGD1" s="58" t="s">
        <v>2246</v>
      </c>
      <c r="RGE1" s="58" t="s">
        <v>2246</v>
      </c>
      <c r="RGF1" s="58" t="s">
        <v>2246</v>
      </c>
      <c r="RGG1" s="58" t="s">
        <v>2246</v>
      </c>
      <c r="RGH1" s="58" t="s">
        <v>2246</v>
      </c>
      <c r="RGI1" s="58" t="s">
        <v>2246</v>
      </c>
      <c r="RGJ1" s="58" t="s">
        <v>2246</v>
      </c>
      <c r="RGK1" s="58" t="s">
        <v>2246</v>
      </c>
      <c r="RGL1" s="58" t="s">
        <v>2246</v>
      </c>
      <c r="RGM1" s="58" t="s">
        <v>2246</v>
      </c>
      <c r="RGN1" s="58" t="s">
        <v>2246</v>
      </c>
      <c r="RGO1" s="58" t="s">
        <v>2246</v>
      </c>
      <c r="RGP1" s="58" t="s">
        <v>2246</v>
      </c>
      <c r="RGQ1" s="58" t="s">
        <v>2246</v>
      </c>
      <c r="RGR1" s="58" t="s">
        <v>2246</v>
      </c>
      <c r="RGS1" s="58" t="s">
        <v>2246</v>
      </c>
      <c r="RGT1" s="58" t="s">
        <v>2246</v>
      </c>
      <c r="RGU1" s="58" t="s">
        <v>2246</v>
      </c>
      <c r="RGV1" s="58" t="s">
        <v>2246</v>
      </c>
      <c r="RGW1" s="58" t="s">
        <v>2246</v>
      </c>
      <c r="RGX1" s="58" t="s">
        <v>2246</v>
      </c>
      <c r="RGY1" s="58" t="s">
        <v>2246</v>
      </c>
      <c r="RGZ1" s="58" t="s">
        <v>2246</v>
      </c>
      <c r="RHA1" s="58" t="s">
        <v>2246</v>
      </c>
      <c r="RHB1" s="58" t="s">
        <v>2246</v>
      </c>
      <c r="RHC1" s="58" t="s">
        <v>2246</v>
      </c>
      <c r="RHD1" s="58" t="s">
        <v>2246</v>
      </c>
      <c r="RHE1" s="58" t="s">
        <v>2246</v>
      </c>
      <c r="RHF1" s="58" t="s">
        <v>2246</v>
      </c>
      <c r="RHG1" s="58" t="s">
        <v>2246</v>
      </c>
      <c r="RHH1" s="58" t="s">
        <v>2246</v>
      </c>
      <c r="RHI1" s="58" t="s">
        <v>2246</v>
      </c>
      <c r="RHJ1" s="58" t="s">
        <v>2246</v>
      </c>
      <c r="RHK1" s="58" t="s">
        <v>2246</v>
      </c>
      <c r="RHL1" s="58" t="s">
        <v>2246</v>
      </c>
      <c r="RHM1" s="58" t="s">
        <v>2246</v>
      </c>
      <c r="RHN1" s="58" t="s">
        <v>2246</v>
      </c>
      <c r="RHO1" s="58" t="s">
        <v>2246</v>
      </c>
      <c r="RHP1" s="58" t="s">
        <v>2246</v>
      </c>
      <c r="RHQ1" s="58" t="s">
        <v>2246</v>
      </c>
      <c r="RHR1" s="58" t="s">
        <v>2246</v>
      </c>
      <c r="RHS1" s="58" t="s">
        <v>2246</v>
      </c>
      <c r="RHT1" s="58" t="s">
        <v>2246</v>
      </c>
      <c r="RHU1" s="58" t="s">
        <v>2246</v>
      </c>
      <c r="RHV1" s="58" t="s">
        <v>2246</v>
      </c>
      <c r="RHW1" s="58" t="s">
        <v>2246</v>
      </c>
      <c r="RHX1" s="58" t="s">
        <v>2246</v>
      </c>
      <c r="RHY1" s="58" t="s">
        <v>2246</v>
      </c>
      <c r="RHZ1" s="58" t="s">
        <v>2246</v>
      </c>
      <c r="RIA1" s="58" t="s">
        <v>2246</v>
      </c>
      <c r="RIB1" s="58" t="s">
        <v>2246</v>
      </c>
      <c r="RIC1" s="58" t="s">
        <v>2246</v>
      </c>
      <c r="RID1" s="58" t="s">
        <v>2246</v>
      </c>
      <c r="RIE1" s="58" t="s">
        <v>2246</v>
      </c>
      <c r="RIF1" s="58" t="s">
        <v>2246</v>
      </c>
      <c r="RIG1" s="58" t="s">
        <v>2246</v>
      </c>
      <c r="RIH1" s="58" t="s">
        <v>2246</v>
      </c>
      <c r="RII1" s="58" t="s">
        <v>2246</v>
      </c>
      <c r="RIJ1" s="58" t="s">
        <v>2246</v>
      </c>
      <c r="RIK1" s="58" t="s">
        <v>2246</v>
      </c>
      <c r="RIL1" s="58" t="s">
        <v>2246</v>
      </c>
      <c r="RIM1" s="58" t="s">
        <v>2246</v>
      </c>
      <c r="RIN1" s="58" t="s">
        <v>2246</v>
      </c>
      <c r="RIO1" s="58" t="s">
        <v>2246</v>
      </c>
      <c r="RIP1" s="58" t="s">
        <v>2246</v>
      </c>
      <c r="RIQ1" s="58" t="s">
        <v>2246</v>
      </c>
      <c r="RIR1" s="58" t="s">
        <v>2246</v>
      </c>
      <c r="RIS1" s="58" t="s">
        <v>2246</v>
      </c>
      <c r="RIT1" s="58" t="s">
        <v>2246</v>
      </c>
      <c r="RIU1" s="58" t="s">
        <v>2246</v>
      </c>
      <c r="RIV1" s="58" t="s">
        <v>2246</v>
      </c>
      <c r="RIW1" s="58" t="s">
        <v>2246</v>
      </c>
      <c r="RIX1" s="58" t="s">
        <v>2246</v>
      </c>
      <c r="RIY1" s="58" t="s">
        <v>2246</v>
      </c>
      <c r="RIZ1" s="58" t="s">
        <v>2246</v>
      </c>
      <c r="RJA1" s="58" t="s">
        <v>2246</v>
      </c>
      <c r="RJB1" s="58" t="s">
        <v>2246</v>
      </c>
      <c r="RJC1" s="58" t="s">
        <v>2246</v>
      </c>
      <c r="RJD1" s="58" t="s">
        <v>2246</v>
      </c>
      <c r="RJE1" s="58" t="s">
        <v>2246</v>
      </c>
      <c r="RJF1" s="58" t="s">
        <v>2246</v>
      </c>
      <c r="RJG1" s="58" t="s">
        <v>2246</v>
      </c>
      <c r="RJH1" s="58" t="s">
        <v>2246</v>
      </c>
      <c r="RJI1" s="58" t="s">
        <v>2246</v>
      </c>
      <c r="RJJ1" s="58" t="s">
        <v>2246</v>
      </c>
      <c r="RJK1" s="58" t="s">
        <v>2246</v>
      </c>
      <c r="RJL1" s="58" t="s">
        <v>2246</v>
      </c>
      <c r="RJM1" s="58" t="s">
        <v>2246</v>
      </c>
      <c r="RJN1" s="58" t="s">
        <v>2246</v>
      </c>
      <c r="RJO1" s="58" t="s">
        <v>2246</v>
      </c>
      <c r="RJP1" s="58" t="s">
        <v>2246</v>
      </c>
      <c r="RJQ1" s="58" t="s">
        <v>2246</v>
      </c>
      <c r="RJR1" s="58" t="s">
        <v>2246</v>
      </c>
      <c r="RJS1" s="58" t="s">
        <v>2246</v>
      </c>
      <c r="RJT1" s="58" t="s">
        <v>2246</v>
      </c>
      <c r="RJU1" s="58" t="s">
        <v>2246</v>
      </c>
      <c r="RJV1" s="58" t="s">
        <v>2246</v>
      </c>
      <c r="RJW1" s="58" t="s">
        <v>2246</v>
      </c>
      <c r="RJX1" s="58" t="s">
        <v>2246</v>
      </c>
      <c r="RJY1" s="58" t="s">
        <v>2246</v>
      </c>
      <c r="RJZ1" s="58" t="s">
        <v>2246</v>
      </c>
      <c r="RKA1" s="58" t="s">
        <v>2246</v>
      </c>
      <c r="RKB1" s="58" t="s">
        <v>2246</v>
      </c>
      <c r="RKC1" s="58" t="s">
        <v>2246</v>
      </c>
      <c r="RKD1" s="58" t="s">
        <v>2246</v>
      </c>
      <c r="RKE1" s="58" t="s">
        <v>2246</v>
      </c>
      <c r="RKF1" s="58" t="s">
        <v>2246</v>
      </c>
      <c r="RKG1" s="58" t="s">
        <v>2246</v>
      </c>
      <c r="RKH1" s="58" t="s">
        <v>2246</v>
      </c>
      <c r="RKI1" s="58" t="s">
        <v>2246</v>
      </c>
      <c r="RKJ1" s="58" t="s">
        <v>2246</v>
      </c>
      <c r="RKK1" s="58" t="s">
        <v>2246</v>
      </c>
      <c r="RKL1" s="58" t="s">
        <v>2246</v>
      </c>
      <c r="RKM1" s="58" t="s">
        <v>2246</v>
      </c>
      <c r="RKN1" s="58" t="s">
        <v>2246</v>
      </c>
      <c r="RKO1" s="58" t="s">
        <v>2246</v>
      </c>
      <c r="RKP1" s="58" t="s">
        <v>2246</v>
      </c>
      <c r="RKQ1" s="58" t="s">
        <v>2246</v>
      </c>
      <c r="RKR1" s="58" t="s">
        <v>2246</v>
      </c>
      <c r="RKS1" s="58" t="s">
        <v>2246</v>
      </c>
      <c r="RKT1" s="58" t="s">
        <v>2246</v>
      </c>
      <c r="RKU1" s="58" t="s">
        <v>2246</v>
      </c>
      <c r="RKV1" s="58" t="s">
        <v>2246</v>
      </c>
      <c r="RKW1" s="58" t="s">
        <v>2246</v>
      </c>
      <c r="RKX1" s="58" t="s">
        <v>2246</v>
      </c>
      <c r="RKY1" s="58" t="s">
        <v>2246</v>
      </c>
      <c r="RKZ1" s="58" t="s">
        <v>2246</v>
      </c>
      <c r="RLA1" s="58" t="s">
        <v>2246</v>
      </c>
      <c r="RLB1" s="58" t="s">
        <v>2246</v>
      </c>
      <c r="RLC1" s="58" t="s">
        <v>2246</v>
      </c>
      <c r="RLD1" s="58" t="s">
        <v>2246</v>
      </c>
      <c r="RLE1" s="58" t="s">
        <v>2246</v>
      </c>
      <c r="RLF1" s="58" t="s">
        <v>2246</v>
      </c>
      <c r="RLG1" s="58" t="s">
        <v>2246</v>
      </c>
      <c r="RLH1" s="58" t="s">
        <v>2246</v>
      </c>
      <c r="RLI1" s="58" t="s">
        <v>2246</v>
      </c>
      <c r="RLJ1" s="58" t="s">
        <v>2246</v>
      </c>
      <c r="RLK1" s="58" t="s">
        <v>2246</v>
      </c>
      <c r="RLL1" s="58" t="s">
        <v>2246</v>
      </c>
      <c r="RLM1" s="58" t="s">
        <v>2246</v>
      </c>
      <c r="RLN1" s="58" t="s">
        <v>2246</v>
      </c>
      <c r="RLO1" s="58" t="s">
        <v>2246</v>
      </c>
      <c r="RLP1" s="58" t="s">
        <v>2246</v>
      </c>
      <c r="RLQ1" s="58" t="s">
        <v>2246</v>
      </c>
      <c r="RLR1" s="58" t="s">
        <v>2246</v>
      </c>
      <c r="RLS1" s="58" t="s">
        <v>2246</v>
      </c>
      <c r="RLT1" s="58" t="s">
        <v>2246</v>
      </c>
      <c r="RLU1" s="58" t="s">
        <v>2246</v>
      </c>
      <c r="RLV1" s="58" t="s">
        <v>2246</v>
      </c>
      <c r="RLW1" s="58" t="s">
        <v>2246</v>
      </c>
      <c r="RLX1" s="58" t="s">
        <v>2246</v>
      </c>
      <c r="RLY1" s="58" t="s">
        <v>2246</v>
      </c>
      <c r="RLZ1" s="58" t="s">
        <v>2246</v>
      </c>
      <c r="RMA1" s="58" t="s">
        <v>2246</v>
      </c>
      <c r="RMB1" s="58" t="s">
        <v>2246</v>
      </c>
      <c r="RMC1" s="58" t="s">
        <v>2246</v>
      </c>
      <c r="RMD1" s="58" t="s">
        <v>2246</v>
      </c>
      <c r="RME1" s="58" t="s">
        <v>2246</v>
      </c>
      <c r="RMF1" s="58" t="s">
        <v>2246</v>
      </c>
      <c r="RMG1" s="58" t="s">
        <v>2246</v>
      </c>
      <c r="RMH1" s="58" t="s">
        <v>2246</v>
      </c>
      <c r="RMI1" s="58" t="s">
        <v>2246</v>
      </c>
      <c r="RMJ1" s="58" t="s">
        <v>2246</v>
      </c>
      <c r="RMK1" s="58" t="s">
        <v>2246</v>
      </c>
      <c r="RML1" s="58" t="s">
        <v>2246</v>
      </c>
      <c r="RMM1" s="58" t="s">
        <v>2246</v>
      </c>
      <c r="RMN1" s="58" t="s">
        <v>2246</v>
      </c>
      <c r="RMO1" s="58" t="s">
        <v>2246</v>
      </c>
      <c r="RMP1" s="58" t="s">
        <v>2246</v>
      </c>
      <c r="RMQ1" s="58" t="s">
        <v>2246</v>
      </c>
      <c r="RMR1" s="58" t="s">
        <v>2246</v>
      </c>
      <c r="RMS1" s="58" t="s">
        <v>2246</v>
      </c>
      <c r="RMT1" s="58" t="s">
        <v>2246</v>
      </c>
      <c r="RMU1" s="58" t="s">
        <v>2246</v>
      </c>
      <c r="RMV1" s="58" t="s">
        <v>2246</v>
      </c>
      <c r="RMW1" s="58" t="s">
        <v>2246</v>
      </c>
      <c r="RMX1" s="58" t="s">
        <v>2246</v>
      </c>
      <c r="RMY1" s="58" t="s">
        <v>2246</v>
      </c>
      <c r="RMZ1" s="58" t="s">
        <v>2246</v>
      </c>
      <c r="RNA1" s="58" t="s">
        <v>2246</v>
      </c>
      <c r="RNB1" s="58" t="s">
        <v>2246</v>
      </c>
      <c r="RNC1" s="58" t="s">
        <v>2246</v>
      </c>
      <c r="RND1" s="58" t="s">
        <v>2246</v>
      </c>
      <c r="RNE1" s="58" t="s">
        <v>2246</v>
      </c>
      <c r="RNF1" s="58" t="s">
        <v>2246</v>
      </c>
      <c r="RNG1" s="58" t="s">
        <v>2246</v>
      </c>
      <c r="RNH1" s="58" t="s">
        <v>2246</v>
      </c>
      <c r="RNI1" s="58" t="s">
        <v>2246</v>
      </c>
      <c r="RNJ1" s="58" t="s">
        <v>2246</v>
      </c>
      <c r="RNK1" s="58" t="s">
        <v>2246</v>
      </c>
      <c r="RNL1" s="58" t="s">
        <v>2246</v>
      </c>
      <c r="RNM1" s="58" t="s">
        <v>2246</v>
      </c>
      <c r="RNN1" s="58" t="s">
        <v>2246</v>
      </c>
      <c r="RNO1" s="58" t="s">
        <v>2246</v>
      </c>
      <c r="RNP1" s="58" t="s">
        <v>2246</v>
      </c>
      <c r="RNQ1" s="58" t="s">
        <v>2246</v>
      </c>
      <c r="RNR1" s="58" t="s">
        <v>2246</v>
      </c>
      <c r="RNS1" s="58" t="s">
        <v>2246</v>
      </c>
      <c r="RNT1" s="58" t="s">
        <v>2246</v>
      </c>
      <c r="RNU1" s="58" t="s">
        <v>2246</v>
      </c>
      <c r="RNV1" s="58" t="s">
        <v>2246</v>
      </c>
      <c r="RNW1" s="58" t="s">
        <v>2246</v>
      </c>
      <c r="RNX1" s="58" t="s">
        <v>2246</v>
      </c>
      <c r="RNY1" s="58" t="s">
        <v>2246</v>
      </c>
      <c r="RNZ1" s="58" t="s">
        <v>2246</v>
      </c>
      <c r="ROA1" s="58" t="s">
        <v>2246</v>
      </c>
      <c r="ROB1" s="58" t="s">
        <v>2246</v>
      </c>
      <c r="ROC1" s="58" t="s">
        <v>2246</v>
      </c>
      <c r="ROD1" s="58" t="s">
        <v>2246</v>
      </c>
      <c r="ROE1" s="58" t="s">
        <v>2246</v>
      </c>
      <c r="ROF1" s="58" t="s">
        <v>2246</v>
      </c>
      <c r="ROG1" s="58" t="s">
        <v>2246</v>
      </c>
      <c r="ROH1" s="58" t="s">
        <v>2246</v>
      </c>
      <c r="ROI1" s="58" t="s">
        <v>2246</v>
      </c>
      <c r="ROJ1" s="58" t="s">
        <v>2246</v>
      </c>
      <c r="ROK1" s="58" t="s">
        <v>2246</v>
      </c>
      <c r="ROL1" s="58" t="s">
        <v>2246</v>
      </c>
      <c r="ROM1" s="58" t="s">
        <v>2246</v>
      </c>
      <c r="RON1" s="58" t="s">
        <v>2246</v>
      </c>
      <c r="ROO1" s="58" t="s">
        <v>2246</v>
      </c>
      <c r="ROP1" s="58" t="s">
        <v>2246</v>
      </c>
      <c r="ROQ1" s="58" t="s">
        <v>2246</v>
      </c>
      <c r="ROR1" s="58" t="s">
        <v>2246</v>
      </c>
      <c r="ROS1" s="58" t="s">
        <v>2246</v>
      </c>
      <c r="ROT1" s="58" t="s">
        <v>2246</v>
      </c>
      <c r="ROU1" s="58" t="s">
        <v>2246</v>
      </c>
      <c r="ROV1" s="58" t="s">
        <v>2246</v>
      </c>
      <c r="ROW1" s="58" t="s">
        <v>2246</v>
      </c>
      <c r="ROX1" s="58" t="s">
        <v>2246</v>
      </c>
      <c r="ROY1" s="58" t="s">
        <v>2246</v>
      </c>
      <c r="ROZ1" s="58" t="s">
        <v>2246</v>
      </c>
      <c r="RPA1" s="58" t="s">
        <v>2246</v>
      </c>
      <c r="RPB1" s="58" t="s">
        <v>2246</v>
      </c>
      <c r="RPC1" s="58" t="s">
        <v>2246</v>
      </c>
      <c r="RPD1" s="58" t="s">
        <v>2246</v>
      </c>
      <c r="RPE1" s="58" t="s">
        <v>2246</v>
      </c>
      <c r="RPF1" s="58" t="s">
        <v>2246</v>
      </c>
      <c r="RPG1" s="58" t="s">
        <v>2246</v>
      </c>
      <c r="RPH1" s="58" t="s">
        <v>2246</v>
      </c>
      <c r="RPI1" s="58" t="s">
        <v>2246</v>
      </c>
      <c r="RPJ1" s="58" t="s">
        <v>2246</v>
      </c>
      <c r="RPK1" s="58" t="s">
        <v>2246</v>
      </c>
      <c r="RPL1" s="58" t="s">
        <v>2246</v>
      </c>
      <c r="RPM1" s="58" t="s">
        <v>2246</v>
      </c>
      <c r="RPN1" s="58" t="s">
        <v>2246</v>
      </c>
      <c r="RPO1" s="58" t="s">
        <v>2246</v>
      </c>
      <c r="RPP1" s="58" t="s">
        <v>2246</v>
      </c>
      <c r="RPQ1" s="58" t="s">
        <v>2246</v>
      </c>
      <c r="RPR1" s="58" t="s">
        <v>2246</v>
      </c>
      <c r="RPS1" s="58" t="s">
        <v>2246</v>
      </c>
      <c r="RPT1" s="58" t="s">
        <v>2246</v>
      </c>
      <c r="RPU1" s="58" t="s">
        <v>2246</v>
      </c>
      <c r="RPV1" s="58" t="s">
        <v>2246</v>
      </c>
      <c r="RPW1" s="58" t="s">
        <v>2246</v>
      </c>
      <c r="RPX1" s="58" t="s">
        <v>2246</v>
      </c>
      <c r="RPY1" s="58" t="s">
        <v>2246</v>
      </c>
      <c r="RPZ1" s="58" t="s">
        <v>2246</v>
      </c>
      <c r="RQA1" s="58" t="s">
        <v>2246</v>
      </c>
      <c r="RQB1" s="58" t="s">
        <v>2246</v>
      </c>
      <c r="RQC1" s="58" t="s">
        <v>2246</v>
      </c>
      <c r="RQD1" s="58" t="s">
        <v>2246</v>
      </c>
      <c r="RQE1" s="58" t="s">
        <v>2246</v>
      </c>
      <c r="RQF1" s="58" t="s">
        <v>2246</v>
      </c>
      <c r="RQG1" s="58" t="s">
        <v>2246</v>
      </c>
      <c r="RQH1" s="58" t="s">
        <v>2246</v>
      </c>
      <c r="RQI1" s="58" t="s">
        <v>2246</v>
      </c>
      <c r="RQJ1" s="58" t="s">
        <v>2246</v>
      </c>
      <c r="RQK1" s="58" t="s">
        <v>2246</v>
      </c>
      <c r="RQL1" s="58" t="s">
        <v>2246</v>
      </c>
      <c r="RQM1" s="58" t="s">
        <v>2246</v>
      </c>
      <c r="RQN1" s="58" t="s">
        <v>2246</v>
      </c>
      <c r="RQO1" s="58" t="s">
        <v>2246</v>
      </c>
      <c r="RQP1" s="58" t="s">
        <v>2246</v>
      </c>
      <c r="RQQ1" s="58" t="s">
        <v>2246</v>
      </c>
      <c r="RQR1" s="58" t="s">
        <v>2246</v>
      </c>
      <c r="RQS1" s="58" t="s">
        <v>2246</v>
      </c>
      <c r="RQT1" s="58" t="s">
        <v>2246</v>
      </c>
      <c r="RQU1" s="58" t="s">
        <v>2246</v>
      </c>
      <c r="RQV1" s="58" t="s">
        <v>2246</v>
      </c>
      <c r="RQW1" s="58" t="s">
        <v>2246</v>
      </c>
      <c r="RQX1" s="58" t="s">
        <v>2246</v>
      </c>
      <c r="RQY1" s="58" t="s">
        <v>2246</v>
      </c>
      <c r="RQZ1" s="58" t="s">
        <v>2246</v>
      </c>
      <c r="RRA1" s="58" t="s">
        <v>2246</v>
      </c>
      <c r="RRB1" s="58" t="s">
        <v>2246</v>
      </c>
      <c r="RRC1" s="58" t="s">
        <v>2246</v>
      </c>
      <c r="RRD1" s="58" t="s">
        <v>2246</v>
      </c>
      <c r="RRE1" s="58" t="s">
        <v>2246</v>
      </c>
      <c r="RRF1" s="58" t="s">
        <v>2246</v>
      </c>
      <c r="RRG1" s="58" t="s">
        <v>2246</v>
      </c>
      <c r="RRH1" s="58" t="s">
        <v>2246</v>
      </c>
      <c r="RRI1" s="58" t="s">
        <v>2246</v>
      </c>
      <c r="RRJ1" s="58" t="s">
        <v>2246</v>
      </c>
      <c r="RRK1" s="58" t="s">
        <v>2246</v>
      </c>
      <c r="RRL1" s="58" t="s">
        <v>2246</v>
      </c>
      <c r="RRM1" s="58" t="s">
        <v>2246</v>
      </c>
      <c r="RRN1" s="58" t="s">
        <v>2246</v>
      </c>
      <c r="RRO1" s="58" t="s">
        <v>2246</v>
      </c>
      <c r="RRP1" s="58" t="s">
        <v>2246</v>
      </c>
      <c r="RRQ1" s="58" t="s">
        <v>2246</v>
      </c>
      <c r="RRR1" s="58" t="s">
        <v>2246</v>
      </c>
      <c r="RRS1" s="58" t="s">
        <v>2246</v>
      </c>
      <c r="RRT1" s="58" t="s">
        <v>2246</v>
      </c>
      <c r="RRU1" s="58" t="s">
        <v>2246</v>
      </c>
      <c r="RRV1" s="58" t="s">
        <v>2246</v>
      </c>
      <c r="RRW1" s="58" t="s">
        <v>2246</v>
      </c>
      <c r="RRX1" s="58" t="s">
        <v>2246</v>
      </c>
      <c r="RRY1" s="58" t="s">
        <v>2246</v>
      </c>
      <c r="RRZ1" s="58" t="s">
        <v>2246</v>
      </c>
      <c r="RSA1" s="58" t="s">
        <v>2246</v>
      </c>
      <c r="RSB1" s="58" t="s">
        <v>2246</v>
      </c>
      <c r="RSC1" s="58" t="s">
        <v>2246</v>
      </c>
      <c r="RSD1" s="58" t="s">
        <v>2246</v>
      </c>
      <c r="RSE1" s="58" t="s">
        <v>2246</v>
      </c>
      <c r="RSF1" s="58" t="s">
        <v>2246</v>
      </c>
      <c r="RSG1" s="58" t="s">
        <v>2246</v>
      </c>
      <c r="RSH1" s="58" t="s">
        <v>2246</v>
      </c>
      <c r="RSI1" s="58" t="s">
        <v>2246</v>
      </c>
      <c r="RSJ1" s="58" t="s">
        <v>2246</v>
      </c>
      <c r="RSK1" s="58" t="s">
        <v>2246</v>
      </c>
      <c r="RSL1" s="58" t="s">
        <v>2246</v>
      </c>
      <c r="RSM1" s="58" t="s">
        <v>2246</v>
      </c>
      <c r="RSN1" s="58" t="s">
        <v>2246</v>
      </c>
      <c r="RSO1" s="58" t="s">
        <v>2246</v>
      </c>
      <c r="RSP1" s="58" t="s">
        <v>2246</v>
      </c>
      <c r="RSQ1" s="58" t="s">
        <v>2246</v>
      </c>
      <c r="RSR1" s="58" t="s">
        <v>2246</v>
      </c>
      <c r="RSS1" s="58" t="s">
        <v>2246</v>
      </c>
      <c r="RST1" s="58" t="s">
        <v>2246</v>
      </c>
      <c r="RSU1" s="58" t="s">
        <v>2246</v>
      </c>
      <c r="RSV1" s="58" t="s">
        <v>2246</v>
      </c>
      <c r="RSW1" s="58" t="s">
        <v>2246</v>
      </c>
      <c r="RSX1" s="58" t="s">
        <v>2246</v>
      </c>
      <c r="RSY1" s="58" t="s">
        <v>2246</v>
      </c>
      <c r="RSZ1" s="58" t="s">
        <v>2246</v>
      </c>
      <c r="RTA1" s="58" t="s">
        <v>2246</v>
      </c>
      <c r="RTB1" s="58" t="s">
        <v>2246</v>
      </c>
      <c r="RTC1" s="58" t="s">
        <v>2246</v>
      </c>
      <c r="RTD1" s="58" t="s">
        <v>2246</v>
      </c>
      <c r="RTE1" s="58" t="s">
        <v>2246</v>
      </c>
      <c r="RTF1" s="58" t="s">
        <v>2246</v>
      </c>
      <c r="RTG1" s="58" t="s">
        <v>2246</v>
      </c>
      <c r="RTH1" s="58" t="s">
        <v>2246</v>
      </c>
      <c r="RTI1" s="58" t="s">
        <v>2246</v>
      </c>
      <c r="RTJ1" s="58" t="s">
        <v>2246</v>
      </c>
      <c r="RTK1" s="58" t="s">
        <v>2246</v>
      </c>
      <c r="RTL1" s="58" t="s">
        <v>2246</v>
      </c>
      <c r="RTM1" s="58" t="s">
        <v>2246</v>
      </c>
      <c r="RTN1" s="58" t="s">
        <v>2246</v>
      </c>
      <c r="RTO1" s="58" t="s">
        <v>2246</v>
      </c>
      <c r="RTP1" s="58" t="s">
        <v>2246</v>
      </c>
      <c r="RTQ1" s="58" t="s">
        <v>2246</v>
      </c>
      <c r="RTR1" s="58" t="s">
        <v>2246</v>
      </c>
      <c r="RTS1" s="58" t="s">
        <v>2246</v>
      </c>
      <c r="RTT1" s="58" t="s">
        <v>2246</v>
      </c>
      <c r="RTU1" s="58" t="s">
        <v>2246</v>
      </c>
      <c r="RTV1" s="58" t="s">
        <v>2246</v>
      </c>
      <c r="RTW1" s="58" t="s">
        <v>2246</v>
      </c>
      <c r="RTX1" s="58" t="s">
        <v>2246</v>
      </c>
      <c r="RTY1" s="58" t="s">
        <v>2246</v>
      </c>
      <c r="RTZ1" s="58" t="s">
        <v>2246</v>
      </c>
      <c r="RUA1" s="58" t="s">
        <v>2246</v>
      </c>
      <c r="RUB1" s="58" t="s">
        <v>2246</v>
      </c>
      <c r="RUC1" s="58" t="s">
        <v>2246</v>
      </c>
      <c r="RUD1" s="58" t="s">
        <v>2246</v>
      </c>
      <c r="RUE1" s="58" t="s">
        <v>2246</v>
      </c>
      <c r="RUF1" s="58" t="s">
        <v>2246</v>
      </c>
      <c r="RUG1" s="58" t="s">
        <v>2246</v>
      </c>
      <c r="RUH1" s="58" t="s">
        <v>2246</v>
      </c>
      <c r="RUI1" s="58" t="s">
        <v>2246</v>
      </c>
      <c r="RUJ1" s="58" t="s">
        <v>2246</v>
      </c>
      <c r="RUK1" s="58" t="s">
        <v>2246</v>
      </c>
      <c r="RUL1" s="58" t="s">
        <v>2246</v>
      </c>
      <c r="RUM1" s="58" t="s">
        <v>2246</v>
      </c>
      <c r="RUN1" s="58" t="s">
        <v>2246</v>
      </c>
      <c r="RUO1" s="58" t="s">
        <v>2246</v>
      </c>
      <c r="RUP1" s="58" t="s">
        <v>2246</v>
      </c>
      <c r="RUQ1" s="58" t="s">
        <v>2246</v>
      </c>
      <c r="RUR1" s="58" t="s">
        <v>2246</v>
      </c>
      <c r="RUS1" s="58" t="s">
        <v>2246</v>
      </c>
      <c r="RUT1" s="58" t="s">
        <v>2246</v>
      </c>
      <c r="RUU1" s="58" t="s">
        <v>2246</v>
      </c>
      <c r="RUV1" s="58" t="s">
        <v>2246</v>
      </c>
      <c r="RUW1" s="58" t="s">
        <v>2246</v>
      </c>
      <c r="RUX1" s="58" t="s">
        <v>2246</v>
      </c>
      <c r="RUY1" s="58" t="s">
        <v>2246</v>
      </c>
      <c r="RUZ1" s="58" t="s">
        <v>2246</v>
      </c>
      <c r="RVA1" s="58" t="s">
        <v>2246</v>
      </c>
      <c r="RVB1" s="58" t="s">
        <v>2246</v>
      </c>
      <c r="RVC1" s="58" t="s">
        <v>2246</v>
      </c>
      <c r="RVD1" s="58" t="s">
        <v>2246</v>
      </c>
      <c r="RVE1" s="58" t="s">
        <v>2246</v>
      </c>
      <c r="RVF1" s="58" t="s">
        <v>2246</v>
      </c>
      <c r="RVG1" s="58" t="s">
        <v>2246</v>
      </c>
      <c r="RVH1" s="58" t="s">
        <v>2246</v>
      </c>
      <c r="RVI1" s="58" t="s">
        <v>2246</v>
      </c>
      <c r="RVJ1" s="58" t="s">
        <v>2246</v>
      </c>
      <c r="RVK1" s="58" t="s">
        <v>2246</v>
      </c>
      <c r="RVL1" s="58" t="s">
        <v>2246</v>
      </c>
      <c r="RVM1" s="58" t="s">
        <v>2246</v>
      </c>
      <c r="RVN1" s="58" t="s">
        <v>2246</v>
      </c>
      <c r="RVO1" s="58" t="s">
        <v>2246</v>
      </c>
      <c r="RVP1" s="58" t="s">
        <v>2246</v>
      </c>
      <c r="RVQ1" s="58" t="s">
        <v>2246</v>
      </c>
      <c r="RVR1" s="58" t="s">
        <v>2246</v>
      </c>
      <c r="RVS1" s="58" t="s">
        <v>2246</v>
      </c>
      <c r="RVT1" s="58" t="s">
        <v>2246</v>
      </c>
      <c r="RVU1" s="58" t="s">
        <v>2246</v>
      </c>
      <c r="RVV1" s="58" t="s">
        <v>2246</v>
      </c>
      <c r="RVW1" s="58" t="s">
        <v>2246</v>
      </c>
      <c r="RVX1" s="58" t="s">
        <v>2246</v>
      </c>
      <c r="RVY1" s="58" t="s">
        <v>2246</v>
      </c>
      <c r="RVZ1" s="58" t="s">
        <v>2246</v>
      </c>
      <c r="RWA1" s="58" t="s">
        <v>2246</v>
      </c>
      <c r="RWB1" s="58" t="s">
        <v>2246</v>
      </c>
      <c r="RWC1" s="58" t="s">
        <v>2246</v>
      </c>
      <c r="RWD1" s="58" t="s">
        <v>2246</v>
      </c>
      <c r="RWE1" s="58" t="s">
        <v>2246</v>
      </c>
      <c r="RWF1" s="58" t="s">
        <v>2246</v>
      </c>
      <c r="RWG1" s="58" t="s">
        <v>2246</v>
      </c>
      <c r="RWH1" s="58" t="s">
        <v>2246</v>
      </c>
      <c r="RWI1" s="58" t="s">
        <v>2246</v>
      </c>
      <c r="RWJ1" s="58" t="s">
        <v>2246</v>
      </c>
      <c r="RWK1" s="58" t="s">
        <v>2246</v>
      </c>
      <c r="RWL1" s="58" t="s">
        <v>2246</v>
      </c>
      <c r="RWM1" s="58" t="s">
        <v>2246</v>
      </c>
      <c r="RWN1" s="58" t="s">
        <v>2246</v>
      </c>
      <c r="RWO1" s="58" t="s">
        <v>2246</v>
      </c>
      <c r="RWP1" s="58" t="s">
        <v>2246</v>
      </c>
      <c r="RWQ1" s="58" t="s">
        <v>2246</v>
      </c>
      <c r="RWR1" s="58" t="s">
        <v>2246</v>
      </c>
      <c r="RWS1" s="58" t="s">
        <v>2246</v>
      </c>
      <c r="RWT1" s="58" t="s">
        <v>2246</v>
      </c>
      <c r="RWU1" s="58" t="s">
        <v>2246</v>
      </c>
      <c r="RWV1" s="58" t="s">
        <v>2246</v>
      </c>
      <c r="RWW1" s="58" t="s">
        <v>2246</v>
      </c>
      <c r="RWX1" s="58" t="s">
        <v>2246</v>
      </c>
      <c r="RWY1" s="58" t="s">
        <v>2246</v>
      </c>
      <c r="RWZ1" s="58" t="s">
        <v>2246</v>
      </c>
      <c r="RXA1" s="58" t="s">
        <v>2246</v>
      </c>
      <c r="RXB1" s="58" t="s">
        <v>2246</v>
      </c>
      <c r="RXC1" s="58" t="s">
        <v>2246</v>
      </c>
      <c r="RXD1" s="58" t="s">
        <v>2246</v>
      </c>
      <c r="RXE1" s="58" t="s">
        <v>2246</v>
      </c>
      <c r="RXF1" s="58" t="s">
        <v>2246</v>
      </c>
      <c r="RXG1" s="58" t="s">
        <v>2246</v>
      </c>
      <c r="RXH1" s="58" t="s">
        <v>2246</v>
      </c>
      <c r="RXI1" s="58" t="s">
        <v>2246</v>
      </c>
      <c r="RXJ1" s="58" t="s">
        <v>2246</v>
      </c>
      <c r="RXK1" s="58" t="s">
        <v>2246</v>
      </c>
      <c r="RXL1" s="58" t="s">
        <v>2246</v>
      </c>
      <c r="RXM1" s="58" t="s">
        <v>2246</v>
      </c>
      <c r="RXN1" s="58" t="s">
        <v>2246</v>
      </c>
      <c r="RXO1" s="58" t="s">
        <v>2246</v>
      </c>
      <c r="RXP1" s="58" t="s">
        <v>2246</v>
      </c>
      <c r="RXQ1" s="58" t="s">
        <v>2246</v>
      </c>
      <c r="RXR1" s="58" t="s">
        <v>2246</v>
      </c>
      <c r="RXS1" s="58" t="s">
        <v>2246</v>
      </c>
      <c r="RXT1" s="58" t="s">
        <v>2246</v>
      </c>
      <c r="RXU1" s="58" t="s">
        <v>2246</v>
      </c>
      <c r="RXV1" s="58" t="s">
        <v>2246</v>
      </c>
      <c r="RXW1" s="58" t="s">
        <v>2246</v>
      </c>
      <c r="RXX1" s="58" t="s">
        <v>2246</v>
      </c>
      <c r="RXY1" s="58" t="s">
        <v>2246</v>
      </c>
      <c r="RXZ1" s="58" t="s">
        <v>2246</v>
      </c>
      <c r="RYA1" s="58" t="s">
        <v>2246</v>
      </c>
      <c r="RYB1" s="58" t="s">
        <v>2246</v>
      </c>
      <c r="RYC1" s="58" t="s">
        <v>2246</v>
      </c>
      <c r="RYD1" s="58" t="s">
        <v>2246</v>
      </c>
      <c r="RYE1" s="58" t="s">
        <v>2246</v>
      </c>
      <c r="RYF1" s="58" t="s">
        <v>2246</v>
      </c>
      <c r="RYG1" s="58" t="s">
        <v>2246</v>
      </c>
      <c r="RYH1" s="58" t="s">
        <v>2246</v>
      </c>
      <c r="RYI1" s="58" t="s">
        <v>2246</v>
      </c>
      <c r="RYJ1" s="58" t="s">
        <v>2246</v>
      </c>
      <c r="RYK1" s="58" t="s">
        <v>2246</v>
      </c>
      <c r="RYL1" s="58" t="s">
        <v>2246</v>
      </c>
      <c r="RYM1" s="58" t="s">
        <v>2246</v>
      </c>
      <c r="RYN1" s="58" t="s">
        <v>2246</v>
      </c>
      <c r="RYO1" s="58" t="s">
        <v>2246</v>
      </c>
      <c r="RYP1" s="58" t="s">
        <v>2246</v>
      </c>
      <c r="RYQ1" s="58" t="s">
        <v>2246</v>
      </c>
      <c r="RYR1" s="58" t="s">
        <v>2246</v>
      </c>
      <c r="RYS1" s="58" t="s">
        <v>2246</v>
      </c>
      <c r="RYT1" s="58" t="s">
        <v>2246</v>
      </c>
      <c r="RYU1" s="58" t="s">
        <v>2246</v>
      </c>
      <c r="RYV1" s="58" t="s">
        <v>2246</v>
      </c>
      <c r="RYW1" s="58" t="s">
        <v>2246</v>
      </c>
      <c r="RYX1" s="58" t="s">
        <v>2246</v>
      </c>
      <c r="RYY1" s="58" t="s">
        <v>2246</v>
      </c>
      <c r="RYZ1" s="58" t="s">
        <v>2246</v>
      </c>
      <c r="RZA1" s="58" t="s">
        <v>2246</v>
      </c>
      <c r="RZB1" s="58" t="s">
        <v>2246</v>
      </c>
      <c r="RZC1" s="58" t="s">
        <v>2246</v>
      </c>
      <c r="RZD1" s="58" t="s">
        <v>2246</v>
      </c>
      <c r="RZE1" s="58" t="s">
        <v>2246</v>
      </c>
      <c r="RZF1" s="58" t="s">
        <v>2246</v>
      </c>
      <c r="RZG1" s="58" t="s">
        <v>2246</v>
      </c>
      <c r="RZH1" s="58" t="s">
        <v>2246</v>
      </c>
      <c r="RZI1" s="58" t="s">
        <v>2246</v>
      </c>
      <c r="RZJ1" s="58" t="s">
        <v>2246</v>
      </c>
      <c r="RZK1" s="58" t="s">
        <v>2246</v>
      </c>
      <c r="RZL1" s="58" t="s">
        <v>2246</v>
      </c>
      <c r="RZM1" s="58" t="s">
        <v>2246</v>
      </c>
      <c r="RZN1" s="58" t="s">
        <v>2246</v>
      </c>
      <c r="RZO1" s="58" t="s">
        <v>2246</v>
      </c>
      <c r="RZP1" s="58" t="s">
        <v>2246</v>
      </c>
      <c r="RZQ1" s="58" t="s">
        <v>2246</v>
      </c>
      <c r="RZR1" s="58" t="s">
        <v>2246</v>
      </c>
      <c r="RZS1" s="58" t="s">
        <v>2246</v>
      </c>
      <c r="RZT1" s="58" t="s">
        <v>2246</v>
      </c>
      <c r="RZU1" s="58" t="s">
        <v>2246</v>
      </c>
      <c r="RZV1" s="58" t="s">
        <v>2246</v>
      </c>
      <c r="RZW1" s="58" t="s">
        <v>2246</v>
      </c>
      <c r="RZX1" s="58" t="s">
        <v>2246</v>
      </c>
      <c r="RZY1" s="58" t="s">
        <v>2246</v>
      </c>
      <c r="RZZ1" s="58" t="s">
        <v>2246</v>
      </c>
      <c r="SAA1" s="58" t="s">
        <v>2246</v>
      </c>
      <c r="SAB1" s="58" t="s">
        <v>2246</v>
      </c>
      <c r="SAC1" s="58" t="s">
        <v>2246</v>
      </c>
      <c r="SAD1" s="58" t="s">
        <v>2246</v>
      </c>
      <c r="SAE1" s="58" t="s">
        <v>2246</v>
      </c>
      <c r="SAF1" s="58" t="s">
        <v>2246</v>
      </c>
      <c r="SAG1" s="58" t="s">
        <v>2246</v>
      </c>
      <c r="SAH1" s="58" t="s">
        <v>2246</v>
      </c>
      <c r="SAI1" s="58" t="s">
        <v>2246</v>
      </c>
      <c r="SAJ1" s="58" t="s">
        <v>2246</v>
      </c>
      <c r="SAK1" s="58" t="s">
        <v>2246</v>
      </c>
      <c r="SAL1" s="58" t="s">
        <v>2246</v>
      </c>
      <c r="SAM1" s="58" t="s">
        <v>2246</v>
      </c>
      <c r="SAN1" s="58" t="s">
        <v>2246</v>
      </c>
      <c r="SAO1" s="58" t="s">
        <v>2246</v>
      </c>
      <c r="SAP1" s="58" t="s">
        <v>2246</v>
      </c>
      <c r="SAQ1" s="58" t="s">
        <v>2246</v>
      </c>
      <c r="SAR1" s="58" t="s">
        <v>2246</v>
      </c>
      <c r="SAS1" s="58" t="s">
        <v>2246</v>
      </c>
      <c r="SAT1" s="58" t="s">
        <v>2246</v>
      </c>
      <c r="SAU1" s="58" t="s">
        <v>2246</v>
      </c>
      <c r="SAV1" s="58" t="s">
        <v>2246</v>
      </c>
      <c r="SAW1" s="58" t="s">
        <v>2246</v>
      </c>
      <c r="SAX1" s="58" t="s">
        <v>2246</v>
      </c>
      <c r="SAY1" s="58" t="s">
        <v>2246</v>
      </c>
      <c r="SAZ1" s="58" t="s">
        <v>2246</v>
      </c>
      <c r="SBA1" s="58" t="s">
        <v>2246</v>
      </c>
      <c r="SBB1" s="58" t="s">
        <v>2246</v>
      </c>
      <c r="SBC1" s="58" t="s">
        <v>2246</v>
      </c>
      <c r="SBD1" s="58" t="s">
        <v>2246</v>
      </c>
      <c r="SBE1" s="58" t="s">
        <v>2246</v>
      </c>
      <c r="SBF1" s="58" t="s">
        <v>2246</v>
      </c>
      <c r="SBG1" s="58" t="s">
        <v>2246</v>
      </c>
      <c r="SBH1" s="58" t="s">
        <v>2246</v>
      </c>
      <c r="SBI1" s="58" t="s">
        <v>2246</v>
      </c>
      <c r="SBJ1" s="58" t="s">
        <v>2246</v>
      </c>
      <c r="SBK1" s="58" t="s">
        <v>2246</v>
      </c>
      <c r="SBL1" s="58" t="s">
        <v>2246</v>
      </c>
      <c r="SBM1" s="58" t="s">
        <v>2246</v>
      </c>
      <c r="SBN1" s="58" t="s">
        <v>2246</v>
      </c>
      <c r="SBO1" s="58" t="s">
        <v>2246</v>
      </c>
      <c r="SBP1" s="58" t="s">
        <v>2246</v>
      </c>
      <c r="SBQ1" s="58" t="s">
        <v>2246</v>
      </c>
      <c r="SBR1" s="58" t="s">
        <v>2246</v>
      </c>
      <c r="SBS1" s="58" t="s">
        <v>2246</v>
      </c>
      <c r="SBT1" s="58" t="s">
        <v>2246</v>
      </c>
      <c r="SBU1" s="58" t="s">
        <v>2246</v>
      </c>
      <c r="SBV1" s="58" t="s">
        <v>2246</v>
      </c>
      <c r="SBW1" s="58" t="s">
        <v>2246</v>
      </c>
      <c r="SBX1" s="58" t="s">
        <v>2246</v>
      </c>
      <c r="SBY1" s="58" t="s">
        <v>2246</v>
      </c>
      <c r="SBZ1" s="58" t="s">
        <v>2246</v>
      </c>
      <c r="SCA1" s="58" t="s">
        <v>2246</v>
      </c>
      <c r="SCB1" s="58" t="s">
        <v>2246</v>
      </c>
      <c r="SCC1" s="58" t="s">
        <v>2246</v>
      </c>
      <c r="SCD1" s="58" t="s">
        <v>2246</v>
      </c>
      <c r="SCE1" s="58" t="s">
        <v>2246</v>
      </c>
      <c r="SCF1" s="58" t="s">
        <v>2246</v>
      </c>
      <c r="SCG1" s="58" t="s">
        <v>2246</v>
      </c>
      <c r="SCH1" s="58" t="s">
        <v>2246</v>
      </c>
      <c r="SCI1" s="58" t="s">
        <v>2246</v>
      </c>
      <c r="SCJ1" s="58" t="s">
        <v>2246</v>
      </c>
      <c r="SCK1" s="58" t="s">
        <v>2246</v>
      </c>
      <c r="SCL1" s="58" t="s">
        <v>2246</v>
      </c>
      <c r="SCM1" s="58" t="s">
        <v>2246</v>
      </c>
      <c r="SCN1" s="58" t="s">
        <v>2246</v>
      </c>
      <c r="SCO1" s="58" t="s">
        <v>2246</v>
      </c>
      <c r="SCP1" s="58" t="s">
        <v>2246</v>
      </c>
      <c r="SCQ1" s="58" t="s">
        <v>2246</v>
      </c>
      <c r="SCR1" s="58" t="s">
        <v>2246</v>
      </c>
      <c r="SCS1" s="58" t="s">
        <v>2246</v>
      </c>
      <c r="SCT1" s="58" t="s">
        <v>2246</v>
      </c>
      <c r="SCU1" s="58" t="s">
        <v>2246</v>
      </c>
      <c r="SCV1" s="58" t="s">
        <v>2246</v>
      </c>
      <c r="SCW1" s="58" t="s">
        <v>2246</v>
      </c>
      <c r="SCX1" s="58" t="s">
        <v>2246</v>
      </c>
      <c r="SCY1" s="58" t="s">
        <v>2246</v>
      </c>
      <c r="SCZ1" s="58" t="s">
        <v>2246</v>
      </c>
      <c r="SDA1" s="58" t="s">
        <v>2246</v>
      </c>
      <c r="SDB1" s="58" t="s">
        <v>2246</v>
      </c>
      <c r="SDC1" s="58" t="s">
        <v>2246</v>
      </c>
      <c r="SDD1" s="58" t="s">
        <v>2246</v>
      </c>
      <c r="SDE1" s="58" t="s">
        <v>2246</v>
      </c>
      <c r="SDF1" s="58" t="s">
        <v>2246</v>
      </c>
      <c r="SDG1" s="58" t="s">
        <v>2246</v>
      </c>
      <c r="SDH1" s="58" t="s">
        <v>2246</v>
      </c>
      <c r="SDI1" s="58" t="s">
        <v>2246</v>
      </c>
      <c r="SDJ1" s="58" t="s">
        <v>2246</v>
      </c>
      <c r="SDK1" s="58" t="s">
        <v>2246</v>
      </c>
      <c r="SDL1" s="58" t="s">
        <v>2246</v>
      </c>
      <c r="SDM1" s="58" t="s">
        <v>2246</v>
      </c>
      <c r="SDN1" s="58" t="s">
        <v>2246</v>
      </c>
      <c r="SDO1" s="58" t="s">
        <v>2246</v>
      </c>
      <c r="SDP1" s="58" t="s">
        <v>2246</v>
      </c>
      <c r="SDQ1" s="58" t="s">
        <v>2246</v>
      </c>
      <c r="SDR1" s="58" t="s">
        <v>2246</v>
      </c>
      <c r="SDS1" s="58" t="s">
        <v>2246</v>
      </c>
      <c r="SDT1" s="58" t="s">
        <v>2246</v>
      </c>
      <c r="SDU1" s="58" t="s">
        <v>2246</v>
      </c>
      <c r="SDV1" s="58" t="s">
        <v>2246</v>
      </c>
      <c r="SDW1" s="58" t="s">
        <v>2246</v>
      </c>
      <c r="SDX1" s="58" t="s">
        <v>2246</v>
      </c>
      <c r="SDY1" s="58" t="s">
        <v>2246</v>
      </c>
      <c r="SDZ1" s="58" t="s">
        <v>2246</v>
      </c>
      <c r="SEA1" s="58" t="s">
        <v>2246</v>
      </c>
      <c r="SEB1" s="58" t="s">
        <v>2246</v>
      </c>
      <c r="SEC1" s="58" t="s">
        <v>2246</v>
      </c>
      <c r="SED1" s="58" t="s">
        <v>2246</v>
      </c>
      <c r="SEE1" s="58" t="s">
        <v>2246</v>
      </c>
      <c r="SEF1" s="58" t="s">
        <v>2246</v>
      </c>
      <c r="SEG1" s="58" t="s">
        <v>2246</v>
      </c>
      <c r="SEH1" s="58" t="s">
        <v>2246</v>
      </c>
      <c r="SEI1" s="58" t="s">
        <v>2246</v>
      </c>
      <c r="SEJ1" s="58" t="s">
        <v>2246</v>
      </c>
      <c r="SEK1" s="58" t="s">
        <v>2246</v>
      </c>
      <c r="SEL1" s="58" t="s">
        <v>2246</v>
      </c>
      <c r="SEM1" s="58" t="s">
        <v>2246</v>
      </c>
      <c r="SEN1" s="58" t="s">
        <v>2246</v>
      </c>
      <c r="SEO1" s="58" t="s">
        <v>2246</v>
      </c>
      <c r="SEP1" s="58" t="s">
        <v>2246</v>
      </c>
      <c r="SEQ1" s="58" t="s">
        <v>2246</v>
      </c>
      <c r="SER1" s="58" t="s">
        <v>2246</v>
      </c>
      <c r="SES1" s="58" t="s">
        <v>2246</v>
      </c>
      <c r="SET1" s="58" t="s">
        <v>2246</v>
      </c>
      <c r="SEU1" s="58" t="s">
        <v>2246</v>
      </c>
      <c r="SEV1" s="58" t="s">
        <v>2246</v>
      </c>
      <c r="SEW1" s="58" t="s">
        <v>2246</v>
      </c>
      <c r="SEX1" s="58" t="s">
        <v>2246</v>
      </c>
      <c r="SEY1" s="58" t="s">
        <v>2246</v>
      </c>
      <c r="SEZ1" s="58" t="s">
        <v>2246</v>
      </c>
      <c r="SFA1" s="58" t="s">
        <v>2246</v>
      </c>
      <c r="SFB1" s="58" t="s">
        <v>2246</v>
      </c>
      <c r="SFC1" s="58" t="s">
        <v>2246</v>
      </c>
      <c r="SFD1" s="58" t="s">
        <v>2246</v>
      </c>
      <c r="SFE1" s="58" t="s">
        <v>2246</v>
      </c>
      <c r="SFF1" s="58" t="s">
        <v>2246</v>
      </c>
      <c r="SFG1" s="58" t="s">
        <v>2246</v>
      </c>
      <c r="SFH1" s="58" t="s">
        <v>2246</v>
      </c>
      <c r="SFI1" s="58" t="s">
        <v>2246</v>
      </c>
      <c r="SFJ1" s="58" t="s">
        <v>2246</v>
      </c>
      <c r="SFK1" s="58" t="s">
        <v>2246</v>
      </c>
      <c r="SFL1" s="58" t="s">
        <v>2246</v>
      </c>
      <c r="SFM1" s="58" t="s">
        <v>2246</v>
      </c>
      <c r="SFN1" s="58" t="s">
        <v>2246</v>
      </c>
      <c r="SFO1" s="58" t="s">
        <v>2246</v>
      </c>
      <c r="SFP1" s="58" t="s">
        <v>2246</v>
      </c>
      <c r="SFQ1" s="58" t="s">
        <v>2246</v>
      </c>
      <c r="SFR1" s="58" t="s">
        <v>2246</v>
      </c>
      <c r="SFS1" s="58" t="s">
        <v>2246</v>
      </c>
      <c r="SFT1" s="58" t="s">
        <v>2246</v>
      </c>
      <c r="SFU1" s="58" t="s">
        <v>2246</v>
      </c>
      <c r="SFV1" s="58" t="s">
        <v>2246</v>
      </c>
      <c r="SFW1" s="58" t="s">
        <v>2246</v>
      </c>
      <c r="SFX1" s="58" t="s">
        <v>2246</v>
      </c>
      <c r="SFY1" s="58" t="s">
        <v>2246</v>
      </c>
      <c r="SFZ1" s="58" t="s">
        <v>2246</v>
      </c>
      <c r="SGA1" s="58" t="s">
        <v>2246</v>
      </c>
      <c r="SGB1" s="58" t="s">
        <v>2246</v>
      </c>
      <c r="SGC1" s="58" t="s">
        <v>2246</v>
      </c>
      <c r="SGD1" s="58" t="s">
        <v>2246</v>
      </c>
      <c r="SGE1" s="58" t="s">
        <v>2246</v>
      </c>
      <c r="SGF1" s="58" t="s">
        <v>2246</v>
      </c>
      <c r="SGG1" s="58" t="s">
        <v>2246</v>
      </c>
      <c r="SGH1" s="58" t="s">
        <v>2246</v>
      </c>
      <c r="SGI1" s="58" t="s">
        <v>2246</v>
      </c>
      <c r="SGJ1" s="58" t="s">
        <v>2246</v>
      </c>
      <c r="SGK1" s="58" t="s">
        <v>2246</v>
      </c>
      <c r="SGL1" s="58" t="s">
        <v>2246</v>
      </c>
      <c r="SGM1" s="58" t="s">
        <v>2246</v>
      </c>
      <c r="SGN1" s="58" t="s">
        <v>2246</v>
      </c>
      <c r="SGO1" s="58" t="s">
        <v>2246</v>
      </c>
      <c r="SGP1" s="58" t="s">
        <v>2246</v>
      </c>
      <c r="SGQ1" s="58" t="s">
        <v>2246</v>
      </c>
      <c r="SGR1" s="58" t="s">
        <v>2246</v>
      </c>
      <c r="SGS1" s="58" t="s">
        <v>2246</v>
      </c>
      <c r="SGT1" s="58" t="s">
        <v>2246</v>
      </c>
      <c r="SGU1" s="58" t="s">
        <v>2246</v>
      </c>
      <c r="SGV1" s="58" t="s">
        <v>2246</v>
      </c>
      <c r="SGW1" s="58" t="s">
        <v>2246</v>
      </c>
      <c r="SGX1" s="58" t="s">
        <v>2246</v>
      </c>
      <c r="SGY1" s="58" t="s">
        <v>2246</v>
      </c>
      <c r="SGZ1" s="58" t="s">
        <v>2246</v>
      </c>
      <c r="SHA1" s="58" t="s">
        <v>2246</v>
      </c>
      <c r="SHB1" s="58" t="s">
        <v>2246</v>
      </c>
      <c r="SHC1" s="58" t="s">
        <v>2246</v>
      </c>
      <c r="SHD1" s="58" t="s">
        <v>2246</v>
      </c>
      <c r="SHE1" s="58" t="s">
        <v>2246</v>
      </c>
      <c r="SHF1" s="58" t="s">
        <v>2246</v>
      </c>
      <c r="SHG1" s="58" t="s">
        <v>2246</v>
      </c>
      <c r="SHH1" s="58" t="s">
        <v>2246</v>
      </c>
      <c r="SHI1" s="58" t="s">
        <v>2246</v>
      </c>
      <c r="SHJ1" s="58" t="s">
        <v>2246</v>
      </c>
      <c r="SHK1" s="58" t="s">
        <v>2246</v>
      </c>
      <c r="SHL1" s="58" t="s">
        <v>2246</v>
      </c>
      <c r="SHM1" s="58" t="s">
        <v>2246</v>
      </c>
      <c r="SHN1" s="58" t="s">
        <v>2246</v>
      </c>
      <c r="SHO1" s="58" t="s">
        <v>2246</v>
      </c>
      <c r="SHP1" s="58" t="s">
        <v>2246</v>
      </c>
      <c r="SHQ1" s="58" t="s">
        <v>2246</v>
      </c>
      <c r="SHR1" s="58" t="s">
        <v>2246</v>
      </c>
      <c r="SHS1" s="58" t="s">
        <v>2246</v>
      </c>
      <c r="SHT1" s="58" t="s">
        <v>2246</v>
      </c>
      <c r="SHU1" s="58" t="s">
        <v>2246</v>
      </c>
      <c r="SHV1" s="58" t="s">
        <v>2246</v>
      </c>
      <c r="SHW1" s="58" t="s">
        <v>2246</v>
      </c>
      <c r="SHX1" s="58" t="s">
        <v>2246</v>
      </c>
      <c r="SHY1" s="58" t="s">
        <v>2246</v>
      </c>
      <c r="SHZ1" s="58" t="s">
        <v>2246</v>
      </c>
      <c r="SIA1" s="58" t="s">
        <v>2246</v>
      </c>
      <c r="SIB1" s="58" t="s">
        <v>2246</v>
      </c>
      <c r="SIC1" s="58" t="s">
        <v>2246</v>
      </c>
      <c r="SID1" s="58" t="s">
        <v>2246</v>
      </c>
      <c r="SIE1" s="58" t="s">
        <v>2246</v>
      </c>
      <c r="SIF1" s="58" t="s">
        <v>2246</v>
      </c>
      <c r="SIG1" s="58" t="s">
        <v>2246</v>
      </c>
      <c r="SIH1" s="58" t="s">
        <v>2246</v>
      </c>
      <c r="SII1" s="58" t="s">
        <v>2246</v>
      </c>
      <c r="SIJ1" s="58" t="s">
        <v>2246</v>
      </c>
      <c r="SIK1" s="58" t="s">
        <v>2246</v>
      </c>
      <c r="SIL1" s="58" t="s">
        <v>2246</v>
      </c>
      <c r="SIM1" s="58" t="s">
        <v>2246</v>
      </c>
      <c r="SIN1" s="58" t="s">
        <v>2246</v>
      </c>
      <c r="SIO1" s="58" t="s">
        <v>2246</v>
      </c>
      <c r="SIP1" s="58" t="s">
        <v>2246</v>
      </c>
      <c r="SIQ1" s="58" t="s">
        <v>2246</v>
      </c>
      <c r="SIR1" s="58" t="s">
        <v>2246</v>
      </c>
      <c r="SIS1" s="58" t="s">
        <v>2246</v>
      </c>
      <c r="SIT1" s="58" t="s">
        <v>2246</v>
      </c>
      <c r="SIU1" s="58" t="s">
        <v>2246</v>
      </c>
      <c r="SIV1" s="58" t="s">
        <v>2246</v>
      </c>
      <c r="SIW1" s="58" t="s">
        <v>2246</v>
      </c>
      <c r="SIX1" s="58" t="s">
        <v>2246</v>
      </c>
      <c r="SIY1" s="58" t="s">
        <v>2246</v>
      </c>
      <c r="SIZ1" s="58" t="s">
        <v>2246</v>
      </c>
      <c r="SJA1" s="58" t="s">
        <v>2246</v>
      </c>
      <c r="SJB1" s="58" t="s">
        <v>2246</v>
      </c>
      <c r="SJC1" s="58" t="s">
        <v>2246</v>
      </c>
      <c r="SJD1" s="58" t="s">
        <v>2246</v>
      </c>
      <c r="SJE1" s="58" t="s">
        <v>2246</v>
      </c>
      <c r="SJF1" s="58" t="s">
        <v>2246</v>
      </c>
      <c r="SJG1" s="58" t="s">
        <v>2246</v>
      </c>
      <c r="SJH1" s="58" t="s">
        <v>2246</v>
      </c>
      <c r="SJI1" s="58" t="s">
        <v>2246</v>
      </c>
      <c r="SJJ1" s="58" t="s">
        <v>2246</v>
      </c>
      <c r="SJK1" s="58" t="s">
        <v>2246</v>
      </c>
      <c r="SJL1" s="58" t="s">
        <v>2246</v>
      </c>
      <c r="SJM1" s="58" t="s">
        <v>2246</v>
      </c>
      <c r="SJN1" s="58" t="s">
        <v>2246</v>
      </c>
      <c r="SJO1" s="58" t="s">
        <v>2246</v>
      </c>
      <c r="SJP1" s="58" t="s">
        <v>2246</v>
      </c>
      <c r="SJQ1" s="58" t="s">
        <v>2246</v>
      </c>
      <c r="SJR1" s="58" t="s">
        <v>2246</v>
      </c>
      <c r="SJS1" s="58" t="s">
        <v>2246</v>
      </c>
      <c r="SJT1" s="58" t="s">
        <v>2246</v>
      </c>
      <c r="SJU1" s="58" t="s">
        <v>2246</v>
      </c>
      <c r="SJV1" s="58" t="s">
        <v>2246</v>
      </c>
      <c r="SJW1" s="58" t="s">
        <v>2246</v>
      </c>
      <c r="SJX1" s="58" t="s">
        <v>2246</v>
      </c>
      <c r="SJY1" s="58" t="s">
        <v>2246</v>
      </c>
      <c r="SJZ1" s="58" t="s">
        <v>2246</v>
      </c>
      <c r="SKA1" s="58" t="s">
        <v>2246</v>
      </c>
      <c r="SKB1" s="58" t="s">
        <v>2246</v>
      </c>
      <c r="SKC1" s="58" t="s">
        <v>2246</v>
      </c>
      <c r="SKD1" s="58" t="s">
        <v>2246</v>
      </c>
      <c r="SKE1" s="58" t="s">
        <v>2246</v>
      </c>
      <c r="SKF1" s="58" t="s">
        <v>2246</v>
      </c>
      <c r="SKG1" s="58" t="s">
        <v>2246</v>
      </c>
      <c r="SKH1" s="58" t="s">
        <v>2246</v>
      </c>
      <c r="SKI1" s="58" t="s">
        <v>2246</v>
      </c>
      <c r="SKJ1" s="58" t="s">
        <v>2246</v>
      </c>
      <c r="SKK1" s="58" t="s">
        <v>2246</v>
      </c>
      <c r="SKL1" s="58" t="s">
        <v>2246</v>
      </c>
      <c r="SKM1" s="58" t="s">
        <v>2246</v>
      </c>
      <c r="SKN1" s="58" t="s">
        <v>2246</v>
      </c>
      <c r="SKO1" s="58" t="s">
        <v>2246</v>
      </c>
      <c r="SKP1" s="58" t="s">
        <v>2246</v>
      </c>
      <c r="SKQ1" s="58" t="s">
        <v>2246</v>
      </c>
      <c r="SKR1" s="58" t="s">
        <v>2246</v>
      </c>
      <c r="SKS1" s="58" t="s">
        <v>2246</v>
      </c>
      <c r="SKT1" s="58" t="s">
        <v>2246</v>
      </c>
      <c r="SKU1" s="58" t="s">
        <v>2246</v>
      </c>
      <c r="SKV1" s="58" t="s">
        <v>2246</v>
      </c>
      <c r="SKW1" s="58" t="s">
        <v>2246</v>
      </c>
      <c r="SKX1" s="58" t="s">
        <v>2246</v>
      </c>
      <c r="SKY1" s="58" t="s">
        <v>2246</v>
      </c>
      <c r="SKZ1" s="58" t="s">
        <v>2246</v>
      </c>
      <c r="SLA1" s="58" t="s">
        <v>2246</v>
      </c>
      <c r="SLB1" s="58" t="s">
        <v>2246</v>
      </c>
      <c r="SLC1" s="58" t="s">
        <v>2246</v>
      </c>
      <c r="SLD1" s="58" t="s">
        <v>2246</v>
      </c>
      <c r="SLE1" s="58" t="s">
        <v>2246</v>
      </c>
      <c r="SLF1" s="58" t="s">
        <v>2246</v>
      </c>
      <c r="SLG1" s="58" t="s">
        <v>2246</v>
      </c>
      <c r="SLH1" s="58" t="s">
        <v>2246</v>
      </c>
      <c r="SLI1" s="58" t="s">
        <v>2246</v>
      </c>
      <c r="SLJ1" s="58" t="s">
        <v>2246</v>
      </c>
      <c r="SLK1" s="58" t="s">
        <v>2246</v>
      </c>
      <c r="SLL1" s="58" t="s">
        <v>2246</v>
      </c>
      <c r="SLM1" s="58" t="s">
        <v>2246</v>
      </c>
      <c r="SLN1" s="58" t="s">
        <v>2246</v>
      </c>
      <c r="SLO1" s="58" t="s">
        <v>2246</v>
      </c>
      <c r="SLP1" s="58" t="s">
        <v>2246</v>
      </c>
      <c r="SLQ1" s="58" t="s">
        <v>2246</v>
      </c>
      <c r="SLR1" s="58" t="s">
        <v>2246</v>
      </c>
      <c r="SLS1" s="58" t="s">
        <v>2246</v>
      </c>
      <c r="SLT1" s="58" t="s">
        <v>2246</v>
      </c>
      <c r="SLU1" s="58" t="s">
        <v>2246</v>
      </c>
      <c r="SLV1" s="58" t="s">
        <v>2246</v>
      </c>
      <c r="SLW1" s="58" t="s">
        <v>2246</v>
      </c>
      <c r="SLX1" s="58" t="s">
        <v>2246</v>
      </c>
      <c r="SLY1" s="58" t="s">
        <v>2246</v>
      </c>
      <c r="SLZ1" s="58" t="s">
        <v>2246</v>
      </c>
      <c r="SMA1" s="58" t="s">
        <v>2246</v>
      </c>
      <c r="SMB1" s="58" t="s">
        <v>2246</v>
      </c>
      <c r="SMC1" s="58" t="s">
        <v>2246</v>
      </c>
      <c r="SMD1" s="58" t="s">
        <v>2246</v>
      </c>
      <c r="SME1" s="58" t="s">
        <v>2246</v>
      </c>
      <c r="SMF1" s="58" t="s">
        <v>2246</v>
      </c>
      <c r="SMG1" s="58" t="s">
        <v>2246</v>
      </c>
      <c r="SMH1" s="58" t="s">
        <v>2246</v>
      </c>
      <c r="SMI1" s="58" t="s">
        <v>2246</v>
      </c>
      <c r="SMJ1" s="58" t="s">
        <v>2246</v>
      </c>
      <c r="SMK1" s="58" t="s">
        <v>2246</v>
      </c>
      <c r="SML1" s="58" t="s">
        <v>2246</v>
      </c>
      <c r="SMM1" s="58" t="s">
        <v>2246</v>
      </c>
      <c r="SMN1" s="58" t="s">
        <v>2246</v>
      </c>
      <c r="SMO1" s="58" t="s">
        <v>2246</v>
      </c>
      <c r="SMP1" s="58" t="s">
        <v>2246</v>
      </c>
      <c r="SMQ1" s="58" t="s">
        <v>2246</v>
      </c>
      <c r="SMR1" s="58" t="s">
        <v>2246</v>
      </c>
      <c r="SMS1" s="58" t="s">
        <v>2246</v>
      </c>
      <c r="SMT1" s="58" t="s">
        <v>2246</v>
      </c>
      <c r="SMU1" s="58" t="s">
        <v>2246</v>
      </c>
      <c r="SMV1" s="58" t="s">
        <v>2246</v>
      </c>
      <c r="SMW1" s="58" t="s">
        <v>2246</v>
      </c>
      <c r="SMX1" s="58" t="s">
        <v>2246</v>
      </c>
      <c r="SMY1" s="58" t="s">
        <v>2246</v>
      </c>
      <c r="SMZ1" s="58" t="s">
        <v>2246</v>
      </c>
      <c r="SNA1" s="58" t="s">
        <v>2246</v>
      </c>
      <c r="SNB1" s="58" t="s">
        <v>2246</v>
      </c>
      <c r="SNC1" s="58" t="s">
        <v>2246</v>
      </c>
      <c r="SND1" s="58" t="s">
        <v>2246</v>
      </c>
      <c r="SNE1" s="58" t="s">
        <v>2246</v>
      </c>
      <c r="SNF1" s="58" t="s">
        <v>2246</v>
      </c>
      <c r="SNG1" s="58" t="s">
        <v>2246</v>
      </c>
      <c r="SNH1" s="58" t="s">
        <v>2246</v>
      </c>
      <c r="SNI1" s="58" t="s">
        <v>2246</v>
      </c>
      <c r="SNJ1" s="58" t="s">
        <v>2246</v>
      </c>
      <c r="SNK1" s="58" t="s">
        <v>2246</v>
      </c>
      <c r="SNL1" s="58" t="s">
        <v>2246</v>
      </c>
      <c r="SNM1" s="58" t="s">
        <v>2246</v>
      </c>
      <c r="SNN1" s="58" t="s">
        <v>2246</v>
      </c>
      <c r="SNO1" s="58" t="s">
        <v>2246</v>
      </c>
      <c r="SNP1" s="58" t="s">
        <v>2246</v>
      </c>
      <c r="SNQ1" s="58" t="s">
        <v>2246</v>
      </c>
      <c r="SNR1" s="58" t="s">
        <v>2246</v>
      </c>
      <c r="SNS1" s="58" t="s">
        <v>2246</v>
      </c>
      <c r="SNT1" s="58" t="s">
        <v>2246</v>
      </c>
      <c r="SNU1" s="58" t="s">
        <v>2246</v>
      </c>
      <c r="SNV1" s="58" t="s">
        <v>2246</v>
      </c>
      <c r="SNW1" s="58" t="s">
        <v>2246</v>
      </c>
      <c r="SNX1" s="58" t="s">
        <v>2246</v>
      </c>
      <c r="SNY1" s="58" t="s">
        <v>2246</v>
      </c>
      <c r="SNZ1" s="58" t="s">
        <v>2246</v>
      </c>
      <c r="SOA1" s="58" t="s">
        <v>2246</v>
      </c>
      <c r="SOB1" s="58" t="s">
        <v>2246</v>
      </c>
      <c r="SOC1" s="58" t="s">
        <v>2246</v>
      </c>
      <c r="SOD1" s="58" t="s">
        <v>2246</v>
      </c>
      <c r="SOE1" s="58" t="s">
        <v>2246</v>
      </c>
      <c r="SOF1" s="58" t="s">
        <v>2246</v>
      </c>
      <c r="SOG1" s="58" t="s">
        <v>2246</v>
      </c>
      <c r="SOH1" s="58" t="s">
        <v>2246</v>
      </c>
      <c r="SOI1" s="58" t="s">
        <v>2246</v>
      </c>
      <c r="SOJ1" s="58" t="s">
        <v>2246</v>
      </c>
      <c r="SOK1" s="58" t="s">
        <v>2246</v>
      </c>
      <c r="SOL1" s="58" t="s">
        <v>2246</v>
      </c>
      <c r="SOM1" s="58" t="s">
        <v>2246</v>
      </c>
      <c r="SON1" s="58" t="s">
        <v>2246</v>
      </c>
      <c r="SOO1" s="58" t="s">
        <v>2246</v>
      </c>
      <c r="SOP1" s="58" t="s">
        <v>2246</v>
      </c>
      <c r="SOQ1" s="58" t="s">
        <v>2246</v>
      </c>
      <c r="SOR1" s="58" t="s">
        <v>2246</v>
      </c>
      <c r="SOS1" s="58" t="s">
        <v>2246</v>
      </c>
      <c r="SOT1" s="58" t="s">
        <v>2246</v>
      </c>
      <c r="SOU1" s="58" t="s">
        <v>2246</v>
      </c>
      <c r="SOV1" s="58" t="s">
        <v>2246</v>
      </c>
      <c r="SOW1" s="58" t="s">
        <v>2246</v>
      </c>
      <c r="SOX1" s="58" t="s">
        <v>2246</v>
      </c>
      <c r="SOY1" s="58" t="s">
        <v>2246</v>
      </c>
      <c r="SOZ1" s="58" t="s">
        <v>2246</v>
      </c>
      <c r="SPA1" s="58" t="s">
        <v>2246</v>
      </c>
      <c r="SPB1" s="58" t="s">
        <v>2246</v>
      </c>
      <c r="SPC1" s="58" t="s">
        <v>2246</v>
      </c>
      <c r="SPD1" s="58" t="s">
        <v>2246</v>
      </c>
      <c r="SPE1" s="58" t="s">
        <v>2246</v>
      </c>
      <c r="SPF1" s="58" t="s">
        <v>2246</v>
      </c>
      <c r="SPG1" s="58" t="s">
        <v>2246</v>
      </c>
      <c r="SPH1" s="58" t="s">
        <v>2246</v>
      </c>
      <c r="SPI1" s="58" t="s">
        <v>2246</v>
      </c>
      <c r="SPJ1" s="58" t="s">
        <v>2246</v>
      </c>
      <c r="SPK1" s="58" t="s">
        <v>2246</v>
      </c>
      <c r="SPL1" s="58" t="s">
        <v>2246</v>
      </c>
      <c r="SPM1" s="58" t="s">
        <v>2246</v>
      </c>
      <c r="SPN1" s="58" t="s">
        <v>2246</v>
      </c>
      <c r="SPO1" s="58" t="s">
        <v>2246</v>
      </c>
      <c r="SPP1" s="58" t="s">
        <v>2246</v>
      </c>
      <c r="SPQ1" s="58" t="s">
        <v>2246</v>
      </c>
      <c r="SPR1" s="58" t="s">
        <v>2246</v>
      </c>
      <c r="SPS1" s="58" t="s">
        <v>2246</v>
      </c>
      <c r="SPT1" s="58" t="s">
        <v>2246</v>
      </c>
      <c r="SPU1" s="58" t="s">
        <v>2246</v>
      </c>
      <c r="SPV1" s="58" t="s">
        <v>2246</v>
      </c>
      <c r="SPW1" s="58" t="s">
        <v>2246</v>
      </c>
      <c r="SPX1" s="58" t="s">
        <v>2246</v>
      </c>
      <c r="SPY1" s="58" t="s">
        <v>2246</v>
      </c>
      <c r="SPZ1" s="58" t="s">
        <v>2246</v>
      </c>
      <c r="SQA1" s="58" t="s">
        <v>2246</v>
      </c>
      <c r="SQB1" s="58" t="s">
        <v>2246</v>
      </c>
      <c r="SQC1" s="58" t="s">
        <v>2246</v>
      </c>
      <c r="SQD1" s="58" t="s">
        <v>2246</v>
      </c>
      <c r="SQE1" s="58" t="s">
        <v>2246</v>
      </c>
      <c r="SQF1" s="58" t="s">
        <v>2246</v>
      </c>
      <c r="SQG1" s="58" t="s">
        <v>2246</v>
      </c>
      <c r="SQH1" s="58" t="s">
        <v>2246</v>
      </c>
      <c r="SQI1" s="58" t="s">
        <v>2246</v>
      </c>
      <c r="SQJ1" s="58" t="s">
        <v>2246</v>
      </c>
      <c r="SQK1" s="58" t="s">
        <v>2246</v>
      </c>
      <c r="SQL1" s="58" t="s">
        <v>2246</v>
      </c>
      <c r="SQM1" s="58" t="s">
        <v>2246</v>
      </c>
      <c r="SQN1" s="58" t="s">
        <v>2246</v>
      </c>
      <c r="SQO1" s="58" t="s">
        <v>2246</v>
      </c>
      <c r="SQP1" s="58" t="s">
        <v>2246</v>
      </c>
      <c r="SQQ1" s="58" t="s">
        <v>2246</v>
      </c>
      <c r="SQR1" s="58" t="s">
        <v>2246</v>
      </c>
      <c r="SQS1" s="58" t="s">
        <v>2246</v>
      </c>
      <c r="SQT1" s="58" t="s">
        <v>2246</v>
      </c>
      <c r="SQU1" s="58" t="s">
        <v>2246</v>
      </c>
      <c r="SQV1" s="58" t="s">
        <v>2246</v>
      </c>
      <c r="SQW1" s="58" t="s">
        <v>2246</v>
      </c>
      <c r="SQX1" s="58" t="s">
        <v>2246</v>
      </c>
      <c r="SQY1" s="58" t="s">
        <v>2246</v>
      </c>
      <c r="SQZ1" s="58" t="s">
        <v>2246</v>
      </c>
      <c r="SRA1" s="58" t="s">
        <v>2246</v>
      </c>
      <c r="SRB1" s="58" t="s">
        <v>2246</v>
      </c>
      <c r="SRC1" s="58" t="s">
        <v>2246</v>
      </c>
      <c r="SRD1" s="58" t="s">
        <v>2246</v>
      </c>
      <c r="SRE1" s="58" t="s">
        <v>2246</v>
      </c>
      <c r="SRF1" s="58" t="s">
        <v>2246</v>
      </c>
      <c r="SRG1" s="58" t="s">
        <v>2246</v>
      </c>
      <c r="SRH1" s="58" t="s">
        <v>2246</v>
      </c>
      <c r="SRI1" s="58" t="s">
        <v>2246</v>
      </c>
      <c r="SRJ1" s="58" t="s">
        <v>2246</v>
      </c>
      <c r="SRK1" s="58" t="s">
        <v>2246</v>
      </c>
      <c r="SRL1" s="58" t="s">
        <v>2246</v>
      </c>
      <c r="SRM1" s="58" t="s">
        <v>2246</v>
      </c>
      <c r="SRN1" s="58" t="s">
        <v>2246</v>
      </c>
      <c r="SRO1" s="58" t="s">
        <v>2246</v>
      </c>
      <c r="SRP1" s="58" t="s">
        <v>2246</v>
      </c>
      <c r="SRQ1" s="58" t="s">
        <v>2246</v>
      </c>
      <c r="SRR1" s="58" t="s">
        <v>2246</v>
      </c>
      <c r="SRS1" s="58" t="s">
        <v>2246</v>
      </c>
      <c r="SRT1" s="58" t="s">
        <v>2246</v>
      </c>
      <c r="SRU1" s="58" t="s">
        <v>2246</v>
      </c>
      <c r="SRV1" s="58" t="s">
        <v>2246</v>
      </c>
      <c r="SRW1" s="58" t="s">
        <v>2246</v>
      </c>
      <c r="SRX1" s="58" t="s">
        <v>2246</v>
      </c>
      <c r="SRY1" s="58" t="s">
        <v>2246</v>
      </c>
      <c r="SRZ1" s="58" t="s">
        <v>2246</v>
      </c>
      <c r="SSA1" s="58" t="s">
        <v>2246</v>
      </c>
      <c r="SSB1" s="58" t="s">
        <v>2246</v>
      </c>
      <c r="SSC1" s="58" t="s">
        <v>2246</v>
      </c>
      <c r="SSD1" s="58" t="s">
        <v>2246</v>
      </c>
      <c r="SSE1" s="58" t="s">
        <v>2246</v>
      </c>
      <c r="SSF1" s="58" t="s">
        <v>2246</v>
      </c>
      <c r="SSG1" s="58" t="s">
        <v>2246</v>
      </c>
      <c r="SSH1" s="58" t="s">
        <v>2246</v>
      </c>
      <c r="SSI1" s="58" t="s">
        <v>2246</v>
      </c>
      <c r="SSJ1" s="58" t="s">
        <v>2246</v>
      </c>
      <c r="SSK1" s="58" t="s">
        <v>2246</v>
      </c>
      <c r="SSL1" s="58" t="s">
        <v>2246</v>
      </c>
      <c r="SSM1" s="58" t="s">
        <v>2246</v>
      </c>
      <c r="SSN1" s="58" t="s">
        <v>2246</v>
      </c>
      <c r="SSO1" s="58" t="s">
        <v>2246</v>
      </c>
      <c r="SSP1" s="58" t="s">
        <v>2246</v>
      </c>
      <c r="SSQ1" s="58" t="s">
        <v>2246</v>
      </c>
      <c r="SSR1" s="58" t="s">
        <v>2246</v>
      </c>
      <c r="SSS1" s="58" t="s">
        <v>2246</v>
      </c>
      <c r="SST1" s="58" t="s">
        <v>2246</v>
      </c>
      <c r="SSU1" s="58" t="s">
        <v>2246</v>
      </c>
      <c r="SSV1" s="58" t="s">
        <v>2246</v>
      </c>
      <c r="SSW1" s="58" t="s">
        <v>2246</v>
      </c>
      <c r="SSX1" s="58" t="s">
        <v>2246</v>
      </c>
      <c r="SSY1" s="58" t="s">
        <v>2246</v>
      </c>
      <c r="SSZ1" s="58" t="s">
        <v>2246</v>
      </c>
      <c r="STA1" s="58" t="s">
        <v>2246</v>
      </c>
      <c r="STB1" s="58" t="s">
        <v>2246</v>
      </c>
      <c r="STC1" s="58" t="s">
        <v>2246</v>
      </c>
      <c r="STD1" s="58" t="s">
        <v>2246</v>
      </c>
      <c r="STE1" s="58" t="s">
        <v>2246</v>
      </c>
      <c r="STF1" s="58" t="s">
        <v>2246</v>
      </c>
      <c r="STG1" s="58" t="s">
        <v>2246</v>
      </c>
      <c r="STH1" s="58" t="s">
        <v>2246</v>
      </c>
      <c r="STI1" s="58" t="s">
        <v>2246</v>
      </c>
      <c r="STJ1" s="58" t="s">
        <v>2246</v>
      </c>
      <c r="STK1" s="58" t="s">
        <v>2246</v>
      </c>
      <c r="STL1" s="58" t="s">
        <v>2246</v>
      </c>
      <c r="STM1" s="58" t="s">
        <v>2246</v>
      </c>
      <c r="STN1" s="58" t="s">
        <v>2246</v>
      </c>
      <c r="STO1" s="58" t="s">
        <v>2246</v>
      </c>
      <c r="STP1" s="58" t="s">
        <v>2246</v>
      </c>
      <c r="STQ1" s="58" t="s">
        <v>2246</v>
      </c>
      <c r="STR1" s="58" t="s">
        <v>2246</v>
      </c>
      <c r="STS1" s="58" t="s">
        <v>2246</v>
      </c>
      <c r="STT1" s="58" t="s">
        <v>2246</v>
      </c>
      <c r="STU1" s="58" t="s">
        <v>2246</v>
      </c>
      <c r="STV1" s="58" t="s">
        <v>2246</v>
      </c>
      <c r="STW1" s="58" t="s">
        <v>2246</v>
      </c>
      <c r="STX1" s="58" t="s">
        <v>2246</v>
      </c>
      <c r="STY1" s="58" t="s">
        <v>2246</v>
      </c>
      <c r="STZ1" s="58" t="s">
        <v>2246</v>
      </c>
      <c r="SUA1" s="58" t="s">
        <v>2246</v>
      </c>
      <c r="SUB1" s="58" t="s">
        <v>2246</v>
      </c>
      <c r="SUC1" s="58" t="s">
        <v>2246</v>
      </c>
      <c r="SUD1" s="58" t="s">
        <v>2246</v>
      </c>
      <c r="SUE1" s="58" t="s">
        <v>2246</v>
      </c>
      <c r="SUF1" s="58" t="s">
        <v>2246</v>
      </c>
      <c r="SUG1" s="58" t="s">
        <v>2246</v>
      </c>
      <c r="SUH1" s="58" t="s">
        <v>2246</v>
      </c>
      <c r="SUI1" s="58" t="s">
        <v>2246</v>
      </c>
      <c r="SUJ1" s="58" t="s">
        <v>2246</v>
      </c>
      <c r="SUK1" s="58" t="s">
        <v>2246</v>
      </c>
      <c r="SUL1" s="58" t="s">
        <v>2246</v>
      </c>
      <c r="SUM1" s="58" t="s">
        <v>2246</v>
      </c>
      <c r="SUN1" s="58" t="s">
        <v>2246</v>
      </c>
      <c r="SUO1" s="58" t="s">
        <v>2246</v>
      </c>
      <c r="SUP1" s="58" t="s">
        <v>2246</v>
      </c>
      <c r="SUQ1" s="58" t="s">
        <v>2246</v>
      </c>
      <c r="SUR1" s="58" t="s">
        <v>2246</v>
      </c>
      <c r="SUS1" s="58" t="s">
        <v>2246</v>
      </c>
      <c r="SUT1" s="58" t="s">
        <v>2246</v>
      </c>
      <c r="SUU1" s="58" t="s">
        <v>2246</v>
      </c>
      <c r="SUV1" s="58" t="s">
        <v>2246</v>
      </c>
      <c r="SUW1" s="58" t="s">
        <v>2246</v>
      </c>
      <c r="SUX1" s="58" t="s">
        <v>2246</v>
      </c>
      <c r="SUY1" s="58" t="s">
        <v>2246</v>
      </c>
      <c r="SUZ1" s="58" t="s">
        <v>2246</v>
      </c>
      <c r="SVA1" s="58" t="s">
        <v>2246</v>
      </c>
      <c r="SVB1" s="58" t="s">
        <v>2246</v>
      </c>
      <c r="SVC1" s="58" t="s">
        <v>2246</v>
      </c>
      <c r="SVD1" s="58" t="s">
        <v>2246</v>
      </c>
      <c r="SVE1" s="58" t="s">
        <v>2246</v>
      </c>
      <c r="SVF1" s="58" t="s">
        <v>2246</v>
      </c>
      <c r="SVG1" s="58" t="s">
        <v>2246</v>
      </c>
      <c r="SVH1" s="58" t="s">
        <v>2246</v>
      </c>
      <c r="SVI1" s="58" t="s">
        <v>2246</v>
      </c>
      <c r="SVJ1" s="58" t="s">
        <v>2246</v>
      </c>
      <c r="SVK1" s="58" t="s">
        <v>2246</v>
      </c>
      <c r="SVL1" s="58" t="s">
        <v>2246</v>
      </c>
      <c r="SVM1" s="58" t="s">
        <v>2246</v>
      </c>
      <c r="SVN1" s="58" t="s">
        <v>2246</v>
      </c>
      <c r="SVO1" s="58" t="s">
        <v>2246</v>
      </c>
      <c r="SVP1" s="58" t="s">
        <v>2246</v>
      </c>
      <c r="SVQ1" s="58" t="s">
        <v>2246</v>
      </c>
      <c r="SVR1" s="58" t="s">
        <v>2246</v>
      </c>
      <c r="SVS1" s="58" t="s">
        <v>2246</v>
      </c>
      <c r="SVT1" s="58" t="s">
        <v>2246</v>
      </c>
      <c r="SVU1" s="58" t="s">
        <v>2246</v>
      </c>
      <c r="SVV1" s="58" t="s">
        <v>2246</v>
      </c>
      <c r="SVW1" s="58" t="s">
        <v>2246</v>
      </c>
      <c r="SVX1" s="58" t="s">
        <v>2246</v>
      </c>
      <c r="SVY1" s="58" t="s">
        <v>2246</v>
      </c>
      <c r="SVZ1" s="58" t="s">
        <v>2246</v>
      </c>
      <c r="SWA1" s="58" t="s">
        <v>2246</v>
      </c>
      <c r="SWB1" s="58" t="s">
        <v>2246</v>
      </c>
      <c r="SWC1" s="58" t="s">
        <v>2246</v>
      </c>
      <c r="SWD1" s="58" t="s">
        <v>2246</v>
      </c>
      <c r="SWE1" s="58" t="s">
        <v>2246</v>
      </c>
      <c r="SWF1" s="58" t="s">
        <v>2246</v>
      </c>
      <c r="SWG1" s="58" t="s">
        <v>2246</v>
      </c>
      <c r="SWH1" s="58" t="s">
        <v>2246</v>
      </c>
      <c r="SWI1" s="58" t="s">
        <v>2246</v>
      </c>
      <c r="SWJ1" s="58" t="s">
        <v>2246</v>
      </c>
      <c r="SWK1" s="58" t="s">
        <v>2246</v>
      </c>
      <c r="SWL1" s="58" t="s">
        <v>2246</v>
      </c>
      <c r="SWM1" s="58" t="s">
        <v>2246</v>
      </c>
      <c r="SWN1" s="58" t="s">
        <v>2246</v>
      </c>
      <c r="SWO1" s="58" t="s">
        <v>2246</v>
      </c>
      <c r="SWP1" s="58" t="s">
        <v>2246</v>
      </c>
      <c r="SWQ1" s="58" t="s">
        <v>2246</v>
      </c>
      <c r="SWR1" s="58" t="s">
        <v>2246</v>
      </c>
      <c r="SWS1" s="58" t="s">
        <v>2246</v>
      </c>
      <c r="SWT1" s="58" t="s">
        <v>2246</v>
      </c>
      <c r="SWU1" s="58" t="s">
        <v>2246</v>
      </c>
      <c r="SWV1" s="58" t="s">
        <v>2246</v>
      </c>
      <c r="SWW1" s="58" t="s">
        <v>2246</v>
      </c>
      <c r="SWX1" s="58" t="s">
        <v>2246</v>
      </c>
      <c r="SWY1" s="58" t="s">
        <v>2246</v>
      </c>
      <c r="SWZ1" s="58" t="s">
        <v>2246</v>
      </c>
      <c r="SXA1" s="58" t="s">
        <v>2246</v>
      </c>
      <c r="SXB1" s="58" t="s">
        <v>2246</v>
      </c>
      <c r="SXC1" s="58" t="s">
        <v>2246</v>
      </c>
      <c r="SXD1" s="58" t="s">
        <v>2246</v>
      </c>
      <c r="SXE1" s="58" t="s">
        <v>2246</v>
      </c>
      <c r="SXF1" s="58" t="s">
        <v>2246</v>
      </c>
      <c r="SXG1" s="58" t="s">
        <v>2246</v>
      </c>
      <c r="SXH1" s="58" t="s">
        <v>2246</v>
      </c>
      <c r="SXI1" s="58" t="s">
        <v>2246</v>
      </c>
      <c r="SXJ1" s="58" t="s">
        <v>2246</v>
      </c>
      <c r="SXK1" s="58" t="s">
        <v>2246</v>
      </c>
      <c r="SXL1" s="58" t="s">
        <v>2246</v>
      </c>
      <c r="SXM1" s="58" t="s">
        <v>2246</v>
      </c>
      <c r="SXN1" s="58" t="s">
        <v>2246</v>
      </c>
      <c r="SXO1" s="58" t="s">
        <v>2246</v>
      </c>
      <c r="SXP1" s="58" t="s">
        <v>2246</v>
      </c>
      <c r="SXQ1" s="58" t="s">
        <v>2246</v>
      </c>
      <c r="SXR1" s="58" t="s">
        <v>2246</v>
      </c>
      <c r="SXS1" s="58" t="s">
        <v>2246</v>
      </c>
      <c r="SXT1" s="58" t="s">
        <v>2246</v>
      </c>
      <c r="SXU1" s="58" t="s">
        <v>2246</v>
      </c>
      <c r="SXV1" s="58" t="s">
        <v>2246</v>
      </c>
      <c r="SXW1" s="58" t="s">
        <v>2246</v>
      </c>
      <c r="SXX1" s="58" t="s">
        <v>2246</v>
      </c>
      <c r="SXY1" s="58" t="s">
        <v>2246</v>
      </c>
      <c r="SXZ1" s="58" t="s">
        <v>2246</v>
      </c>
      <c r="SYA1" s="58" t="s">
        <v>2246</v>
      </c>
      <c r="SYB1" s="58" t="s">
        <v>2246</v>
      </c>
      <c r="SYC1" s="58" t="s">
        <v>2246</v>
      </c>
      <c r="SYD1" s="58" t="s">
        <v>2246</v>
      </c>
      <c r="SYE1" s="58" t="s">
        <v>2246</v>
      </c>
      <c r="SYF1" s="58" t="s">
        <v>2246</v>
      </c>
      <c r="SYG1" s="58" t="s">
        <v>2246</v>
      </c>
      <c r="SYH1" s="58" t="s">
        <v>2246</v>
      </c>
      <c r="SYI1" s="58" t="s">
        <v>2246</v>
      </c>
      <c r="SYJ1" s="58" t="s">
        <v>2246</v>
      </c>
      <c r="SYK1" s="58" t="s">
        <v>2246</v>
      </c>
      <c r="SYL1" s="58" t="s">
        <v>2246</v>
      </c>
      <c r="SYM1" s="58" t="s">
        <v>2246</v>
      </c>
      <c r="SYN1" s="58" t="s">
        <v>2246</v>
      </c>
      <c r="SYO1" s="58" t="s">
        <v>2246</v>
      </c>
      <c r="SYP1" s="58" t="s">
        <v>2246</v>
      </c>
      <c r="SYQ1" s="58" t="s">
        <v>2246</v>
      </c>
      <c r="SYR1" s="58" t="s">
        <v>2246</v>
      </c>
      <c r="SYS1" s="58" t="s">
        <v>2246</v>
      </c>
      <c r="SYT1" s="58" t="s">
        <v>2246</v>
      </c>
      <c r="SYU1" s="58" t="s">
        <v>2246</v>
      </c>
      <c r="SYV1" s="58" t="s">
        <v>2246</v>
      </c>
      <c r="SYW1" s="58" t="s">
        <v>2246</v>
      </c>
      <c r="SYX1" s="58" t="s">
        <v>2246</v>
      </c>
      <c r="SYY1" s="58" t="s">
        <v>2246</v>
      </c>
      <c r="SYZ1" s="58" t="s">
        <v>2246</v>
      </c>
      <c r="SZA1" s="58" t="s">
        <v>2246</v>
      </c>
      <c r="SZB1" s="58" t="s">
        <v>2246</v>
      </c>
      <c r="SZC1" s="58" t="s">
        <v>2246</v>
      </c>
      <c r="SZD1" s="58" t="s">
        <v>2246</v>
      </c>
      <c r="SZE1" s="58" t="s">
        <v>2246</v>
      </c>
      <c r="SZF1" s="58" t="s">
        <v>2246</v>
      </c>
      <c r="SZG1" s="58" t="s">
        <v>2246</v>
      </c>
      <c r="SZH1" s="58" t="s">
        <v>2246</v>
      </c>
      <c r="SZI1" s="58" t="s">
        <v>2246</v>
      </c>
      <c r="SZJ1" s="58" t="s">
        <v>2246</v>
      </c>
      <c r="SZK1" s="58" t="s">
        <v>2246</v>
      </c>
      <c r="SZL1" s="58" t="s">
        <v>2246</v>
      </c>
      <c r="SZM1" s="58" t="s">
        <v>2246</v>
      </c>
      <c r="SZN1" s="58" t="s">
        <v>2246</v>
      </c>
      <c r="SZO1" s="58" t="s">
        <v>2246</v>
      </c>
      <c r="SZP1" s="58" t="s">
        <v>2246</v>
      </c>
      <c r="SZQ1" s="58" t="s">
        <v>2246</v>
      </c>
      <c r="SZR1" s="58" t="s">
        <v>2246</v>
      </c>
      <c r="SZS1" s="58" t="s">
        <v>2246</v>
      </c>
      <c r="SZT1" s="58" t="s">
        <v>2246</v>
      </c>
      <c r="SZU1" s="58" t="s">
        <v>2246</v>
      </c>
      <c r="SZV1" s="58" t="s">
        <v>2246</v>
      </c>
      <c r="SZW1" s="58" t="s">
        <v>2246</v>
      </c>
      <c r="SZX1" s="58" t="s">
        <v>2246</v>
      </c>
      <c r="SZY1" s="58" t="s">
        <v>2246</v>
      </c>
      <c r="SZZ1" s="58" t="s">
        <v>2246</v>
      </c>
      <c r="TAA1" s="58" t="s">
        <v>2246</v>
      </c>
      <c r="TAB1" s="58" t="s">
        <v>2246</v>
      </c>
      <c r="TAC1" s="58" t="s">
        <v>2246</v>
      </c>
      <c r="TAD1" s="58" t="s">
        <v>2246</v>
      </c>
      <c r="TAE1" s="58" t="s">
        <v>2246</v>
      </c>
      <c r="TAF1" s="58" t="s">
        <v>2246</v>
      </c>
      <c r="TAG1" s="58" t="s">
        <v>2246</v>
      </c>
      <c r="TAH1" s="58" t="s">
        <v>2246</v>
      </c>
      <c r="TAI1" s="58" t="s">
        <v>2246</v>
      </c>
      <c r="TAJ1" s="58" t="s">
        <v>2246</v>
      </c>
      <c r="TAK1" s="58" t="s">
        <v>2246</v>
      </c>
      <c r="TAL1" s="58" t="s">
        <v>2246</v>
      </c>
      <c r="TAM1" s="58" t="s">
        <v>2246</v>
      </c>
      <c r="TAN1" s="58" t="s">
        <v>2246</v>
      </c>
      <c r="TAO1" s="58" t="s">
        <v>2246</v>
      </c>
      <c r="TAP1" s="58" t="s">
        <v>2246</v>
      </c>
      <c r="TAQ1" s="58" t="s">
        <v>2246</v>
      </c>
      <c r="TAR1" s="58" t="s">
        <v>2246</v>
      </c>
      <c r="TAS1" s="58" t="s">
        <v>2246</v>
      </c>
      <c r="TAT1" s="58" t="s">
        <v>2246</v>
      </c>
      <c r="TAU1" s="58" t="s">
        <v>2246</v>
      </c>
      <c r="TAV1" s="58" t="s">
        <v>2246</v>
      </c>
      <c r="TAW1" s="58" t="s">
        <v>2246</v>
      </c>
      <c r="TAX1" s="58" t="s">
        <v>2246</v>
      </c>
      <c r="TAY1" s="58" t="s">
        <v>2246</v>
      </c>
      <c r="TAZ1" s="58" t="s">
        <v>2246</v>
      </c>
      <c r="TBA1" s="58" t="s">
        <v>2246</v>
      </c>
      <c r="TBB1" s="58" t="s">
        <v>2246</v>
      </c>
      <c r="TBC1" s="58" t="s">
        <v>2246</v>
      </c>
      <c r="TBD1" s="58" t="s">
        <v>2246</v>
      </c>
      <c r="TBE1" s="58" t="s">
        <v>2246</v>
      </c>
      <c r="TBF1" s="58" t="s">
        <v>2246</v>
      </c>
      <c r="TBG1" s="58" t="s">
        <v>2246</v>
      </c>
      <c r="TBH1" s="58" t="s">
        <v>2246</v>
      </c>
      <c r="TBI1" s="58" t="s">
        <v>2246</v>
      </c>
      <c r="TBJ1" s="58" t="s">
        <v>2246</v>
      </c>
      <c r="TBK1" s="58" t="s">
        <v>2246</v>
      </c>
      <c r="TBL1" s="58" t="s">
        <v>2246</v>
      </c>
      <c r="TBM1" s="58" t="s">
        <v>2246</v>
      </c>
      <c r="TBN1" s="58" t="s">
        <v>2246</v>
      </c>
      <c r="TBO1" s="58" t="s">
        <v>2246</v>
      </c>
      <c r="TBP1" s="58" t="s">
        <v>2246</v>
      </c>
      <c r="TBQ1" s="58" t="s">
        <v>2246</v>
      </c>
      <c r="TBR1" s="58" t="s">
        <v>2246</v>
      </c>
      <c r="TBS1" s="58" t="s">
        <v>2246</v>
      </c>
      <c r="TBT1" s="58" t="s">
        <v>2246</v>
      </c>
      <c r="TBU1" s="58" t="s">
        <v>2246</v>
      </c>
      <c r="TBV1" s="58" t="s">
        <v>2246</v>
      </c>
      <c r="TBW1" s="58" t="s">
        <v>2246</v>
      </c>
      <c r="TBX1" s="58" t="s">
        <v>2246</v>
      </c>
      <c r="TBY1" s="58" t="s">
        <v>2246</v>
      </c>
      <c r="TBZ1" s="58" t="s">
        <v>2246</v>
      </c>
      <c r="TCA1" s="58" t="s">
        <v>2246</v>
      </c>
      <c r="TCB1" s="58" t="s">
        <v>2246</v>
      </c>
      <c r="TCC1" s="58" t="s">
        <v>2246</v>
      </c>
      <c r="TCD1" s="58" t="s">
        <v>2246</v>
      </c>
      <c r="TCE1" s="58" t="s">
        <v>2246</v>
      </c>
      <c r="TCF1" s="58" t="s">
        <v>2246</v>
      </c>
      <c r="TCG1" s="58" t="s">
        <v>2246</v>
      </c>
      <c r="TCH1" s="58" t="s">
        <v>2246</v>
      </c>
      <c r="TCI1" s="58" t="s">
        <v>2246</v>
      </c>
      <c r="TCJ1" s="58" t="s">
        <v>2246</v>
      </c>
      <c r="TCK1" s="58" t="s">
        <v>2246</v>
      </c>
      <c r="TCL1" s="58" t="s">
        <v>2246</v>
      </c>
      <c r="TCM1" s="58" t="s">
        <v>2246</v>
      </c>
      <c r="TCN1" s="58" t="s">
        <v>2246</v>
      </c>
      <c r="TCO1" s="58" t="s">
        <v>2246</v>
      </c>
      <c r="TCP1" s="58" t="s">
        <v>2246</v>
      </c>
      <c r="TCQ1" s="58" t="s">
        <v>2246</v>
      </c>
      <c r="TCR1" s="58" t="s">
        <v>2246</v>
      </c>
      <c r="TCS1" s="58" t="s">
        <v>2246</v>
      </c>
      <c r="TCT1" s="58" t="s">
        <v>2246</v>
      </c>
      <c r="TCU1" s="58" t="s">
        <v>2246</v>
      </c>
      <c r="TCV1" s="58" t="s">
        <v>2246</v>
      </c>
      <c r="TCW1" s="58" t="s">
        <v>2246</v>
      </c>
      <c r="TCX1" s="58" t="s">
        <v>2246</v>
      </c>
      <c r="TCY1" s="58" t="s">
        <v>2246</v>
      </c>
      <c r="TCZ1" s="58" t="s">
        <v>2246</v>
      </c>
      <c r="TDA1" s="58" t="s">
        <v>2246</v>
      </c>
      <c r="TDB1" s="58" t="s">
        <v>2246</v>
      </c>
      <c r="TDC1" s="58" t="s">
        <v>2246</v>
      </c>
      <c r="TDD1" s="58" t="s">
        <v>2246</v>
      </c>
      <c r="TDE1" s="58" t="s">
        <v>2246</v>
      </c>
      <c r="TDF1" s="58" t="s">
        <v>2246</v>
      </c>
      <c r="TDG1" s="58" t="s">
        <v>2246</v>
      </c>
      <c r="TDH1" s="58" t="s">
        <v>2246</v>
      </c>
      <c r="TDI1" s="58" t="s">
        <v>2246</v>
      </c>
      <c r="TDJ1" s="58" t="s">
        <v>2246</v>
      </c>
      <c r="TDK1" s="58" t="s">
        <v>2246</v>
      </c>
      <c r="TDL1" s="58" t="s">
        <v>2246</v>
      </c>
      <c r="TDM1" s="58" t="s">
        <v>2246</v>
      </c>
      <c r="TDN1" s="58" t="s">
        <v>2246</v>
      </c>
      <c r="TDO1" s="58" t="s">
        <v>2246</v>
      </c>
      <c r="TDP1" s="58" t="s">
        <v>2246</v>
      </c>
      <c r="TDQ1" s="58" t="s">
        <v>2246</v>
      </c>
      <c r="TDR1" s="58" t="s">
        <v>2246</v>
      </c>
      <c r="TDS1" s="58" t="s">
        <v>2246</v>
      </c>
      <c r="TDT1" s="58" t="s">
        <v>2246</v>
      </c>
      <c r="TDU1" s="58" t="s">
        <v>2246</v>
      </c>
      <c r="TDV1" s="58" t="s">
        <v>2246</v>
      </c>
      <c r="TDW1" s="58" t="s">
        <v>2246</v>
      </c>
      <c r="TDX1" s="58" t="s">
        <v>2246</v>
      </c>
      <c r="TDY1" s="58" t="s">
        <v>2246</v>
      </c>
      <c r="TDZ1" s="58" t="s">
        <v>2246</v>
      </c>
      <c r="TEA1" s="58" t="s">
        <v>2246</v>
      </c>
      <c r="TEB1" s="58" t="s">
        <v>2246</v>
      </c>
      <c r="TEC1" s="58" t="s">
        <v>2246</v>
      </c>
      <c r="TED1" s="58" t="s">
        <v>2246</v>
      </c>
      <c r="TEE1" s="58" t="s">
        <v>2246</v>
      </c>
      <c r="TEF1" s="58" t="s">
        <v>2246</v>
      </c>
      <c r="TEG1" s="58" t="s">
        <v>2246</v>
      </c>
      <c r="TEH1" s="58" t="s">
        <v>2246</v>
      </c>
      <c r="TEI1" s="58" t="s">
        <v>2246</v>
      </c>
      <c r="TEJ1" s="58" t="s">
        <v>2246</v>
      </c>
      <c r="TEK1" s="58" t="s">
        <v>2246</v>
      </c>
      <c r="TEL1" s="58" t="s">
        <v>2246</v>
      </c>
      <c r="TEM1" s="58" t="s">
        <v>2246</v>
      </c>
      <c r="TEN1" s="58" t="s">
        <v>2246</v>
      </c>
      <c r="TEO1" s="58" t="s">
        <v>2246</v>
      </c>
      <c r="TEP1" s="58" t="s">
        <v>2246</v>
      </c>
      <c r="TEQ1" s="58" t="s">
        <v>2246</v>
      </c>
      <c r="TER1" s="58" t="s">
        <v>2246</v>
      </c>
      <c r="TES1" s="58" t="s">
        <v>2246</v>
      </c>
      <c r="TET1" s="58" t="s">
        <v>2246</v>
      </c>
      <c r="TEU1" s="58" t="s">
        <v>2246</v>
      </c>
      <c r="TEV1" s="58" t="s">
        <v>2246</v>
      </c>
      <c r="TEW1" s="58" t="s">
        <v>2246</v>
      </c>
      <c r="TEX1" s="58" t="s">
        <v>2246</v>
      </c>
      <c r="TEY1" s="58" t="s">
        <v>2246</v>
      </c>
      <c r="TEZ1" s="58" t="s">
        <v>2246</v>
      </c>
      <c r="TFA1" s="58" t="s">
        <v>2246</v>
      </c>
      <c r="TFB1" s="58" t="s">
        <v>2246</v>
      </c>
      <c r="TFC1" s="58" t="s">
        <v>2246</v>
      </c>
      <c r="TFD1" s="58" t="s">
        <v>2246</v>
      </c>
      <c r="TFE1" s="58" t="s">
        <v>2246</v>
      </c>
      <c r="TFF1" s="58" t="s">
        <v>2246</v>
      </c>
      <c r="TFG1" s="58" t="s">
        <v>2246</v>
      </c>
      <c r="TFH1" s="58" t="s">
        <v>2246</v>
      </c>
      <c r="TFI1" s="58" t="s">
        <v>2246</v>
      </c>
      <c r="TFJ1" s="58" t="s">
        <v>2246</v>
      </c>
      <c r="TFK1" s="58" t="s">
        <v>2246</v>
      </c>
      <c r="TFL1" s="58" t="s">
        <v>2246</v>
      </c>
      <c r="TFM1" s="58" t="s">
        <v>2246</v>
      </c>
      <c r="TFN1" s="58" t="s">
        <v>2246</v>
      </c>
      <c r="TFO1" s="58" t="s">
        <v>2246</v>
      </c>
      <c r="TFP1" s="58" t="s">
        <v>2246</v>
      </c>
      <c r="TFQ1" s="58" t="s">
        <v>2246</v>
      </c>
      <c r="TFR1" s="58" t="s">
        <v>2246</v>
      </c>
      <c r="TFS1" s="58" t="s">
        <v>2246</v>
      </c>
      <c r="TFT1" s="58" t="s">
        <v>2246</v>
      </c>
      <c r="TFU1" s="58" t="s">
        <v>2246</v>
      </c>
      <c r="TFV1" s="58" t="s">
        <v>2246</v>
      </c>
      <c r="TFW1" s="58" t="s">
        <v>2246</v>
      </c>
      <c r="TFX1" s="58" t="s">
        <v>2246</v>
      </c>
      <c r="TFY1" s="58" t="s">
        <v>2246</v>
      </c>
      <c r="TFZ1" s="58" t="s">
        <v>2246</v>
      </c>
      <c r="TGA1" s="58" t="s">
        <v>2246</v>
      </c>
      <c r="TGB1" s="58" t="s">
        <v>2246</v>
      </c>
      <c r="TGC1" s="58" t="s">
        <v>2246</v>
      </c>
      <c r="TGD1" s="58" t="s">
        <v>2246</v>
      </c>
      <c r="TGE1" s="58" t="s">
        <v>2246</v>
      </c>
      <c r="TGF1" s="58" t="s">
        <v>2246</v>
      </c>
      <c r="TGG1" s="58" t="s">
        <v>2246</v>
      </c>
      <c r="TGH1" s="58" t="s">
        <v>2246</v>
      </c>
      <c r="TGI1" s="58" t="s">
        <v>2246</v>
      </c>
      <c r="TGJ1" s="58" t="s">
        <v>2246</v>
      </c>
      <c r="TGK1" s="58" t="s">
        <v>2246</v>
      </c>
      <c r="TGL1" s="58" t="s">
        <v>2246</v>
      </c>
      <c r="TGM1" s="58" t="s">
        <v>2246</v>
      </c>
      <c r="TGN1" s="58" t="s">
        <v>2246</v>
      </c>
      <c r="TGO1" s="58" t="s">
        <v>2246</v>
      </c>
      <c r="TGP1" s="58" t="s">
        <v>2246</v>
      </c>
      <c r="TGQ1" s="58" t="s">
        <v>2246</v>
      </c>
      <c r="TGR1" s="58" t="s">
        <v>2246</v>
      </c>
      <c r="TGS1" s="58" t="s">
        <v>2246</v>
      </c>
      <c r="TGT1" s="58" t="s">
        <v>2246</v>
      </c>
      <c r="TGU1" s="58" t="s">
        <v>2246</v>
      </c>
      <c r="TGV1" s="58" t="s">
        <v>2246</v>
      </c>
      <c r="TGW1" s="58" t="s">
        <v>2246</v>
      </c>
      <c r="TGX1" s="58" t="s">
        <v>2246</v>
      </c>
      <c r="TGY1" s="58" t="s">
        <v>2246</v>
      </c>
      <c r="TGZ1" s="58" t="s">
        <v>2246</v>
      </c>
      <c r="THA1" s="58" t="s">
        <v>2246</v>
      </c>
      <c r="THB1" s="58" t="s">
        <v>2246</v>
      </c>
      <c r="THC1" s="58" t="s">
        <v>2246</v>
      </c>
      <c r="THD1" s="58" t="s">
        <v>2246</v>
      </c>
      <c r="THE1" s="58" t="s">
        <v>2246</v>
      </c>
      <c r="THF1" s="58" t="s">
        <v>2246</v>
      </c>
      <c r="THG1" s="58" t="s">
        <v>2246</v>
      </c>
      <c r="THH1" s="58" t="s">
        <v>2246</v>
      </c>
      <c r="THI1" s="58" t="s">
        <v>2246</v>
      </c>
      <c r="THJ1" s="58" t="s">
        <v>2246</v>
      </c>
      <c r="THK1" s="58" t="s">
        <v>2246</v>
      </c>
      <c r="THL1" s="58" t="s">
        <v>2246</v>
      </c>
      <c r="THM1" s="58" t="s">
        <v>2246</v>
      </c>
      <c r="THN1" s="58" t="s">
        <v>2246</v>
      </c>
      <c r="THO1" s="58" t="s">
        <v>2246</v>
      </c>
      <c r="THP1" s="58" t="s">
        <v>2246</v>
      </c>
      <c r="THQ1" s="58" t="s">
        <v>2246</v>
      </c>
      <c r="THR1" s="58" t="s">
        <v>2246</v>
      </c>
      <c r="THS1" s="58" t="s">
        <v>2246</v>
      </c>
      <c r="THT1" s="58" t="s">
        <v>2246</v>
      </c>
      <c r="THU1" s="58" t="s">
        <v>2246</v>
      </c>
      <c r="THV1" s="58" t="s">
        <v>2246</v>
      </c>
      <c r="THW1" s="58" t="s">
        <v>2246</v>
      </c>
      <c r="THX1" s="58" t="s">
        <v>2246</v>
      </c>
      <c r="THY1" s="58" t="s">
        <v>2246</v>
      </c>
      <c r="THZ1" s="58" t="s">
        <v>2246</v>
      </c>
      <c r="TIA1" s="58" t="s">
        <v>2246</v>
      </c>
      <c r="TIB1" s="58" t="s">
        <v>2246</v>
      </c>
      <c r="TIC1" s="58" t="s">
        <v>2246</v>
      </c>
      <c r="TID1" s="58" t="s">
        <v>2246</v>
      </c>
      <c r="TIE1" s="58" t="s">
        <v>2246</v>
      </c>
      <c r="TIF1" s="58" t="s">
        <v>2246</v>
      </c>
      <c r="TIG1" s="58" t="s">
        <v>2246</v>
      </c>
      <c r="TIH1" s="58" t="s">
        <v>2246</v>
      </c>
      <c r="TII1" s="58" t="s">
        <v>2246</v>
      </c>
      <c r="TIJ1" s="58" t="s">
        <v>2246</v>
      </c>
      <c r="TIK1" s="58" t="s">
        <v>2246</v>
      </c>
      <c r="TIL1" s="58" t="s">
        <v>2246</v>
      </c>
      <c r="TIM1" s="58" t="s">
        <v>2246</v>
      </c>
      <c r="TIN1" s="58" t="s">
        <v>2246</v>
      </c>
      <c r="TIO1" s="58" t="s">
        <v>2246</v>
      </c>
      <c r="TIP1" s="58" t="s">
        <v>2246</v>
      </c>
      <c r="TIQ1" s="58" t="s">
        <v>2246</v>
      </c>
      <c r="TIR1" s="58" t="s">
        <v>2246</v>
      </c>
      <c r="TIS1" s="58" t="s">
        <v>2246</v>
      </c>
      <c r="TIT1" s="58" t="s">
        <v>2246</v>
      </c>
      <c r="TIU1" s="58" t="s">
        <v>2246</v>
      </c>
      <c r="TIV1" s="58" t="s">
        <v>2246</v>
      </c>
      <c r="TIW1" s="58" t="s">
        <v>2246</v>
      </c>
      <c r="TIX1" s="58" t="s">
        <v>2246</v>
      </c>
      <c r="TIY1" s="58" t="s">
        <v>2246</v>
      </c>
      <c r="TIZ1" s="58" t="s">
        <v>2246</v>
      </c>
      <c r="TJA1" s="58" t="s">
        <v>2246</v>
      </c>
      <c r="TJB1" s="58" t="s">
        <v>2246</v>
      </c>
      <c r="TJC1" s="58" t="s">
        <v>2246</v>
      </c>
      <c r="TJD1" s="58" t="s">
        <v>2246</v>
      </c>
      <c r="TJE1" s="58" t="s">
        <v>2246</v>
      </c>
      <c r="TJF1" s="58" t="s">
        <v>2246</v>
      </c>
      <c r="TJG1" s="58" t="s">
        <v>2246</v>
      </c>
      <c r="TJH1" s="58" t="s">
        <v>2246</v>
      </c>
      <c r="TJI1" s="58" t="s">
        <v>2246</v>
      </c>
      <c r="TJJ1" s="58" t="s">
        <v>2246</v>
      </c>
      <c r="TJK1" s="58" t="s">
        <v>2246</v>
      </c>
      <c r="TJL1" s="58" t="s">
        <v>2246</v>
      </c>
      <c r="TJM1" s="58" t="s">
        <v>2246</v>
      </c>
      <c r="TJN1" s="58" t="s">
        <v>2246</v>
      </c>
      <c r="TJO1" s="58" t="s">
        <v>2246</v>
      </c>
      <c r="TJP1" s="58" t="s">
        <v>2246</v>
      </c>
      <c r="TJQ1" s="58" t="s">
        <v>2246</v>
      </c>
      <c r="TJR1" s="58" t="s">
        <v>2246</v>
      </c>
      <c r="TJS1" s="58" t="s">
        <v>2246</v>
      </c>
      <c r="TJT1" s="58" t="s">
        <v>2246</v>
      </c>
      <c r="TJU1" s="58" t="s">
        <v>2246</v>
      </c>
      <c r="TJV1" s="58" t="s">
        <v>2246</v>
      </c>
      <c r="TJW1" s="58" t="s">
        <v>2246</v>
      </c>
      <c r="TJX1" s="58" t="s">
        <v>2246</v>
      </c>
      <c r="TJY1" s="58" t="s">
        <v>2246</v>
      </c>
      <c r="TJZ1" s="58" t="s">
        <v>2246</v>
      </c>
      <c r="TKA1" s="58" t="s">
        <v>2246</v>
      </c>
      <c r="TKB1" s="58" t="s">
        <v>2246</v>
      </c>
      <c r="TKC1" s="58" t="s">
        <v>2246</v>
      </c>
      <c r="TKD1" s="58" t="s">
        <v>2246</v>
      </c>
      <c r="TKE1" s="58" t="s">
        <v>2246</v>
      </c>
      <c r="TKF1" s="58" t="s">
        <v>2246</v>
      </c>
      <c r="TKG1" s="58" t="s">
        <v>2246</v>
      </c>
      <c r="TKH1" s="58" t="s">
        <v>2246</v>
      </c>
      <c r="TKI1" s="58" t="s">
        <v>2246</v>
      </c>
      <c r="TKJ1" s="58" t="s">
        <v>2246</v>
      </c>
      <c r="TKK1" s="58" t="s">
        <v>2246</v>
      </c>
      <c r="TKL1" s="58" t="s">
        <v>2246</v>
      </c>
      <c r="TKM1" s="58" t="s">
        <v>2246</v>
      </c>
      <c r="TKN1" s="58" t="s">
        <v>2246</v>
      </c>
      <c r="TKO1" s="58" t="s">
        <v>2246</v>
      </c>
      <c r="TKP1" s="58" t="s">
        <v>2246</v>
      </c>
      <c r="TKQ1" s="58" t="s">
        <v>2246</v>
      </c>
      <c r="TKR1" s="58" t="s">
        <v>2246</v>
      </c>
      <c r="TKS1" s="58" t="s">
        <v>2246</v>
      </c>
      <c r="TKT1" s="58" t="s">
        <v>2246</v>
      </c>
      <c r="TKU1" s="58" t="s">
        <v>2246</v>
      </c>
      <c r="TKV1" s="58" t="s">
        <v>2246</v>
      </c>
      <c r="TKW1" s="58" t="s">
        <v>2246</v>
      </c>
      <c r="TKX1" s="58" t="s">
        <v>2246</v>
      </c>
      <c r="TKY1" s="58" t="s">
        <v>2246</v>
      </c>
      <c r="TKZ1" s="58" t="s">
        <v>2246</v>
      </c>
      <c r="TLA1" s="58" t="s">
        <v>2246</v>
      </c>
      <c r="TLB1" s="58" t="s">
        <v>2246</v>
      </c>
      <c r="TLC1" s="58" t="s">
        <v>2246</v>
      </c>
      <c r="TLD1" s="58" t="s">
        <v>2246</v>
      </c>
      <c r="TLE1" s="58" t="s">
        <v>2246</v>
      </c>
      <c r="TLF1" s="58" t="s">
        <v>2246</v>
      </c>
      <c r="TLG1" s="58" t="s">
        <v>2246</v>
      </c>
      <c r="TLH1" s="58" t="s">
        <v>2246</v>
      </c>
      <c r="TLI1" s="58" t="s">
        <v>2246</v>
      </c>
      <c r="TLJ1" s="58" t="s">
        <v>2246</v>
      </c>
      <c r="TLK1" s="58" t="s">
        <v>2246</v>
      </c>
      <c r="TLL1" s="58" t="s">
        <v>2246</v>
      </c>
      <c r="TLM1" s="58" t="s">
        <v>2246</v>
      </c>
      <c r="TLN1" s="58" t="s">
        <v>2246</v>
      </c>
      <c r="TLO1" s="58" t="s">
        <v>2246</v>
      </c>
      <c r="TLP1" s="58" t="s">
        <v>2246</v>
      </c>
      <c r="TLQ1" s="58" t="s">
        <v>2246</v>
      </c>
      <c r="TLR1" s="58" t="s">
        <v>2246</v>
      </c>
      <c r="TLS1" s="58" t="s">
        <v>2246</v>
      </c>
      <c r="TLT1" s="58" t="s">
        <v>2246</v>
      </c>
      <c r="TLU1" s="58" t="s">
        <v>2246</v>
      </c>
      <c r="TLV1" s="58" t="s">
        <v>2246</v>
      </c>
      <c r="TLW1" s="58" t="s">
        <v>2246</v>
      </c>
      <c r="TLX1" s="58" t="s">
        <v>2246</v>
      </c>
      <c r="TLY1" s="58" t="s">
        <v>2246</v>
      </c>
      <c r="TLZ1" s="58" t="s">
        <v>2246</v>
      </c>
      <c r="TMA1" s="58" t="s">
        <v>2246</v>
      </c>
      <c r="TMB1" s="58" t="s">
        <v>2246</v>
      </c>
      <c r="TMC1" s="58" t="s">
        <v>2246</v>
      </c>
      <c r="TMD1" s="58" t="s">
        <v>2246</v>
      </c>
      <c r="TME1" s="58" t="s">
        <v>2246</v>
      </c>
      <c r="TMF1" s="58" t="s">
        <v>2246</v>
      </c>
      <c r="TMG1" s="58" t="s">
        <v>2246</v>
      </c>
      <c r="TMH1" s="58" t="s">
        <v>2246</v>
      </c>
      <c r="TMI1" s="58" t="s">
        <v>2246</v>
      </c>
      <c r="TMJ1" s="58" t="s">
        <v>2246</v>
      </c>
      <c r="TMK1" s="58" t="s">
        <v>2246</v>
      </c>
      <c r="TML1" s="58" t="s">
        <v>2246</v>
      </c>
      <c r="TMM1" s="58" t="s">
        <v>2246</v>
      </c>
      <c r="TMN1" s="58" t="s">
        <v>2246</v>
      </c>
      <c r="TMO1" s="58" t="s">
        <v>2246</v>
      </c>
      <c r="TMP1" s="58" t="s">
        <v>2246</v>
      </c>
      <c r="TMQ1" s="58" t="s">
        <v>2246</v>
      </c>
      <c r="TMR1" s="58" t="s">
        <v>2246</v>
      </c>
      <c r="TMS1" s="58" t="s">
        <v>2246</v>
      </c>
      <c r="TMT1" s="58" t="s">
        <v>2246</v>
      </c>
      <c r="TMU1" s="58" t="s">
        <v>2246</v>
      </c>
      <c r="TMV1" s="58" t="s">
        <v>2246</v>
      </c>
      <c r="TMW1" s="58" t="s">
        <v>2246</v>
      </c>
      <c r="TMX1" s="58" t="s">
        <v>2246</v>
      </c>
      <c r="TMY1" s="58" t="s">
        <v>2246</v>
      </c>
      <c r="TMZ1" s="58" t="s">
        <v>2246</v>
      </c>
      <c r="TNA1" s="58" t="s">
        <v>2246</v>
      </c>
      <c r="TNB1" s="58" t="s">
        <v>2246</v>
      </c>
      <c r="TNC1" s="58" t="s">
        <v>2246</v>
      </c>
      <c r="TND1" s="58" t="s">
        <v>2246</v>
      </c>
      <c r="TNE1" s="58" t="s">
        <v>2246</v>
      </c>
      <c r="TNF1" s="58" t="s">
        <v>2246</v>
      </c>
      <c r="TNG1" s="58" t="s">
        <v>2246</v>
      </c>
      <c r="TNH1" s="58" t="s">
        <v>2246</v>
      </c>
      <c r="TNI1" s="58" t="s">
        <v>2246</v>
      </c>
      <c r="TNJ1" s="58" t="s">
        <v>2246</v>
      </c>
      <c r="TNK1" s="58" t="s">
        <v>2246</v>
      </c>
      <c r="TNL1" s="58" t="s">
        <v>2246</v>
      </c>
      <c r="TNM1" s="58" t="s">
        <v>2246</v>
      </c>
      <c r="TNN1" s="58" t="s">
        <v>2246</v>
      </c>
      <c r="TNO1" s="58" t="s">
        <v>2246</v>
      </c>
      <c r="TNP1" s="58" t="s">
        <v>2246</v>
      </c>
      <c r="TNQ1" s="58" t="s">
        <v>2246</v>
      </c>
      <c r="TNR1" s="58" t="s">
        <v>2246</v>
      </c>
      <c r="TNS1" s="58" t="s">
        <v>2246</v>
      </c>
      <c r="TNT1" s="58" t="s">
        <v>2246</v>
      </c>
      <c r="TNU1" s="58" t="s">
        <v>2246</v>
      </c>
      <c r="TNV1" s="58" t="s">
        <v>2246</v>
      </c>
      <c r="TNW1" s="58" t="s">
        <v>2246</v>
      </c>
      <c r="TNX1" s="58" t="s">
        <v>2246</v>
      </c>
      <c r="TNY1" s="58" t="s">
        <v>2246</v>
      </c>
      <c r="TNZ1" s="58" t="s">
        <v>2246</v>
      </c>
      <c r="TOA1" s="58" t="s">
        <v>2246</v>
      </c>
      <c r="TOB1" s="58" t="s">
        <v>2246</v>
      </c>
      <c r="TOC1" s="58" t="s">
        <v>2246</v>
      </c>
      <c r="TOD1" s="58" t="s">
        <v>2246</v>
      </c>
      <c r="TOE1" s="58" t="s">
        <v>2246</v>
      </c>
      <c r="TOF1" s="58" t="s">
        <v>2246</v>
      </c>
      <c r="TOG1" s="58" t="s">
        <v>2246</v>
      </c>
      <c r="TOH1" s="58" t="s">
        <v>2246</v>
      </c>
      <c r="TOI1" s="58" t="s">
        <v>2246</v>
      </c>
      <c r="TOJ1" s="58" t="s">
        <v>2246</v>
      </c>
      <c r="TOK1" s="58" t="s">
        <v>2246</v>
      </c>
      <c r="TOL1" s="58" t="s">
        <v>2246</v>
      </c>
      <c r="TOM1" s="58" t="s">
        <v>2246</v>
      </c>
      <c r="TON1" s="58" t="s">
        <v>2246</v>
      </c>
      <c r="TOO1" s="58" t="s">
        <v>2246</v>
      </c>
      <c r="TOP1" s="58" t="s">
        <v>2246</v>
      </c>
      <c r="TOQ1" s="58" t="s">
        <v>2246</v>
      </c>
      <c r="TOR1" s="58" t="s">
        <v>2246</v>
      </c>
      <c r="TOS1" s="58" t="s">
        <v>2246</v>
      </c>
      <c r="TOT1" s="58" t="s">
        <v>2246</v>
      </c>
      <c r="TOU1" s="58" t="s">
        <v>2246</v>
      </c>
      <c r="TOV1" s="58" t="s">
        <v>2246</v>
      </c>
      <c r="TOW1" s="58" t="s">
        <v>2246</v>
      </c>
      <c r="TOX1" s="58" t="s">
        <v>2246</v>
      </c>
      <c r="TOY1" s="58" t="s">
        <v>2246</v>
      </c>
      <c r="TOZ1" s="58" t="s">
        <v>2246</v>
      </c>
      <c r="TPA1" s="58" t="s">
        <v>2246</v>
      </c>
      <c r="TPB1" s="58" t="s">
        <v>2246</v>
      </c>
      <c r="TPC1" s="58" t="s">
        <v>2246</v>
      </c>
      <c r="TPD1" s="58" t="s">
        <v>2246</v>
      </c>
      <c r="TPE1" s="58" t="s">
        <v>2246</v>
      </c>
      <c r="TPF1" s="58" t="s">
        <v>2246</v>
      </c>
      <c r="TPG1" s="58" t="s">
        <v>2246</v>
      </c>
      <c r="TPH1" s="58" t="s">
        <v>2246</v>
      </c>
      <c r="TPI1" s="58" t="s">
        <v>2246</v>
      </c>
      <c r="TPJ1" s="58" t="s">
        <v>2246</v>
      </c>
      <c r="TPK1" s="58" t="s">
        <v>2246</v>
      </c>
      <c r="TPL1" s="58" t="s">
        <v>2246</v>
      </c>
      <c r="TPM1" s="58" t="s">
        <v>2246</v>
      </c>
      <c r="TPN1" s="58" t="s">
        <v>2246</v>
      </c>
      <c r="TPO1" s="58" t="s">
        <v>2246</v>
      </c>
      <c r="TPP1" s="58" t="s">
        <v>2246</v>
      </c>
      <c r="TPQ1" s="58" t="s">
        <v>2246</v>
      </c>
      <c r="TPR1" s="58" t="s">
        <v>2246</v>
      </c>
      <c r="TPS1" s="58" t="s">
        <v>2246</v>
      </c>
      <c r="TPT1" s="58" t="s">
        <v>2246</v>
      </c>
      <c r="TPU1" s="58" t="s">
        <v>2246</v>
      </c>
      <c r="TPV1" s="58" t="s">
        <v>2246</v>
      </c>
      <c r="TPW1" s="58" t="s">
        <v>2246</v>
      </c>
      <c r="TPX1" s="58" t="s">
        <v>2246</v>
      </c>
      <c r="TPY1" s="58" t="s">
        <v>2246</v>
      </c>
      <c r="TPZ1" s="58" t="s">
        <v>2246</v>
      </c>
      <c r="TQA1" s="58" t="s">
        <v>2246</v>
      </c>
      <c r="TQB1" s="58" t="s">
        <v>2246</v>
      </c>
      <c r="TQC1" s="58" t="s">
        <v>2246</v>
      </c>
      <c r="TQD1" s="58" t="s">
        <v>2246</v>
      </c>
      <c r="TQE1" s="58" t="s">
        <v>2246</v>
      </c>
      <c r="TQF1" s="58" t="s">
        <v>2246</v>
      </c>
      <c r="TQG1" s="58" t="s">
        <v>2246</v>
      </c>
      <c r="TQH1" s="58" t="s">
        <v>2246</v>
      </c>
      <c r="TQI1" s="58" t="s">
        <v>2246</v>
      </c>
      <c r="TQJ1" s="58" t="s">
        <v>2246</v>
      </c>
      <c r="TQK1" s="58" t="s">
        <v>2246</v>
      </c>
      <c r="TQL1" s="58" t="s">
        <v>2246</v>
      </c>
      <c r="TQM1" s="58" t="s">
        <v>2246</v>
      </c>
      <c r="TQN1" s="58" t="s">
        <v>2246</v>
      </c>
      <c r="TQO1" s="58" t="s">
        <v>2246</v>
      </c>
      <c r="TQP1" s="58" t="s">
        <v>2246</v>
      </c>
      <c r="TQQ1" s="58" t="s">
        <v>2246</v>
      </c>
      <c r="TQR1" s="58" t="s">
        <v>2246</v>
      </c>
      <c r="TQS1" s="58" t="s">
        <v>2246</v>
      </c>
      <c r="TQT1" s="58" t="s">
        <v>2246</v>
      </c>
      <c r="TQU1" s="58" t="s">
        <v>2246</v>
      </c>
      <c r="TQV1" s="58" t="s">
        <v>2246</v>
      </c>
      <c r="TQW1" s="58" t="s">
        <v>2246</v>
      </c>
      <c r="TQX1" s="58" t="s">
        <v>2246</v>
      </c>
      <c r="TQY1" s="58" t="s">
        <v>2246</v>
      </c>
      <c r="TQZ1" s="58" t="s">
        <v>2246</v>
      </c>
      <c r="TRA1" s="58" t="s">
        <v>2246</v>
      </c>
      <c r="TRB1" s="58" t="s">
        <v>2246</v>
      </c>
      <c r="TRC1" s="58" t="s">
        <v>2246</v>
      </c>
      <c r="TRD1" s="58" t="s">
        <v>2246</v>
      </c>
      <c r="TRE1" s="58" t="s">
        <v>2246</v>
      </c>
      <c r="TRF1" s="58" t="s">
        <v>2246</v>
      </c>
      <c r="TRG1" s="58" t="s">
        <v>2246</v>
      </c>
      <c r="TRH1" s="58" t="s">
        <v>2246</v>
      </c>
      <c r="TRI1" s="58" t="s">
        <v>2246</v>
      </c>
      <c r="TRJ1" s="58" t="s">
        <v>2246</v>
      </c>
      <c r="TRK1" s="58" t="s">
        <v>2246</v>
      </c>
      <c r="TRL1" s="58" t="s">
        <v>2246</v>
      </c>
      <c r="TRM1" s="58" t="s">
        <v>2246</v>
      </c>
      <c r="TRN1" s="58" t="s">
        <v>2246</v>
      </c>
      <c r="TRO1" s="58" t="s">
        <v>2246</v>
      </c>
      <c r="TRP1" s="58" t="s">
        <v>2246</v>
      </c>
      <c r="TRQ1" s="58" t="s">
        <v>2246</v>
      </c>
      <c r="TRR1" s="58" t="s">
        <v>2246</v>
      </c>
      <c r="TRS1" s="58" t="s">
        <v>2246</v>
      </c>
      <c r="TRT1" s="58" t="s">
        <v>2246</v>
      </c>
      <c r="TRU1" s="58" t="s">
        <v>2246</v>
      </c>
      <c r="TRV1" s="58" t="s">
        <v>2246</v>
      </c>
      <c r="TRW1" s="58" t="s">
        <v>2246</v>
      </c>
      <c r="TRX1" s="58" t="s">
        <v>2246</v>
      </c>
      <c r="TRY1" s="58" t="s">
        <v>2246</v>
      </c>
      <c r="TRZ1" s="58" t="s">
        <v>2246</v>
      </c>
      <c r="TSA1" s="58" t="s">
        <v>2246</v>
      </c>
      <c r="TSB1" s="58" t="s">
        <v>2246</v>
      </c>
      <c r="TSC1" s="58" t="s">
        <v>2246</v>
      </c>
      <c r="TSD1" s="58" t="s">
        <v>2246</v>
      </c>
      <c r="TSE1" s="58" t="s">
        <v>2246</v>
      </c>
      <c r="TSF1" s="58" t="s">
        <v>2246</v>
      </c>
      <c r="TSG1" s="58" t="s">
        <v>2246</v>
      </c>
      <c r="TSH1" s="58" t="s">
        <v>2246</v>
      </c>
      <c r="TSI1" s="58" t="s">
        <v>2246</v>
      </c>
      <c r="TSJ1" s="58" t="s">
        <v>2246</v>
      </c>
      <c r="TSK1" s="58" t="s">
        <v>2246</v>
      </c>
      <c r="TSL1" s="58" t="s">
        <v>2246</v>
      </c>
      <c r="TSM1" s="58" t="s">
        <v>2246</v>
      </c>
      <c r="TSN1" s="58" t="s">
        <v>2246</v>
      </c>
      <c r="TSO1" s="58" t="s">
        <v>2246</v>
      </c>
      <c r="TSP1" s="58" t="s">
        <v>2246</v>
      </c>
      <c r="TSQ1" s="58" t="s">
        <v>2246</v>
      </c>
      <c r="TSR1" s="58" t="s">
        <v>2246</v>
      </c>
      <c r="TSS1" s="58" t="s">
        <v>2246</v>
      </c>
      <c r="TST1" s="58" t="s">
        <v>2246</v>
      </c>
      <c r="TSU1" s="58" t="s">
        <v>2246</v>
      </c>
      <c r="TSV1" s="58" t="s">
        <v>2246</v>
      </c>
      <c r="TSW1" s="58" t="s">
        <v>2246</v>
      </c>
      <c r="TSX1" s="58" t="s">
        <v>2246</v>
      </c>
      <c r="TSY1" s="58" t="s">
        <v>2246</v>
      </c>
      <c r="TSZ1" s="58" t="s">
        <v>2246</v>
      </c>
      <c r="TTA1" s="58" t="s">
        <v>2246</v>
      </c>
      <c r="TTB1" s="58" t="s">
        <v>2246</v>
      </c>
      <c r="TTC1" s="58" t="s">
        <v>2246</v>
      </c>
      <c r="TTD1" s="58" t="s">
        <v>2246</v>
      </c>
      <c r="TTE1" s="58" t="s">
        <v>2246</v>
      </c>
      <c r="TTF1" s="58" t="s">
        <v>2246</v>
      </c>
      <c r="TTG1" s="58" t="s">
        <v>2246</v>
      </c>
      <c r="TTH1" s="58" t="s">
        <v>2246</v>
      </c>
      <c r="TTI1" s="58" t="s">
        <v>2246</v>
      </c>
      <c r="TTJ1" s="58" t="s">
        <v>2246</v>
      </c>
      <c r="TTK1" s="58" t="s">
        <v>2246</v>
      </c>
      <c r="TTL1" s="58" t="s">
        <v>2246</v>
      </c>
      <c r="TTM1" s="58" t="s">
        <v>2246</v>
      </c>
      <c r="TTN1" s="58" t="s">
        <v>2246</v>
      </c>
      <c r="TTO1" s="58" t="s">
        <v>2246</v>
      </c>
      <c r="TTP1" s="58" t="s">
        <v>2246</v>
      </c>
      <c r="TTQ1" s="58" t="s">
        <v>2246</v>
      </c>
      <c r="TTR1" s="58" t="s">
        <v>2246</v>
      </c>
      <c r="TTS1" s="58" t="s">
        <v>2246</v>
      </c>
      <c r="TTT1" s="58" t="s">
        <v>2246</v>
      </c>
      <c r="TTU1" s="58" t="s">
        <v>2246</v>
      </c>
      <c r="TTV1" s="58" t="s">
        <v>2246</v>
      </c>
      <c r="TTW1" s="58" t="s">
        <v>2246</v>
      </c>
      <c r="TTX1" s="58" t="s">
        <v>2246</v>
      </c>
      <c r="TTY1" s="58" t="s">
        <v>2246</v>
      </c>
      <c r="TTZ1" s="58" t="s">
        <v>2246</v>
      </c>
      <c r="TUA1" s="58" t="s">
        <v>2246</v>
      </c>
      <c r="TUB1" s="58" t="s">
        <v>2246</v>
      </c>
      <c r="TUC1" s="58" t="s">
        <v>2246</v>
      </c>
      <c r="TUD1" s="58" t="s">
        <v>2246</v>
      </c>
      <c r="TUE1" s="58" t="s">
        <v>2246</v>
      </c>
      <c r="TUF1" s="58" t="s">
        <v>2246</v>
      </c>
      <c r="TUG1" s="58" t="s">
        <v>2246</v>
      </c>
      <c r="TUH1" s="58" t="s">
        <v>2246</v>
      </c>
      <c r="TUI1" s="58" t="s">
        <v>2246</v>
      </c>
      <c r="TUJ1" s="58" t="s">
        <v>2246</v>
      </c>
      <c r="TUK1" s="58" t="s">
        <v>2246</v>
      </c>
      <c r="TUL1" s="58" t="s">
        <v>2246</v>
      </c>
      <c r="TUM1" s="58" t="s">
        <v>2246</v>
      </c>
      <c r="TUN1" s="58" t="s">
        <v>2246</v>
      </c>
      <c r="TUO1" s="58" t="s">
        <v>2246</v>
      </c>
      <c r="TUP1" s="58" t="s">
        <v>2246</v>
      </c>
      <c r="TUQ1" s="58" t="s">
        <v>2246</v>
      </c>
      <c r="TUR1" s="58" t="s">
        <v>2246</v>
      </c>
      <c r="TUS1" s="58" t="s">
        <v>2246</v>
      </c>
      <c r="TUT1" s="58" t="s">
        <v>2246</v>
      </c>
      <c r="TUU1" s="58" t="s">
        <v>2246</v>
      </c>
      <c r="TUV1" s="58" t="s">
        <v>2246</v>
      </c>
      <c r="TUW1" s="58" t="s">
        <v>2246</v>
      </c>
      <c r="TUX1" s="58" t="s">
        <v>2246</v>
      </c>
      <c r="TUY1" s="58" t="s">
        <v>2246</v>
      </c>
      <c r="TUZ1" s="58" t="s">
        <v>2246</v>
      </c>
      <c r="TVA1" s="58" t="s">
        <v>2246</v>
      </c>
      <c r="TVB1" s="58" t="s">
        <v>2246</v>
      </c>
      <c r="TVC1" s="58" t="s">
        <v>2246</v>
      </c>
      <c r="TVD1" s="58" t="s">
        <v>2246</v>
      </c>
      <c r="TVE1" s="58" t="s">
        <v>2246</v>
      </c>
      <c r="TVF1" s="58" t="s">
        <v>2246</v>
      </c>
      <c r="TVG1" s="58" t="s">
        <v>2246</v>
      </c>
      <c r="TVH1" s="58" t="s">
        <v>2246</v>
      </c>
      <c r="TVI1" s="58" t="s">
        <v>2246</v>
      </c>
      <c r="TVJ1" s="58" t="s">
        <v>2246</v>
      </c>
      <c r="TVK1" s="58" t="s">
        <v>2246</v>
      </c>
      <c r="TVL1" s="58" t="s">
        <v>2246</v>
      </c>
      <c r="TVM1" s="58" t="s">
        <v>2246</v>
      </c>
      <c r="TVN1" s="58" t="s">
        <v>2246</v>
      </c>
      <c r="TVO1" s="58" t="s">
        <v>2246</v>
      </c>
      <c r="TVP1" s="58" t="s">
        <v>2246</v>
      </c>
      <c r="TVQ1" s="58" t="s">
        <v>2246</v>
      </c>
      <c r="TVR1" s="58" t="s">
        <v>2246</v>
      </c>
      <c r="TVS1" s="58" t="s">
        <v>2246</v>
      </c>
      <c r="TVT1" s="58" t="s">
        <v>2246</v>
      </c>
      <c r="TVU1" s="58" t="s">
        <v>2246</v>
      </c>
      <c r="TVV1" s="58" t="s">
        <v>2246</v>
      </c>
      <c r="TVW1" s="58" t="s">
        <v>2246</v>
      </c>
      <c r="TVX1" s="58" t="s">
        <v>2246</v>
      </c>
      <c r="TVY1" s="58" t="s">
        <v>2246</v>
      </c>
      <c r="TVZ1" s="58" t="s">
        <v>2246</v>
      </c>
      <c r="TWA1" s="58" t="s">
        <v>2246</v>
      </c>
      <c r="TWB1" s="58" t="s">
        <v>2246</v>
      </c>
      <c r="TWC1" s="58" t="s">
        <v>2246</v>
      </c>
      <c r="TWD1" s="58" t="s">
        <v>2246</v>
      </c>
      <c r="TWE1" s="58" t="s">
        <v>2246</v>
      </c>
      <c r="TWF1" s="58" t="s">
        <v>2246</v>
      </c>
      <c r="TWG1" s="58" t="s">
        <v>2246</v>
      </c>
      <c r="TWH1" s="58" t="s">
        <v>2246</v>
      </c>
      <c r="TWI1" s="58" t="s">
        <v>2246</v>
      </c>
      <c r="TWJ1" s="58" t="s">
        <v>2246</v>
      </c>
      <c r="TWK1" s="58" t="s">
        <v>2246</v>
      </c>
      <c r="TWL1" s="58" t="s">
        <v>2246</v>
      </c>
      <c r="TWM1" s="58" t="s">
        <v>2246</v>
      </c>
      <c r="TWN1" s="58" t="s">
        <v>2246</v>
      </c>
      <c r="TWO1" s="58" t="s">
        <v>2246</v>
      </c>
      <c r="TWP1" s="58" t="s">
        <v>2246</v>
      </c>
      <c r="TWQ1" s="58" t="s">
        <v>2246</v>
      </c>
      <c r="TWR1" s="58" t="s">
        <v>2246</v>
      </c>
      <c r="TWS1" s="58" t="s">
        <v>2246</v>
      </c>
      <c r="TWT1" s="58" t="s">
        <v>2246</v>
      </c>
      <c r="TWU1" s="58" t="s">
        <v>2246</v>
      </c>
      <c r="TWV1" s="58" t="s">
        <v>2246</v>
      </c>
      <c r="TWW1" s="58" t="s">
        <v>2246</v>
      </c>
      <c r="TWX1" s="58" t="s">
        <v>2246</v>
      </c>
      <c r="TWY1" s="58" t="s">
        <v>2246</v>
      </c>
      <c r="TWZ1" s="58" t="s">
        <v>2246</v>
      </c>
      <c r="TXA1" s="58" t="s">
        <v>2246</v>
      </c>
      <c r="TXB1" s="58" t="s">
        <v>2246</v>
      </c>
      <c r="TXC1" s="58" t="s">
        <v>2246</v>
      </c>
      <c r="TXD1" s="58" t="s">
        <v>2246</v>
      </c>
      <c r="TXE1" s="58" t="s">
        <v>2246</v>
      </c>
      <c r="TXF1" s="58" t="s">
        <v>2246</v>
      </c>
      <c r="TXG1" s="58" t="s">
        <v>2246</v>
      </c>
      <c r="TXH1" s="58" t="s">
        <v>2246</v>
      </c>
      <c r="TXI1" s="58" t="s">
        <v>2246</v>
      </c>
      <c r="TXJ1" s="58" t="s">
        <v>2246</v>
      </c>
      <c r="TXK1" s="58" t="s">
        <v>2246</v>
      </c>
      <c r="TXL1" s="58" t="s">
        <v>2246</v>
      </c>
      <c r="TXM1" s="58" t="s">
        <v>2246</v>
      </c>
      <c r="TXN1" s="58" t="s">
        <v>2246</v>
      </c>
      <c r="TXO1" s="58" t="s">
        <v>2246</v>
      </c>
      <c r="TXP1" s="58" t="s">
        <v>2246</v>
      </c>
      <c r="TXQ1" s="58" t="s">
        <v>2246</v>
      </c>
      <c r="TXR1" s="58" t="s">
        <v>2246</v>
      </c>
      <c r="TXS1" s="58" t="s">
        <v>2246</v>
      </c>
      <c r="TXT1" s="58" t="s">
        <v>2246</v>
      </c>
      <c r="TXU1" s="58" t="s">
        <v>2246</v>
      </c>
      <c r="TXV1" s="58" t="s">
        <v>2246</v>
      </c>
      <c r="TXW1" s="58" t="s">
        <v>2246</v>
      </c>
      <c r="TXX1" s="58" t="s">
        <v>2246</v>
      </c>
      <c r="TXY1" s="58" t="s">
        <v>2246</v>
      </c>
      <c r="TXZ1" s="58" t="s">
        <v>2246</v>
      </c>
      <c r="TYA1" s="58" t="s">
        <v>2246</v>
      </c>
      <c r="TYB1" s="58" t="s">
        <v>2246</v>
      </c>
      <c r="TYC1" s="58" t="s">
        <v>2246</v>
      </c>
      <c r="TYD1" s="58" t="s">
        <v>2246</v>
      </c>
      <c r="TYE1" s="58" t="s">
        <v>2246</v>
      </c>
      <c r="TYF1" s="58" t="s">
        <v>2246</v>
      </c>
      <c r="TYG1" s="58" t="s">
        <v>2246</v>
      </c>
      <c r="TYH1" s="58" t="s">
        <v>2246</v>
      </c>
      <c r="TYI1" s="58" t="s">
        <v>2246</v>
      </c>
      <c r="TYJ1" s="58" t="s">
        <v>2246</v>
      </c>
      <c r="TYK1" s="58" t="s">
        <v>2246</v>
      </c>
      <c r="TYL1" s="58" t="s">
        <v>2246</v>
      </c>
      <c r="TYM1" s="58" t="s">
        <v>2246</v>
      </c>
      <c r="TYN1" s="58" t="s">
        <v>2246</v>
      </c>
      <c r="TYO1" s="58" t="s">
        <v>2246</v>
      </c>
      <c r="TYP1" s="58" t="s">
        <v>2246</v>
      </c>
      <c r="TYQ1" s="58" t="s">
        <v>2246</v>
      </c>
      <c r="TYR1" s="58" t="s">
        <v>2246</v>
      </c>
      <c r="TYS1" s="58" t="s">
        <v>2246</v>
      </c>
      <c r="TYT1" s="58" t="s">
        <v>2246</v>
      </c>
      <c r="TYU1" s="58" t="s">
        <v>2246</v>
      </c>
      <c r="TYV1" s="58" t="s">
        <v>2246</v>
      </c>
      <c r="TYW1" s="58" t="s">
        <v>2246</v>
      </c>
      <c r="TYX1" s="58" t="s">
        <v>2246</v>
      </c>
      <c r="TYY1" s="58" t="s">
        <v>2246</v>
      </c>
      <c r="TYZ1" s="58" t="s">
        <v>2246</v>
      </c>
      <c r="TZA1" s="58" t="s">
        <v>2246</v>
      </c>
      <c r="TZB1" s="58" t="s">
        <v>2246</v>
      </c>
      <c r="TZC1" s="58" t="s">
        <v>2246</v>
      </c>
      <c r="TZD1" s="58" t="s">
        <v>2246</v>
      </c>
      <c r="TZE1" s="58" t="s">
        <v>2246</v>
      </c>
      <c r="TZF1" s="58" t="s">
        <v>2246</v>
      </c>
      <c r="TZG1" s="58" t="s">
        <v>2246</v>
      </c>
      <c r="TZH1" s="58" t="s">
        <v>2246</v>
      </c>
      <c r="TZI1" s="58" t="s">
        <v>2246</v>
      </c>
      <c r="TZJ1" s="58" t="s">
        <v>2246</v>
      </c>
      <c r="TZK1" s="58" t="s">
        <v>2246</v>
      </c>
      <c r="TZL1" s="58" t="s">
        <v>2246</v>
      </c>
      <c r="TZM1" s="58" t="s">
        <v>2246</v>
      </c>
      <c r="TZN1" s="58" t="s">
        <v>2246</v>
      </c>
      <c r="TZO1" s="58" t="s">
        <v>2246</v>
      </c>
      <c r="TZP1" s="58" t="s">
        <v>2246</v>
      </c>
      <c r="TZQ1" s="58" t="s">
        <v>2246</v>
      </c>
      <c r="TZR1" s="58" t="s">
        <v>2246</v>
      </c>
      <c r="TZS1" s="58" t="s">
        <v>2246</v>
      </c>
      <c r="TZT1" s="58" t="s">
        <v>2246</v>
      </c>
      <c r="TZU1" s="58" t="s">
        <v>2246</v>
      </c>
      <c r="TZV1" s="58" t="s">
        <v>2246</v>
      </c>
      <c r="TZW1" s="58" t="s">
        <v>2246</v>
      </c>
      <c r="TZX1" s="58" t="s">
        <v>2246</v>
      </c>
      <c r="TZY1" s="58" t="s">
        <v>2246</v>
      </c>
      <c r="TZZ1" s="58" t="s">
        <v>2246</v>
      </c>
      <c r="UAA1" s="58" t="s">
        <v>2246</v>
      </c>
      <c r="UAB1" s="58" t="s">
        <v>2246</v>
      </c>
      <c r="UAC1" s="58" t="s">
        <v>2246</v>
      </c>
      <c r="UAD1" s="58" t="s">
        <v>2246</v>
      </c>
      <c r="UAE1" s="58" t="s">
        <v>2246</v>
      </c>
      <c r="UAF1" s="58" t="s">
        <v>2246</v>
      </c>
      <c r="UAG1" s="58" t="s">
        <v>2246</v>
      </c>
      <c r="UAH1" s="58" t="s">
        <v>2246</v>
      </c>
      <c r="UAI1" s="58" t="s">
        <v>2246</v>
      </c>
      <c r="UAJ1" s="58" t="s">
        <v>2246</v>
      </c>
      <c r="UAK1" s="58" t="s">
        <v>2246</v>
      </c>
      <c r="UAL1" s="58" t="s">
        <v>2246</v>
      </c>
      <c r="UAM1" s="58" t="s">
        <v>2246</v>
      </c>
      <c r="UAN1" s="58" t="s">
        <v>2246</v>
      </c>
      <c r="UAO1" s="58" t="s">
        <v>2246</v>
      </c>
      <c r="UAP1" s="58" t="s">
        <v>2246</v>
      </c>
      <c r="UAQ1" s="58" t="s">
        <v>2246</v>
      </c>
      <c r="UAR1" s="58" t="s">
        <v>2246</v>
      </c>
      <c r="UAS1" s="58" t="s">
        <v>2246</v>
      </c>
      <c r="UAT1" s="58" t="s">
        <v>2246</v>
      </c>
      <c r="UAU1" s="58" t="s">
        <v>2246</v>
      </c>
      <c r="UAV1" s="58" t="s">
        <v>2246</v>
      </c>
      <c r="UAW1" s="58" t="s">
        <v>2246</v>
      </c>
      <c r="UAX1" s="58" t="s">
        <v>2246</v>
      </c>
      <c r="UAY1" s="58" t="s">
        <v>2246</v>
      </c>
      <c r="UAZ1" s="58" t="s">
        <v>2246</v>
      </c>
      <c r="UBA1" s="58" t="s">
        <v>2246</v>
      </c>
      <c r="UBB1" s="58" t="s">
        <v>2246</v>
      </c>
      <c r="UBC1" s="58" t="s">
        <v>2246</v>
      </c>
      <c r="UBD1" s="58" t="s">
        <v>2246</v>
      </c>
      <c r="UBE1" s="58" t="s">
        <v>2246</v>
      </c>
      <c r="UBF1" s="58" t="s">
        <v>2246</v>
      </c>
      <c r="UBG1" s="58" t="s">
        <v>2246</v>
      </c>
      <c r="UBH1" s="58" t="s">
        <v>2246</v>
      </c>
      <c r="UBI1" s="58" t="s">
        <v>2246</v>
      </c>
      <c r="UBJ1" s="58" t="s">
        <v>2246</v>
      </c>
      <c r="UBK1" s="58" t="s">
        <v>2246</v>
      </c>
      <c r="UBL1" s="58" t="s">
        <v>2246</v>
      </c>
      <c r="UBM1" s="58" t="s">
        <v>2246</v>
      </c>
      <c r="UBN1" s="58" t="s">
        <v>2246</v>
      </c>
      <c r="UBO1" s="58" t="s">
        <v>2246</v>
      </c>
      <c r="UBP1" s="58" t="s">
        <v>2246</v>
      </c>
      <c r="UBQ1" s="58" t="s">
        <v>2246</v>
      </c>
      <c r="UBR1" s="58" t="s">
        <v>2246</v>
      </c>
      <c r="UBS1" s="58" t="s">
        <v>2246</v>
      </c>
      <c r="UBT1" s="58" t="s">
        <v>2246</v>
      </c>
      <c r="UBU1" s="58" t="s">
        <v>2246</v>
      </c>
      <c r="UBV1" s="58" t="s">
        <v>2246</v>
      </c>
      <c r="UBW1" s="58" t="s">
        <v>2246</v>
      </c>
      <c r="UBX1" s="58" t="s">
        <v>2246</v>
      </c>
      <c r="UBY1" s="58" t="s">
        <v>2246</v>
      </c>
      <c r="UBZ1" s="58" t="s">
        <v>2246</v>
      </c>
      <c r="UCA1" s="58" t="s">
        <v>2246</v>
      </c>
      <c r="UCB1" s="58" t="s">
        <v>2246</v>
      </c>
      <c r="UCC1" s="58" t="s">
        <v>2246</v>
      </c>
      <c r="UCD1" s="58" t="s">
        <v>2246</v>
      </c>
      <c r="UCE1" s="58" t="s">
        <v>2246</v>
      </c>
      <c r="UCF1" s="58" t="s">
        <v>2246</v>
      </c>
      <c r="UCG1" s="58" t="s">
        <v>2246</v>
      </c>
      <c r="UCH1" s="58" t="s">
        <v>2246</v>
      </c>
      <c r="UCI1" s="58" t="s">
        <v>2246</v>
      </c>
      <c r="UCJ1" s="58" t="s">
        <v>2246</v>
      </c>
      <c r="UCK1" s="58" t="s">
        <v>2246</v>
      </c>
      <c r="UCL1" s="58" t="s">
        <v>2246</v>
      </c>
      <c r="UCM1" s="58" t="s">
        <v>2246</v>
      </c>
      <c r="UCN1" s="58" t="s">
        <v>2246</v>
      </c>
      <c r="UCO1" s="58" t="s">
        <v>2246</v>
      </c>
      <c r="UCP1" s="58" t="s">
        <v>2246</v>
      </c>
      <c r="UCQ1" s="58" t="s">
        <v>2246</v>
      </c>
      <c r="UCR1" s="58" t="s">
        <v>2246</v>
      </c>
      <c r="UCS1" s="58" t="s">
        <v>2246</v>
      </c>
      <c r="UCT1" s="58" t="s">
        <v>2246</v>
      </c>
      <c r="UCU1" s="58" t="s">
        <v>2246</v>
      </c>
      <c r="UCV1" s="58" t="s">
        <v>2246</v>
      </c>
      <c r="UCW1" s="58" t="s">
        <v>2246</v>
      </c>
      <c r="UCX1" s="58" t="s">
        <v>2246</v>
      </c>
      <c r="UCY1" s="58" t="s">
        <v>2246</v>
      </c>
      <c r="UCZ1" s="58" t="s">
        <v>2246</v>
      </c>
      <c r="UDA1" s="58" t="s">
        <v>2246</v>
      </c>
      <c r="UDB1" s="58" t="s">
        <v>2246</v>
      </c>
      <c r="UDC1" s="58" t="s">
        <v>2246</v>
      </c>
      <c r="UDD1" s="58" t="s">
        <v>2246</v>
      </c>
      <c r="UDE1" s="58" t="s">
        <v>2246</v>
      </c>
      <c r="UDF1" s="58" t="s">
        <v>2246</v>
      </c>
      <c r="UDG1" s="58" t="s">
        <v>2246</v>
      </c>
      <c r="UDH1" s="58" t="s">
        <v>2246</v>
      </c>
      <c r="UDI1" s="58" t="s">
        <v>2246</v>
      </c>
      <c r="UDJ1" s="58" t="s">
        <v>2246</v>
      </c>
      <c r="UDK1" s="58" t="s">
        <v>2246</v>
      </c>
      <c r="UDL1" s="58" t="s">
        <v>2246</v>
      </c>
      <c r="UDM1" s="58" t="s">
        <v>2246</v>
      </c>
      <c r="UDN1" s="58" t="s">
        <v>2246</v>
      </c>
      <c r="UDO1" s="58" t="s">
        <v>2246</v>
      </c>
      <c r="UDP1" s="58" t="s">
        <v>2246</v>
      </c>
      <c r="UDQ1" s="58" t="s">
        <v>2246</v>
      </c>
      <c r="UDR1" s="58" t="s">
        <v>2246</v>
      </c>
      <c r="UDS1" s="58" t="s">
        <v>2246</v>
      </c>
      <c r="UDT1" s="58" t="s">
        <v>2246</v>
      </c>
      <c r="UDU1" s="58" t="s">
        <v>2246</v>
      </c>
      <c r="UDV1" s="58" t="s">
        <v>2246</v>
      </c>
      <c r="UDW1" s="58" t="s">
        <v>2246</v>
      </c>
      <c r="UDX1" s="58" t="s">
        <v>2246</v>
      </c>
      <c r="UDY1" s="58" t="s">
        <v>2246</v>
      </c>
      <c r="UDZ1" s="58" t="s">
        <v>2246</v>
      </c>
      <c r="UEA1" s="58" t="s">
        <v>2246</v>
      </c>
      <c r="UEB1" s="58" t="s">
        <v>2246</v>
      </c>
      <c r="UEC1" s="58" t="s">
        <v>2246</v>
      </c>
      <c r="UED1" s="58" t="s">
        <v>2246</v>
      </c>
      <c r="UEE1" s="58" t="s">
        <v>2246</v>
      </c>
      <c r="UEF1" s="58" t="s">
        <v>2246</v>
      </c>
      <c r="UEG1" s="58" t="s">
        <v>2246</v>
      </c>
      <c r="UEH1" s="58" t="s">
        <v>2246</v>
      </c>
      <c r="UEI1" s="58" t="s">
        <v>2246</v>
      </c>
      <c r="UEJ1" s="58" t="s">
        <v>2246</v>
      </c>
      <c r="UEK1" s="58" t="s">
        <v>2246</v>
      </c>
      <c r="UEL1" s="58" t="s">
        <v>2246</v>
      </c>
      <c r="UEM1" s="58" t="s">
        <v>2246</v>
      </c>
      <c r="UEN1" s="58" t="s">
        <v>2246</v>
      </c>
      <c r="UEO1" s="58" t="s">
        <v>2246</v>
      </c>
      <c r="UEP1" s="58" t="s">
        <v>2246</v>
      </c>
      <c r="UEQ1" s="58" t="s">
        <v>2246</v>
      </c>
      <c r="UER1" s="58" t="s">
        <v>2246</v>
      </c>
      <c r="UES1" s="58" t="s">
        <v>2246</v>
      </c>
      <c r="UET1" s="58" t="s">
        <v>2246</v>
      </c>
      <c r="UEU1" s="58" t="s">
        <v>2246</v>
      </c>
      <c r="UEV1" s="58" t="s">
        <v>2246</v>
      </c>
      <c r="UEW1" s="58" t="s">
        <v>2246</v>
      </c>
      <c r="UEX1" s="58" t="s">
        <v>2246</v>
      </c>
      <c r="UEY1" s="58" t="s">
        <v>2246</v>
      </c>
      <c r="UEZ1" s="58" t="s">
        <v>2246</v>
      </c>
      <c r="UFA1" s="58" t="s">
        <v>2246</v>
      </c>
      <c r="UFB1" s="58" t="s">
        <v>2246</v>
      </c>
      <c r="UFC1" s="58" t="s">
        <v>2246</v>
      </c>
      <c r="UFD1" s="58" t="s">
        <v>2246</v>
      </c>
      <c r="UFE1" s="58" t="s">
        <v>2246</v>
      </c>
      <c r="UFF1" s="58" t="s">
        <v>2246</v>
      </c>
      <c r="UFG1" s="58" t="s">
        <v>2246</v>
      </c>
      <c r="UFH1" s="58" t="s">
        <v>2246</v>
      </c>
      <c r="UFI1" s="58" t="s">
        <v>2246</v>
      </c>
      <c r="UFJ1" s="58" t="s">
        <v>2246</v>
      </c>
      <c r="UFK1" s="58" t="s">
        <v>2246</v>
      </c>
      <c r="UFL1" s="58" t="s">
        <v>2246</v>
      </c>
      <c r="UFM1" s="58" t="s">
        <v>2246</v>
      </c>
      <c r="UFN1" s="58" t="s">
        <v>2246</v>
      </c>
      <c r="UFO1" s="58" t="s">
        <v>2246</v>
      </c>
      <c r="UFP1" s="58" t="s">
        <v>2246</v>
      </c>
      <c r="UFQ1" s="58" t="s">
        <v>2246</v>
      </c>
      <c r="UFR1" s="58" t="s">
        <v>2246</v>
      </c>
      <c r="UFS1" s="58" t="s">
        <v>2246</v>
      </c>
      <c r="UFT1" s="58" t="s">
        <v>2246</v>
      </c>
      <c r="UFU1" s="58" t="s">
        <v>2246</v>
      </c>
      <c r="UFV1" s="58" t="s">
        <v>2246</v>
      </c>
      <c r="UFW1" s="58" t="s">
        <v>2246</v>
      </c>
      <c r="UFX1" s="58" t="s">
        <v>2246</v>
      </c>
      <c r="UFY1" s="58" t="s">
        <v>2246</v>
      </c>
      <c r="UFZ1" s="58" t="s">
        <v>2246</v>
      </c>
      <c r="UGA1" s="58" t="s">
        <v>2246</v>
      </c>
      <c r="UGB1" s="58" t="s">
        <v>2246</v>
      </c>
      <c r="UGC1" s="58" t="s">
        <v>2246</v>
      </c>
      <c r="UGD1" s="58" t="s">
        <v>2246</v>
      </c>
      <c r="UGE1" s="58" t="s">
        <v>2246</v>
      </c>
      <c r="UGF1" s="58" t="s">
        <v>2246</v>
      </c>
      <c r="UGG1" s="58" t="s">
        <v>2246</v>
      </c>
      <c r="UGH1" s="58" t="s">
        <v>2246</v>
      </c>
      <c r="UGI1" s="58" t="s">
        <v>2246</v>
      </c>
      <c r="UGJ1" s="58" t="s">
        <v>2246</v>
      </c>
      <c r="UGK1" s="58" t="s">
        <v>2246</v>
      </c>
      <c r="UGL1" s="58" t="s">
        <v>2246</v>
      </c>
      <c r="UGM1" s="58" t="s">
        <v>2246</v>
      </c>
      <c r="UGN1" s="58" t="s">
        <v>2246</v>
      </c>
      <c r="UGO1" s="58" t="s">
        <v>2246</v>
      </c>
      <c r="UGP1" s="58" t="s">
        <v>2246</v>
      </c>
      <c r="UGQ1" s="58" t="s">
        <v>2246</v>
      </c>
      <c r="UGR1" s="58" t="s">
        <v>2246</v>
      </c>
      <c r="UGS1" s="58" t="s">
        <v>2246</v>
      </c>
      <c r="UGT1" s="58" t="s">
        <v>2246</v>
      </c>
      <c r="UGU1" s="58" t="s">
        <v>2246</v>
      </c>
      <c r="UGV1" s="58" t="s">
        <v>2246</v>
      </c>
      <c r="UGW1" s="58" t="s">
        <v>2246</v>
      </c>
      <c r="UGX1" s="58" t="s">
        <v>2246</v>
      </c>
      <c r="UGY1" s="58" t="s">
        <v>2246</v>
      </c>
      <c r="UGZ1" s="58" t="s">
        <v>2246</v>
      </c>
      <c r="UHA1" s="58" t="s">
        <v>2246</v>
      </c>
      <c r="UHB1" s="58" t="s">
        <v>2246</v>
      </c>
      <c r="UHC1" s="58" t="s">
        <v>2246</v>
      </c>
      <c r="UHD1" s="58" t="s">
        <v>2246</v>
      </c>
      <c r="UHE1" s="58" t="s">
        <v>2246</v>
      </c>
      <c r="UHF1" s="58" t="s">
        <v>2246</v>
      </c>
      <c r="UHG1" s="58" t="s">
        <v>2246</v>
      </c>
      <c r="UHH1" s="58" t="s">
        <v>2246</v>
      </c>
      <c r="UHI1" s="58" t="s">
        <v>2246</v>
      </c>
      <c r="UHJ1" s="58" t="s">
        <v>2246</v>
      </c>
      <c r="UHK1" s="58" t="s">
        <v>2246</v>
      </c>
      <c r="UHL1" s="58" t="s">
        <v>2246</v>
      </c>
      <c r="UHM1" s="58" t="s">
        <v>2246</v>
      </c>
      <c r="UHN1" s="58" t="s">
        <v>2246</v>
      </c>
      <c r="UHO1" s="58" t="s">
        <v>2246</v>
      </c>
      <c r="UHP1" s="58" t="s">
        <v>2246</v>
      </c>
      <c r="UHQ1" s="58" t="s">
        <v>2246</v>
      </c>
      <c r="UHR1" s="58" t="s">
        <v>2246</v>
      </c>
      <c r="UHS1" s="58" t="s">
        <v>2246</v>
      </c>
      <c r="UHT1" s="58" t="s">
        <v>2246</v>
      </c>
      <c r="UHU1" s="58" t="s">
        <v>2246</v>
      </c>
      <c r="UHV1" s="58" t="s">
        <v>2246</v>
      </c>
      <c r="UHW1" s="58" t="s">
        <v>2246</v>
      </c>
      <c r="UHX1" s="58" t="s">
        <v>2246</v>
      </c>
      <c r="UHY1" s="58" t="s">
        <v>2246</v>
      </c>
      <c r="UHZ1" s="58" t="s">
        <v>2246</v>
      </c>
      <c r="UIA1" s="58" t="s">
        <v>2246</v>
      </c>
      <c r="UIB1" s="58" t="s">
        <v>2246</v>
      </c>
      <c r="UIC1" s="58" t="s">
        <v>2246</v>
      </c>
      <c r="UID1" s="58" t="s">
        <v>2246</v>
      </c>
      <c r="UIE1" s="58" t="s">
        <v>2246</v>
      </c>
      <c r="UIF1" s="58" t="s">
        <v>2246</v>
      </c>
      <c r="UIG1" s="58" t="s">
        <v>2246</v>
      </c>
      <c r="UIH1" s="58" t="s">
        <v>2246</v>
      </c>
      <c r="UII1" s="58" t="s">
        <v>2246</v>
      </c>
      <c r="UIJ1" s="58" t="s">
        <v>2246</v>
      </c>
      <c r="UIK1" s="58" t="s">
        <v>2246</v>
      </c>
      <c r="UIL1" s="58" t="s">
        <v>2246</v>
      </c>
      <c r="UIM1" s="58" t="s">
        <v>2246</v>
      </c>
      <c r="UIN1" s="58" t="s">
        <v>2246</v>
      </c>
      <c r="UIO1" s="58" t="s">
        <v>2246</v>
      </c>
      <c r="UIP1" s="58" t="s">
        <v>2246</v>
      </c>
      <c r="UIQ1" s="58" t="s">
        <v>2246</v>
      </c>
      <c r="UIR1" s="58" t="s">
        <v>2246</v>
      </c>
      <c r="UIS1" s="58" t="s">
        <v>2246</v>
      </c>
      <c r="UIT1" s="58" t="s">
        <v>2246</v>
      </c>
      <c r="UIU1" s="58" t="s">
        <v>2246</v>
      </c>
      <c r="UIV1" s="58" t="s">
        <v>2246</v>
      </c>
      <c r="UIW1" s="58" t="s">
        <v>2246</v>
      </c>
      <c r="UIX1" s="58" t="s">
        <v>2246</v>
      </c>
      <c r="UIY1" s="58" t="s">
        <v>2246</v>
      </c>
      <c r="UIZ1" s="58" t="s">
        <v>2246</v>
      </c>
      <c r="UJA1" s="58" t="s">
        <v>2246</v>
      </c>
      <c r="UJB1" s="58" t="s">
        <v>2246</v>
      </c>
      <c r="UJC1" s="58" t="s">
        <v>2246</v>
      </c>
      <c r="UJD1" s="58" t="s">
        <v>2246</v>
      </c>
      <c r="UJE1" s="58" t="s">
        <v>2246</v>
      </c>
      <c r="UJF1" s="58" t="s">
        <v>2246</v>
      </c>
      <c r="UJG1" s="58" t="s">
        <v>2246</v>
      </c>
      <c r="UJH1" s="58" t="s">
        <v>2246</v>
      </c>
      <c r="UJI1" s="58" t="s">
        <v>2246</v>
      </c>
      <c r="UJJ1" s="58" t="s">
        <v>2246</v>
      </c>
      <c r="UJK1" s="58" t="s">
        <v>2246</v>
      </c>
      <c r="UJL1" s="58" t="s">
        <v>2246</v>
      </c>
      <c r="UJM1" s="58" t="s">
        <v>2246</v>
      </c>
      <c r="UJN1" s="58" t="s">
        <v>2246</v>
      </c>
      <c r="UJO1" s="58" t="s">
        <v>2246</v>
      </c>
      <c r="UJP1" s="58" t="s">
        <v>2246</v>
      </c>
      <c r="UJQ1" s="58" t="s">
        <v>2246</v>
      </c>
      <c r="UJR1" s="58" t="s">
        <v>2246</v>
      </c>
      <c r="UJS1" s="58" t="s">
        <v>2246</v>
      </c>
      <c r="UJT1" s="58" t="s">
        <v>2246</v>
      </c>
      <c r="UJU1" s="58" t="s">
        <v>2246</v>
      </c>
      <c r="UJV1" s="58" t="s">
        <v>2246</v>
      </c>
      <c r="UJW1" s="58" t="s">
        <v>2246</v>
      </c>
      <c r="UJX1" s="58" t="s">
        <v>2246</v>
      </c>
      <c r="UJY1" s="58" t="s">
        <v>2246</v>
      </c>
      <c r="UJZ1" s="58" t="s">
        <v>2246</v>
      </c>
      <c r="UKA1" s="58" t="s">
        <v>2246</v>
      </c>
      <c r="UKB1" s="58" t="s">
        <v>2246</v>
      </c>
      <c r="UKC1" s="58" t="s">
        <v>2246</v>
      </c>
      <c r="UKD1" s="58" t="s">
        <v>2246</v>
      </c>
      <c r="UKE1" s="58" t="s">
        <v>2246</v>
      </c>
      <c r="UKF1" s="58" t="s">
        <v>2246</v>
      </c>
      <c r="UKG1" s="58" t="s">
        <v>2246</v>
      </c>
      <c r="UKH1" s="58" t="s">
        <v>2246</v>
      </c>
      <c r="UKI1" s="58" t="s">
        <v>2246</v>
      </c>
      <c r="UKJ1" s="58" t="s">
        <v>2246</v>
      </c>
      <c r="UKK1" s="58" t="s">
        <v>2246</v>
      </c>
      <c r="UKL1" s="58" t="s">
        <v>2246</v>
      </c>
      <c r="UKM1" s="58" t="s">
        <v>2246</v>
      </c>
      <c r="UKN1" s="58" t="s">
        <v>2246</v>
      </c>
      <c r="UKO1" s="58" t="s">
        <v>2246</v>
      </c>
      <c r="UKP1" s="58" t="s">
        <v>2246</v>
      </c>
      <c r="UKQ1" s="58" t="s">
        <v>2246</v>
      </c>
      <c r="UKR1" s="58" t="s">
        <v>2246</v>
      </c>
      <c r="UKS1" s="58" t="s">
        <v>2246</v>
      </c>
      <c r="UKT1" s="58" t="s">
        <v>2246</v>
      </c>
      <c r="UKU1" s="58" t="s">
        <v>2246</v>
      </c>
      <c r="UKV1" s="58" t="s">
        <v>2246</v>
      </c>
      <c r="UKW1" s="58" t="s">
        <v>2246</v>
      </c>
      <c r="UKX1" s="58" t="s">
        <v>2246</v>
      </c>
      <c r="UKY1" s="58" t="s">
        <v>2246</v>
      </c>
      <c r="UKZ1" s="58" t="s">
        <v>2246</v>
      </c>
      <c r="ULA1" s="58" t="s">
        <v>2246</v>
      </c>
      <c r="ULB1" s="58" t="s">
        <v>2246</v>
      </c>
      <c r="ULC1" s="58" t="s">
        <v>2246</v>
      </c>
      <c r="ULD1" s="58" t="s">
        <v>2246</v>
      </c>
      <c r="ULE1" s="58" t="s">
        <v>2246</v>
      </c>
      <c r="ULF1" s="58" t="s">
        <v>2246</v>
      </c>
      <c r="ULG1" s="58" t="s">
        <v>2246</v>
      </c>
      <c r="ULH1" s="58" t="s">
        <v>2246</v>
      </c>
      <c r="ULI1" s="58" t="s">
        <v>2246</v>
      </c>
      <c r="ULJ1" s="58" t="s">
        <v>2246</v>
      </c>
      <c r="ULK1" s="58" t="s">
        <v>2246</v>
      </c>
      <c r="ULL1" s="58" t="s">
        <v>2246</v>
      </c>
      <c r="ULM1" s="58" t="s">
        <v>2246</v>
      </c>
      <c r="ULN1" s="58" t="s">
        <v>2246</v>
      </c>
      <c r="ULO1" s="58" t="s">
        <v>2246</v>
      </c>
      <c r="ULP1" s="58" t="s">
        <v>2246</v>
      </c>
      <c r="ULQ1" s="58" t="s">
        <v>2246</v>
      </c>
      <c r="ULR1" s="58" t="s">
        <v>2246</v>
      </c>
      <c r="ULS1" s="58" t="s">
        <v>2246</v>
      </c>
      <c r="ULT1" s="58" t="s">
        <v>2246</v>
      </c>
      <c r="ULU1" s="58" t="s">
        <v>2246</v>
      </c>
      <c r="ULV1" s="58" t="s">
        <v>2246</v>
      </c>
      <c r="ULW1" s="58" t="s">
        <v>2246</v>
      </c>
      <c r="ULX1" s="58" t="s">
        <v>2246</v>
      </c>
      <c r="ULY1" s="58" t="s">
        <v>2246</v>
      </c>
      <c r="ULZ1" s="58" t="s">
        <v>2246</v>
      </c>
      <c r="UMA1" s="58" t="s">
        <v>2246</v>
      </c>
      <c r="UMB1" s="58" t="s">
        <v>2246</v>
      </c>
      <c r="UMC1" s="58" t="s">
        <v>2246</v>
      </c>
      <c r="UMD1" s="58" t="s">
        <v>2246</v>
      </c>
      <c r="UME1" s="58" t="s">
        <v>2246</v>
      </c>
      <c r="UMF1" s="58" t="s">
        <v>2246</v>
      </c>
      <c r="UMG1" s="58" t="s">
        <v>2246</v>
      </c>
      <c r="UMH1" s="58" t="s">
        <v>2246</v>
      </c>
      <c r="UMI1" s="58" t="s">
        <v>2246</v>
      </c>
      <c r="UMJ1" s="58" t="s">
        <v>2246</v>
      </c>
      <c r="UMK1" s="58" t="s">
        <v>2246</v>
      </c>
      <c r="UML1" s="58" t="s">
        <v>2246</v>
      </c>
      <c r="UMM1" s="58" t="s">
        <v>2246</v>
      </c>
      <c r="UMN1" s="58" t="s">
        <v>2246</v>
      </c>
      <c r="UMO1" s="58" t="s">
        <v>2246</v>
      </c>
      <c r="UMP1" s="58" t="s">
        <v>2246</v>
      </c>
      <c r="UMQ1" s="58" t="s">
        <v>2246</v>
      </c>
      <c r="UMR1" s="58" t="s">
        <v>2246</v>
      </c>
      <c r="UMS1" s="58" t="s">
        <v>2246</v>
      </c>
      <c r="UMT1" s="58" t="s">
        <v>2246</v>
      </c>
      <c r="UMU1" s="58" t="s">
        <v>2246</v>
      </c>
      <c r="UMV1" s="58" t="s">
        <v>2246</v>
      </c>
      <c r="UMW1" s="58" t="s">
        <v>2246</v>
      </c>
      <c r="UMX1" s="58" t="s">
        <v>2246</v>
      </c>
      <c r="UMY1" s="58" t="s">
        <v>2246</v>
      </c>
      <c r="UMZ1" s="58" t="s">
        <v>2246</v>
      </c>
      <c r="UNA1" s="58" t="s">
        <v>2246</v>
      </c>
      <c r="UNB1" s="58" t="s">
        <v>2246</v>
      </c>
      <c r="UNC1" s="58" t="s">
        <v>2246</v>
      </c>
      <c r="UND1" s="58" t="s">
        <v>2246</v>
      </c>
      <c r="UNE1" s="58" t="s">
        <v>2246</v>
      </c>
      <c r="UNF1" s="58" t="s">
        <v>2246</v>
      </c>
      <c r="UNG1" s="58" t="s">
        <v>2246</v>
      </c>
      <c r="UNH1" s="58" t="s">
        <v>2246</v>
      </c>
      <c r="UNI1" s="58" t="s">
        <v>2246</v>
      </c>
      <c r="UNJ1" s="58" t="s">
        <v>2246</v>
      </c>
      <c r="UNK1" s="58" t="s">
        <v>2246</v>
      </c>
      <c r="UNL1" s="58" t="s">
        <v>2246</v>
      </c>
      <c r="UNM1" s="58" t="s">
        <v>2246</v>
      </c>
      <c r="UNN1" s="58" t="s">
        <v>2246</v>
      </c>
      <c r="UNO1" s="58" t="s">
        <v>2246</v>
      </c>
      <c r="UNP1" s="58" t="s">
        <v>2246</v>
      </c>
      <c r="UNQ1" s="58" t="s">
        <v>2246</v>
      </c>
      <c r="UNR1" s="58" t="s">
        <v>2246</v>
      </c>
      <c r="UNS1" s="58" t="s">
        <v>2246</v>
      </c>
      <c r="UNT1" s="58" t="s">
        <v>2246</v>
      </c>
      <c r="UNU1" s="58" t="s">
        <v>2246</v>
      </c>
      <c r="UNV1" s="58" t="s">
        <v>2246</v>
      </c>
      <c r="UNW1" s="58" t="s">
        <v>2246</v>
      </c>
      <c r="UNX1" s="58" t="s">
        <v>2246</v>
      </c>
      <c r="UNY1" s="58" t="s">
        <v>2246</v>
      </c>
      <c r="UNZ1" s="58" t="s">
        <v>2246</v>
      </c>
      <c r="UOA1" s="58" t="s">
        <v>2246</v>
      </c>
      <c r="UOB1" s="58" t="s">
        <v>2246</v>
      </c>
      <c r="UOC1" s="58" t="s">
        <v>2246</v>
      </c>
      <c r="UOD1" s="58" t="s">
        <v>2246</v>
      </c>
      <c r="UOE1" s="58" t="s">
        <v>2246</v>
      </c>
      <c r="UOF1" s="58" t="s">
        <v>2246</v>
      </c>
      <c r="UOG1" s="58" t="s">
        <v>2246</v>
      </c>
      <c r="UOH1" s="58" t="s">
        <v>2246</v>
      </c>
      <c r="UOI1" s="58" t="s">
        <v>2246</v>
      </c>
      <c r="UOJ1" s="58" t="s">
        <v>2246</v>
      </c>
      <c r="UOK1" s="58" t="s">
        <v>2246</v>
      </c>
      <c r="UOL1" s="58" t="s">
        <v>2246</v>
      </c>
      <c r="UOM1" s="58" t="s">
        <v>2246</v>
      </c>
      <c r="UON1" s="58" t="s">
        <v>2246</v>
      </c>
      <c r="UOO1" s="58" t="s">
        <v>2246</v>
      </c>
      <c r="UOP1" s="58" t="s">
        <v>2246</v>
      </c>
      <c r="UOQ1" s="58" t="s">
        <v>2246</v>
      </c>
      <c r="UOR1" s="58" t="s">
        <v>2246</v>
      </c>
      <c r="UOS1" s="58" t="s">
        <v>2246</v>
      </c>
      <c r="UOT1" s="58" t="s">
        <v>2246</v>
      </c>
      <c r="UOU1" s="58" t="s">
        <v>2246</v>
      </c>
      <c r="UOV1" s="58" t="s">
        <v>2246</v>
      </c>
      <c r="UOW1" s="58" t="s">
        <v>2246</v>
      </c>
      <c r="UOX1" s="58" t="s">
        <v>2246</v>
      </c>
      <c r="UOY1" s="58" t="s">
        <v>2246</v>
      </c>
      <c r="UOZ1" s="58" t="s">
        <v>2246</v>
      </c>
      <c r="UPA1" s="58" t="s">
        <v>2246</v>
      </c>
      <c r="UPB1" s="58" t="s">
        <v>2246</v>
      </c>
      <c r="UPC1" s="58" t="s">
        <v>2246</v>
      </c>
      <c r="UPD1" s="58" t="s">
        <v>2246</v>
      </c>
      <c r="UPE1" s="58" t="s">
        <v>2246</v>
      </c>
      <c r="UPF1" s="58" t="s">
        <v>2246</v>
      </c>
      <c r="UPG1" s="58" t="s">
        <v>2246</v>
      </c>
      <c r="UPH1" s="58" t="s">
        <v>2246</v>
      </c>
      <c r="UPI1" s="58" t="s">
        <v>2246</v>
      </c>
      <c r="UPJ1" s="58" t="s">
        <v>2246</v>
      </c>
      <c r="UPK1" s="58" t="s">
        <v>2246</v>
      </c>
      <c r="UPL1" s="58" t="s">
        <v>2246</v>
      </c>
      <c r="UPM1" s="58" t="s">
        <v>2246</v>
      </c>
      <c r="UPN1" s="58" t="s">
        <v>2246</v>
      </c>
      <c r="UPO1" s="58" t="s">
        <v>2246</v>
      </c>
      <c r="UPP1" s="58" t="s">
        <v>2246</v>
      </c>
      <c r="UPQ1" s="58" t="s">
        <v>2246</v>
      </c>
      <c r="UPR1" s="58" t="s">
        <v>2246</v>
      </c>
      <c r="UPS1" s="58" t="s">
        <v>2246</v>
      </c>
      <c r="UPT1" s="58" t="s">
        <v>2246</v>
      </c>
      <c r="UPU1" s="58" t="s">
        <v>2246</v>
      </c>
      <c r="UPV1" s="58" t="s">
        <v>2246</v>
      </c>
      <c r="UPW1" s="58" t="s">
        <v>2246</v>
      </c>
      <c r="UPX1" s="58" t="s">
        <v>2246</v>
      </c>
      <c r="UPY1" s="58" t="s">
        <v>2246</v>
      </c>
      <c r="UPZ1" s="58" t="s">
        <v>2246</v>
      </c>
      <c r="UQA1" s="58" t="s">
        <v>2246</v>
      </c>
      <c r="UQB1" s="58" t="s">
        <v>2246</v>
      </c>
      <c r="UQC1" s="58" t="s">
        <v>2246</v>
      </c>
      <c r="UQD1" s="58" t="s">
        <v>2246</v>
      </c>
      <c r="UQE1" s="58" t="s">
        <v>2246</v>
      </c>
      <c r="UQF1" s="58" t="s">
        <v>2246</v>
      </c>
      <c r="UQG1" s="58" t="s">
        <v>2246</v>
      </c>
      <c r="UQH1" s="58" t="s">
        <v>2246</v>
      </c>
      <c r="UQI1" s="58" t="s">
        <v>2246</v>
      </c>
      <c r="UQJ1" s="58" t="s">
        <v>2246</v>
      </c>
      <c r="UQK1" s="58" t="s">
        <v>2246</v>
      </c>
      <c r="UQL1" s="58" t="s">
        <v>2246</v>
      </c>
      <c r="UQM1" s="58" t="s">
        <v>2246</v>
      </c>
      <c r="UQN1" s="58" t="s">
        <v>2246</v>
      </c>
      <c r="UQO1" s="58" t="s">
        <v>2246</v>
      </c>
      <c r="UQP1" s="58" t="s">
        <v>2246</v>
      </c>
      <c r="UQQ1" s="58" t="s">
        <v>2246</v>
      </c>
      <c r="UQR1" s="58" t="s">
        <v>2246</v>
      </c>
      <c r="UQS1" s="58" t="s">
        <v>2246</v>
      </c>
      <c r="UQT1" s="58" t="s">
        <v>2246</v>
      </c>
      <c r="UQU1" s="58" t="s">
        <v>2246</v>
      </c>
      <c r="UQV1" s="58" t="s">
        <v>2246</v>
      </c>
      <c r="UQW1" s="58" t="s">
        <v>2246</v>
      </c>
      <c r="UQX1" s="58" t="s">
        <v>2246</v>
      </c>
      <c r="UQY1" s="58" t="s">
        <v>2246</v>
      </c>
      <c r="UQZ1" s="58" t="s">
        <v>2246</v>
      </c>
      <c r="URA1" s="58" t="s">
        <v>2246</v>
      </c>
      <c r="URB1" s="58" t="s">
        <v>2246</v>
      </c>
      <c r="URC1" s="58" t="s">
        <v>2246</v>
      </c>
      <c r="URD1" s="58" t="s">
        <v>2246</v>
      </c>
      <c r="URE1" s="58" t="s">
        <v>2246</v>
      </c>
      <c r="URF1" s="58" t="s">
        <v>2246</v>
      </c>
      <c r="URG1" s="58" t="s">
        <v>2246</v>
      </c>
      <c r="URH1" s="58" t="s">
        <v>2246</v>
      </c>
      <c r="URI1" s="58" t="s">
        <v>2246</v>
      </c>
      <c r="URJ1" s="58" t="s">
        <v>2246</v>
      </c>
      <c r="URK1" s="58" t="s">
        <v>2246</v>
      </c>
      <c r="URL1" s="58" t="s">
        <v>2246</v>
      </c>
      <c r="URM1" s="58" t="s">
        <v>2246</v>
      </c>
      <c r="URN1" s="58" t="s">
        <v>2246</v>
      </c>
      <c r="URO1" s="58" t="s">
        <v>2246</v>
      </c>
      <c r="URP1" s="58" t="s">
        <v>2246</v>
      </c>
      <c r="URQ1" s="58" t="s">
        <v>2246</v>
      </c>
      <c r="URR1" s="58" t="s">
        <v>2246</v>
      </c>
      <c r="URS1" s="58" t="s">
        <v>2246</v>
      </c>
      <c r="URT1" s="58" t="s">
        <v>2246</v>
      </c>
      <c r="URU1" s="58" t="s">
        <v>2246</v>
      </c>
      <c r="URV1" s="58" t="s">
        <v>2246</v>
      </c>
      <c r="URW1" s="58" t="s">
        <v>2246</v>
      </c>
      <c r="URX1" s="58" t="s">
        <v>2246</v>
      </c>
      <c r="URY1" s="58" t="s">
        <v>2246</v>
      </c>
      <c r="URZ1" s="58" t="s">
        <v>2246</v>
      </c>
      <c r="USA1" s="58" t="s">
        <v>2246</v>
      </c>
      <c r="USB1" s="58" t="s">
        <v>2246</v>
      </c>
      <c r="USC1" s="58" t="s">
        <v>2246</v>
      </c>
      <c r="USD1" s="58" t="s">
        <v>2246</v>
      </c>
      <c r="USE1" s="58" t="s">
        <v>2246</v>
      </c>
      <c r="USF1" s="58" t="s">
        <v>2246</v>
      </c>
      <c r="USG1" s="58" t="s">
        <v>2246</v>
      </c>
      <c r="USH1" s="58" t="s">
        <v>2246</v>
      </c>
      <c r="USI1" s="58" t="s">
        <v>2246</v>
      </c>
      <c r="USJ1" s="58" t="s">
        <v>2246</v>
      </c>
      <c r="USK1" s="58" t="s">
        <v>2246</v>
      </c>
      <c r="USL1" s="58" t="s">
        <v>2246</v>
      </c>
      <c r="USM1" s="58" t="s">
        <v>2246</v>
      </c>
      <c r="USN1" s="58" t="s">
        <v>2246</v>
      </c>
      <c r="USO1" s="58" t="s">
        <v>2246</v>
      </c>
      <c r="USP1" s="58" t="s">
        <v>2246</v>
      </c>
      <c r="USQ1" s="58" t="s">
        <v>2246</v>
      </c>
      <c r="USR1" s="58" t="s">
        <v>2246</v>
      </c>
      <c r="USS1" s="58" t="s">
        <v>2246</v>
      </c>
      <c r="UST1" s="58" t="s">
        <v>2246</v>
      </c>
      <c r="USU1" s="58" t="s">
        <v>2246</v>
      </c>
      <c r="USV1" s="58" t="s">
        <v>2246</v>
      </c>
      <c r="USW1" s="58" t="s">
        <v>2246</v>
      </c>
      <c r="USX1" s="58" t="s">
        <v>2246</v>
      </c>
      <c r="USY1" s="58" t="s">
        <v>2246</v>
      </c>
      <c r="USZ1" s="58" t="s">
        <v>2246</v>
      </c>
      <c r="UTA1" s="58" t="s">
        <v>2246</v>
      </c>
      <c r="UTB1" s="58" t="s">
        <v>2246</v>
      </c>
      <c r="UTC1" s="58" t="s">
        <v>2246</v>
      </c>
      <c r="UTD1" s="58" t="s">
        <v>2246</v>
      </c>
      <c r="UTE1" s="58" t="s">
        <v>2246</v>
      </c>
      <c r="UTF1" s="58" t="s">
        <v>2246</v>
      </c>
      <c r="UTG1" s="58" t="s">
        <v>2246</v>
      </c>
      <c r="UTH1" s="58" t="s">
        <v>2246</v>
      </c>
      <c r="UTI1" s="58" t="s">
        <v>2246</v>
      </c>
      <c r="UTJ1" s="58" t="s">
        <v>2246</v>
      </c>
      <c r="UTK1" s="58" t="s">
        <v>2246</v>
      </c>
      <c r="UTL1" s="58" t="s">
        <v>2246</v>
      </c>
      <c r="UTM1" s="58" t="s">
        <v>2246</v>
      </c>
      <c r="UTN1" s="58" t="s">
        <v>2246</v>
      </c>
      <c r="UTO1" s="58" t="s">
        <v>2246</v>
      </c>
      <c r="UTP1" s="58" t="s">
        <v>2246</v>
      </c>
      <c r="UTQ1" s="58" t="s">
        <v>2246</v>
      </c>
      <c r="UTR1" s="58" t="s">
        <v>2246</v>
      </c>
      <c r="UTS1" s="58" t="s">
        <v>2246</v>
      </c>
      <c r="UTT1" s="58" t="s">
        <v>2246</v>
      </c>
      <c r="UTU1" s="58" t="s">
        <v>2246</v>
      </c>
      <c r="UTV1" s="58" t="s">
        <v>2246</v>
      </c>
      <c r="UTW1" s="58" t="s">
        <v>2246</v>
      </c>
      <c r="UTX1" s="58" t="s">
        <v>2246</v>
      </c>
      <c r="UTY1" s="58" t="s">
        <v>2246</v>
      </c>
      <c r="UTZ1" s="58" t="s">
        <v>2246</v>
      </c>
      <c r="UUA1" s="58" t="s">
        <v>2246</v>
      </c>
      <c r="UUB1" s="58" t="s">
        <v>2246</v>
      </c>
      <c r="UUC1" s="58" t="s">
        <v>2246</v>
      </c>
      <c r="UUD1" s="58" t="s">
        <v>2246</v>
      </c>
      <c r="UUE1" s="58" t="s">
        <v>2246</v>
      </c>
      <c r="UUF1" s="58" t="s">
        <v>2246</v>
      </c>
      <c r="UUG1" s="58" t="s">
        <v>2246</v>
      </c>
      <c r="UUH1" s="58" t="s">
        <v>2246</v>
      </c>
      <c r="UUI1" s="58" t="s">
        <v>2246</v>
      </c>
      <c r="UUJ1" s="58" t="s">
        <v>2246</v>
      </c>
      <c r="UUK1" s="58" t="s">
        <v>2246</v>
      </c>
      <c r="UUL1" s="58" t="s">
        <v>2246</v>
      </c>
      <c r="UUM1" s="58" t="s">
        <v>2246</v>
      </c>
      <c r="UUN1" s="58" t="s">
        <v>2246</v>
      </c>
      <c r="UUO1" s="58" t="s">
        <v>2246</v>
      </c>
      <c r="UUP1" s="58" t="s">
        <v>2246</v>
      </c>
      <c r="UUQ1" s="58" t="s">
        <v>2246</v>
      </c>
      <c r="UUR1" s="58" t="s">
        <v>2246</v>
      </c>
      <c r="UUS1" s="58" t="s">
        <v>2246</v>
      </c>
      <c r="UUT1" s="58" t="s">
        <v>2246</v>
      </c>
      <c r="UUU1" s="58" t="s">
        <v>2246</v>
      </c>
      <c r="UUV1" s="58" t="s">
        <v>2246</v>
      </c>
      <c r="UUW1" s="58" t="s">
        <v>2246</v>
      </c>
      <c r="UUX1" s="58" t="s">
        <v>2246</v>
      </c>
      <c r="UUY1" s="58" t="s">
        <v>2246</v>
      </c>
      <c r="UUZ1" s="58" t="s">
        <v>2246</v>
      </c>
      <c r="UVA1" s="58" t="s">
        <v>2246</v>
      </c>
      <c r="UVB1" s="58" t="s">
        <v>2246</v>
      </c>
      <c r="UVC1" s="58" t="s">
        <v>2246</v>
      </c>
      <c r="UVD1" s="58" t="s">
        <v>2246</v>
      </c>
      <c r="UVE1" s="58" t="s">
        <v>2246</v>
      </c>
      <c r="UVF1" s="58" t="s">
        <v>2246</v>
      </c>
      <c r="UVG1" s="58" t="s">
        <v>2246</v>
      </c>
      <c r="UVH1" s="58" t="s">
        <v>2246</v>
      </c>
      <c r="UVI1" s="58" t="s">
        <v>2246</v>
      </c>
      <c r="UVJ1" s="58" t="s">
        <v>2246</v>
      </c>
      <c r="UVK1" s="58" t="s">
        <v>2246</v>
      </c>
      <c r="UVL1" s="58" t="s">
        <v>2246</v>
      </c>
      <c r="UVM1" s="58" t="s">
        <v>2246</v>
      </c>
      <c r="UVN1" s="58" t="s">
        <v>2246</v>
      </c>
      <c r="UVO1" s="58" t="s">
        <v>2246</v>
      </c>
      <c r="UVP1" s="58" t="s">
        <v>2246</v>
      </c>
      <c r="UVQ1" s="58" t="s">
        <v>2246</v>
      </c>
      <c r="UVR1" s="58" t="s">
        <v>2246</v>
      </c>
      <c r="UVS1" s="58" t="s">
        <v>2246</v>
      </c>
      <c r="UVT1" s="58" t="s">
        <v>2246</v>
      </c>
      <c r="UVU1" s="58" t="s">
        <v>2246</v>
      </c>
      <c r="UVV1" s="58" t="s">
        <v>2246</v>
      </c>
      <c r="UVW1" s="58" t="s">
        <v>2246</v>
      </c>
      <c r="UVX1" s="58" t="s">
        <v>2246</v>
      </c>
      <c r="UVY1" s="58" t="s">
        <v>2246</v>
      </c>
      <c r="UVZ1" s="58" t="s">
        <v>2246</v>
      </c>
      <c r="UWA1" s="58" t="s">
        <v>2246</v>
      </c>
      <c r="UWB1" s="58" t="s">
        <v>2246</v>
      </c>
      <c r="UWC1" s="58" t="s">
        <v>2246</v>
      </c>
      <c r="UWD1" s="58" t="s">
        <v>2246</v>
      </c>
      <c r="UWE1" s="58" t="s">
        <v>2246</v>
      </c>
      <c r="UWF1" s="58" t="s">
        <v>2246</v>
      </c>
      <c r="UWG1" s="58" t="s">
        <v>2246</v>
      </c>
      <c r="UWH1" s="58" t="s">
        <v>2246</v>
      </c>
      <c r="UWI1" s="58" t="s">
        <v>2246</v>
      </c>
      <c r="UWJ1" s="58" t="s">
        <v>2246</v>
      </c>
      <c r="UWK1" s="58" t="s">
        <v>2246</v>
      </c>
      <c r="UWL1" s="58" t="s">
        <v>2246</v>
      </c>
      <c r="UWM1" s="58" t="s">
        <v>2246</v>
      </c>
      <c r="UWN1" s="58" t="s">
        <v>2246</v>
      </c>
      <c r="UWO1" s="58" t="s">
        <v>2246</v>
      </c>
      <c r="UWP1" s="58" t="s">
        <v>2246</v>
      </c>
      <c r="UWQ1" s="58" t="s">
        <v>2246</v>
      </c>
      <c r="UWR1" s="58" t="s">
        <v>2246</v>
      </c>
      <c r="UWS1" s="58" t="s">
        <v>2246</v>
      </c>
      <c r="UWT1" s="58" t="s">
        <v>2246</v>
      </c>
      <c r="UWU1" s="58" t="s">
        <v>2246</v>
      </c>
      <c r="UWV1" s="58" t="s">
        <v>2246</v>
      </c>
      <c r="UWW1" s="58" t="s">
        <v>2246</v>
      </c>
      <c r="UWX1" s="58" t="s">
        <v>2246</v>
      </c>
      <c r="UWY1" s="58" t="s">
        <v>2246</v>
      </c>
      <c r="UWZ1" s="58" t="s">
        <v>2246</v>
      </c>
      <c r="UXA1" s="58" t="s">
        <v>2246</v>
      </c>
      <c r="UXB1" s="58" t="s">
        <v>2246</v>
      </c>
      <c r="UXC1" s="58" t="s">
        <v>2246</v>
      </c>
      <c r="UXD1" s="58" t="s">
        <v>2246</v>
      </c>
      <c r="UXE1" s="58" t="s">
        <v>2246</v>
      </c>
      <c r="UXF1" s="58" t="s">
        <v>2246</v>
      </c>
      <c r="UXG1" s="58" t="s">
        <v>2246</v>
      </c>
      <c r="UXH1" s="58" t="s">
        <v>2246</v>
      </c>
      <c r="UXI1" s="58" t="s">
        <v>2246</v>
      </c>
      <c r="UXJ1" s="58" t="s">
        <v>2246</v>
      </c>
      <c r="UXK1" s="58" t="s">
        <v>2246</v>
      </c>
      <c r="UXL1" s="58" t="s">
        <v>2246</v>
      </c>
      <c r="UXM1" s="58" t="s">
        <v>2246</v>
      </c>
      <c r="UXN1" s="58" t="s">
        <v>2246</v>
      </c>
      <c r="UXO1" s="58" t="s">
        <v>2246</v>
      </c>
      <c r="UXP1" s="58" t="s">
        <v>2246</v>
      </c>
      <c r="UXQ1" s="58" t="s">
        <v>2246</v>
      </c>
      <c r="UXR1" s="58" t="s">
        <v>2246</v>
      </c>
      <c r="UXS1" s="58" t="s">
        <v>2246</v>
      </c>
      <c r="UXT1" s="58" t="s">
        <v>2246</v>
      </c>
      <c r="UXU1" s="58" t="s">
        <v>2246</v>
      </c>
      <c r="UXV1" s="58" t="s">
        <v>2246</v>
      </c>
      <c r="UXW1" s="58" t="s">
        <v>2246</v>
      </c>
      <c r="UXX1" s="58" t="s">
        <v>2246</v>
      </c>
      <c r="UXY1" s="58" t="s">
        <v>2246</v>
      </c>
      <c r="UXZ1" s="58" t="s">
        <v>2246</v>
      </c>
      <c r="UYA1" s="58" t="s">
        <v>2246</v>
      </c>
      <c r="UYB1" s="58" t="s">
        <v>2246</v>
      </c>
      <c r="UYC1" s="58" t="s">
        <v>2246</v>
      </c>
      <c r="UYD1" s="58" t="s">
        <v>2246</v>
      </c>
      <c r="UYE1" s="58" t="s">
        <v>2246</v>
      </c>
      <c r="UYF1" s="58" t="s">
        <v>2246</v>
      </c>
      <c r="UYG1" s="58" t="s">
        <v>2246</v>
      </c>
      <c r="UYH1" s="58" t="s">
        <v>2246</v>
      </c>
      <c r="UYI1" s="58" t="s">
        <v>2246</v>
      </c>
      <c r="UYJ1" s="58" t="s">
        <v>2246</v>
      </c>
      <c r="UYK1" s="58" t="s">
        <v>2246</v>
      </c>
      <c r="UYL1" s="58" t="s">
        <v>2246</v>
      </c>
      <c r="UYM1" s="58" t="s">
        <v>2246</v>
      </c>
      <c r="UYN1" s="58" t="s">
        <v>2246</v>
      </c>
      <c r="UYO1" s="58" t="s">
        <v>2246</v>
      </c>
      <c r="UYP1" s="58" t="s">
        <v>2246</v>
      </c>
      <c r="UYQ1" s="58" t="s">
        <v>2246</v>
      </c>
      <c r="UYR1" s="58" t="s">
        <v>2246</v>
      </c>
      <c r="UYS1" s="58" t="s">
        <v>2246</v>
      </c>
      <c r="UYT1" s="58" t="s">
        <v>2246</v>
      </c>
      <c r="UYU1" s="58" t="s">
        <v>2246</v>
      </c>
      <c r="UYV1" s="58" t="s">
        <v>2246</v>
      </c>
      <c r="UYW1" s="58" t="s">
        <v>2246</v>
      </c>
      <c r="UYX1" s="58" t="s">
        <v>2246</v>
      </c>
      <c r="UYY1" s="58" t="s">
        <v>2246</v>
      </c>
      <c r="UYZ1" s="58" t="s">
        <v>2246</v>
      </c>
      <c r="UZA1" s="58" t="s">
        <v>2246</v>
      </c>
      <c r="UZB1" s="58" t="s">
        <v>2246</v>
      </c>
      <c r="UZC1" s="58" t="s">
        <v>2246</v>
      </c>
      <c r="UZD1" s="58" t="s">
        <v>2246</v>
      </c>
      <c r="UZE1" s="58" t="s">
        <v>2246</v>
      </c>
      <c r="UZF1" s="58" t="s">
        <v>2246</v>
      </c>
      <c r="UZG1" s="58" t="s">
        <v>2246</v>
      </c>
      <c r="UZH1" s="58" t="s">
        <v>2246</v>
      </c>
      <c r="UZI1" s="58" t="s">
        <v>2246</v>
      </c>
      <c r="UZJ1" s="58" t="s">
        <v>2246</v>
      </c>
      <c r="UZK1" s="58" t="s">
        <v>2246</v>
      </c>
      <c r="UZL1" s="58" t="s">
        <v>2246</v>
      </c>
      <c r="UZM1" s="58" t="s">
        <v>2246</v>
      </c>
      <c r="UZN1" s="58" t="s">
        <v>2246</v>
      </c>
      <c r="UZO1" s="58" t="s">
        <v>2246</v>
      </c>
      <c r="UZP1" s="58" t="s">
        <v>2246</v>
      </c>
      <c r="UZQ1" s="58" t="s">
        <v>2246</v>
      </c>
      <c r="UZR1" s="58" t="s">
        <v>2246</v>
      </c>
      <c r="UZS1" s="58" t="s">
        <v>2246</v>
      </c>
      <c r="UZT1" s="58" t="s">
        <v>2246</v>
      </c>
      <c r="UZU1" s="58" t="s">
        <v>2246</v>
      </c>
      <c r="UZV1" s="58" t="s">
        <v>2246</v>
      </c>
      <c r="UZW1" s="58" t="s">
        <v>2246</v>
      </c>
      <c r="UZX1" s="58" t="s">
        <v>2246</v>
      </c>
      <c r="UZY1" s="58" t="s">
        <v>2246</v>
      </c>
      <c r="UZZ1" s="58" t="s">
        <v>2246</v>
      </c>
      <c r="VAA1" s="58" t="s">
        <v>2246</v>
      </c>
      <c r="VAB1" s="58" t="s">
        <v>2246</v>
      </c>
      <c r="VAC1" s="58" t="s">
        <v>2246</v>
      </c>
      <c r="VAD1" s="58" t="s">
        <v>2246</v>
      </c>
      <c r="VAE1" s="58" t="s">
        <v>2246</v>
      </c>
      <c r="VAF1" s="58" t="s">
        <v>2246</v>
      </c>
      <c r="VAG1" s="58" t="s">
        <v>2246</v>
      </c>
      <c r="VAH1" s="58" t="s">
        <v>2246</v>
      </c>
      <c r="VAI1" s="58" t="s">
        <v>2246</v>
      </c>
      <c r="VAJ1" s="58" t="s">
        <v>2246</v>
      </c>
      <c r="VAK1" s="58" t="s">
        <v>2246</v>
      </c>
      <c r="VAL1" s="58" t="s">
        <v>2246</v>
      </c>
      <c r="VAM1" s="58" t="s">
        <v>2246</v>
      </c>
      <c r="VAN1" s="58" t="s">
        <v>2246</v>
      </c>
      <c r="VAO1" s="58" t="s">
        <v>2246</v>
      </c>
      <c r="VAP1" s="58" t="s">
        <v>2246</v>
      </c>
      <c r="VAQ1" s="58" t="s">
        <v>2246</v>
      </c>
      <c r="VAR1" s="58" t="s">
        <v>2246</v>
      </c>
      <c r="VAS1" s="58" t="s">
        <v>2246</v>
      </c>
      <c r="VAT1" s="58" t="s">
        <v>2246</v>
      </c>
      <c r="VAU1" s="58" t="s">
        <v>2246</v>
      </c>
      <c r="VAV1" s="58" t="s">
        <v>2246</v>
      </c>
      <c r="VAW1" s="58" t="s">
        <v>2246</v>
      </c>
      <c r="VAX1" s="58" t="s">
        <v>2246</v>
      </c>
      <c r="VAY1" s="58" t="s">
        <v>2246</v>
      </c>
      <c r="VAZ1" s="58" t="s">
        <v>2246</v>
      </c>
      <c r="VBA1" s="58" t="s">
        <v>2246</v>
      </c>
      <c r="VBB1" s="58" t="s">
        <v>2246</v>
      </c>
      <c r="VBC1" s="58" t="s">
        <v>2246</v>
      </c>
      <c r="VBD1" s="58" t="s">
        <v>2246</v>
      </c>
      <c r="VBE1" s="58" t="s">
        <v>2246</v>
      </c>
      <c r="VBF1" s="58" t="s">
        <v>2246</v>
      </c>
      <c r="VBG1" s="58" t="s">
        <v>2246</v>
      </c>
      <c r="VBH1" s="58" t="s">
        <v>2246</v>
      </c>
      <c r="VBI1" s="58" t="s">
        <v>2246</v>
      </c>
      <c r="VBJ1" s="58" t="s">
        <v>2246</v>
      </c>
      <c r="VBK1" s="58" t="s">
        <v>2246</v>
      </c>
      <c r="VBL1" s="58" t="s">
        <v>2246</v>
      </c>
      <c r="VBM1" s="58" t="s">
        <v>2246</v>
      </c>
      <c r="VBN1" s="58" t="s">
        <v>2246</v>
      </c>
      <c r="VBO1" s="58" t="s">
        <v>2246</v>
      </c>
      <c r="VBP1" s="58" t="s">
        <v>2246</v>
      </c>
      <c r="VBQ1" s="58" t="s">
        <v>2246</v>
      </c>
      <c r="VBR1" s="58" t="s">
        <v>2246</v>
      </c>
      <c r="VBS1" s="58" t="s">
        <v>2246</v>
      </c>
      <c r="VBT1" s="58" t="s">
        <v>2246</v>
      </c>
      <c r="VBU1" s="58" t="s">
        <v>2246</v>
      </c>
      <c r="VBV1" s="58" t="s">
        <v>2246</v>
      </c>
      <c r="VBW1" s="58" t="s">
        <v>2246</v>
      </c>
      <c r="VBX1" s="58" t="s">
        <v>2246</v>
      </c>
      <c r="VBY1" s="58" t="s">
        <v>2246</v>
      </c>
      <c r="VBZ1" s="58" t="s">
        <v>2246</v>
      </c>
      <c r="VCA1" s="58" t="s">
        <v>2246</v>
      </c>
      <c r="VCB1" s="58" t="s">
        <v>2246</v>
      </c>
      <c r="VCC1" s="58" t="s">
        <v>2246</v>
      </c>
      <c r="VCD1" s="58" t="s">
        <v>2246</v>
      </c>
      <c r="VCE1" s="58" t="s">
        <v>2246</v>
      </c>
      <c r="VCF1" s="58" t="s">
        <v>2246</v>
      </c>
      <c r="VCG1" s="58" t="s">
        <v>2246</v>
      </c>
      <c r="VCH1" s="58" t="s">
        <v>2246</v>
      </c>
      <c r="VCI1" s="58" t="s">
        <v>2246</v>
      </c>
      <c r="VCJ1" s="58" t="s">
        <v>2246</v>
      </c>
      <c r="VCK1" s="58" t="s">
        <v>2246</v>
      </c>
      <c r="VCL1" s="58" t="s">
        <v>2246</v>
      </c>
      <c r="VCM1" s="58" t="s">
        <v>2246</v>
      </c>
      <c r="VCN1" s="58" t="s">
        <v>2246</v>
      </c>
      <c r="VCO1" s="58" t="s">
        <v>2246</v>
      </c>
      <c r="VCP1" s="58" t="s">
        <v>2246</v>
      </c>
      <c r="VCQ1" s="58" t="s">
        <v>2246</v>
      </c>
      <c r="VCR1" s="58" t="s">
        <v>2246</v>
      </c>
      <c r="VCS1" s="58" t="s">
        <v>2246</v>
      </c>
      <c r="VCT1" s="58" t="s">
        <v>2246</v>
      </c>
      <c r="VCU1" s="58" t="s">
        <v>2246</v>
      </c>
      <c r="VCV1" s="58" t="s">
        <v>2246</v>
      </c>
      <c r="VCW1" s="58" t="s">
        <v>2246</v>
      </c>
      <c r="VCX1" s="58" t="s">
        <v>2246</v>
      </c>
      <c r="VCY1" s="58" t="s">
        <v>2246</v>
      </c>
      <c r="VCZ1" s="58" t="s">
        <v>2246</v>
      </c>
      <c r="VDA1" s="58" t="s">
        <v>2246</v>
      </c>
      <c r="VDB1" s="58" t="s">
        <v>2246</v>
      </c>
      <c r="VDC1" s="58" t="s">
        <v>2246</v>
      </c>
      <c r="VDD1" s="58" t="s">
        <v>2246</v>
      </c>
      <c r="VDE1" s="58" t="s">
        <v>2246</v>
      </c>
      <c r="VDF1" s="58" t="s">
        <v>2246</v>
      </c>
      <c r="VDG1" s="58" t="s">
        <v>2246</v>
      </c>
      <c r="VDH1" s="58" t="s">
        <v>2246</v>
      </c>
      <c r="VDI1" s="58" t="s">
        <v>2246</v>
      </c>
      <c r="VDJ1" s="58" t="s">
        <v>2246</v>
      </c>
      <c r="VDK1" s="58" t="s">
        <v>2246</v>
      </c>
      <c r="VDL1" s="58" t="s">
        <v>2246</v>
      </c>
      <c r="VDM1" s="58" t="s">
        <v>2246</v>
      </c>
      <c r="VDN1" s="58" t="s">
        <v>2246</v>
      </c>
      <c r="VDO1" s="58" t="s">
        <v>2246</v>
      </c>
      <c r="VDP1" s="58" t="s">
        <v>2246</v>
      </c>
      <c r="VDQ1" s="58" t="s">
        <v>2246</v>
      </c>
      <c r="VDR1" s="58" t="s">
        <v>2246</v>
      </c>
      <c r="VDS1" s="58" t="s">
        <v>2246</v>
      </c>
      <c r="VDT1" s="58" t="s">
        <v>2246</v>
      </c>
      <c r="VDU1" s="58" t="s">
        <v>2246</v>
      </c>
      <c r="VDV1" s="58" t="s">
        <v>2246</v>
      </c>
      <c r="VDW1" s="58" t="s">
        <v>2246</v>
      </c>
      <c r="VDX1" s="58" t="s">
        <v>2246</v>
      </c>
      <c r="VDY1" s="58" t="s">
        <v>2246</v>
      </c>
      <c r="VDZ1" s="58" t="s">
        <v>2246</v>
      </c>
      <c r="VEA1" s="58" t="s">
        <v>2246</v>
      </c>
      <c r="VEB1" s="58" t="s">
        <v>2246</v>
      </c>
      <c r="VEC1" s="58" t="s">
        <v>2246</v>
      </c>
      <c r="VED1" s="58" t="s">
        <v>2246</v>
      </c>
      <c r="VEE1" s="58" t="s">
        <v>2246</v>
      </c>
      <c r="VEF1" s="58" t="s">
        <v>2246</v>
      </c>
      <c r="VEG1" s="58" t="s">
        <v>2246</v>
      </c>
      <c r="VEH1" s="58" t="s">
        <v>2246</v>
      </c>
      <c r="VEI1" s="58" t="s">
        <v>2246</v>
      </c>
      <c r="VEJ1" s="58" t="s">
        <v>2246</v>
      </c>
      <c r="VEK1" s="58" t="s">
        <v>2246</v>
      </c>
      <c r="VEL1" s="58" t="s">
        <v>2246</v>
      </c>
      <c r="VEM1" s="58" t="s">
        <v>2246</v>
      </c>
      <c r="VEN1" s="58" t="s">
        <v>2246</v>
      </c>
      <c r="VEO1" s="58" t="s">
        <v>2246</v>
      </c>
      <c r="VEP1" s="58" t="s">
        <v>2246</v>
      </c>
      <c r="VEQ1" s="58" t="s">
        <v>2246</v>
      </c>
      <c r="VER1" s="58" t="s">
        <v>2246</v>
      </c>
      <c r="VES1" s="58" t="s">
        <v>2246</v>
      </c>
      <c r="VET1" s="58" t="s">
        <v>2246</v>
      </c>
      <c r="VEU1" s="58" t="s">
        <v>2246</v>
      </c>
      <c r="VEV1" s="58" t="s">
        <v>2246</v>
      </c>
      <c r="VEW1" s="58" t="s">
        <v>2246</v>
      </c>
      <c r="VEX1" s="58" t="s">
        <v>2246</v>
      </c>
      <c r="VEY1" s="58" t="s">
        <v>2246</v>
      </c>
      <c r="VEZ1" s="58" t="s">
        <v>2246</v>
      </c>
      <c r="VFA1" s="58" t="s">
        <v>2246</v>
      </c>
      <c r="VFB1" s="58" t="s">
        <v>2246</v>
      </c>
      <c r="VFC1" s="58" t="s">
        <v>2246</v>
      </c>
      <c r="VFD1" s="58" t="s">
        <v>2246</v>
      </c>
      <c r="VFE1" s="58" t="s">
        <v>2246</v>
      </c>
      <c r="VFF1" s="58" t="s">
        <v>2246</v>
      </c>
      <c r="VFG1" s="58" t="s">
        <v>2246</v>
      </c>
      <c r="VFH1" s="58" t="s">
        <v>2246</v>
      </c>
      <c r="VFI1" s="58" t="s">
        <v>2246</v>
      </c>
      <c r="VFJ1" s="58" t="s">
        <v>2246</v>
      </c>
      <c r="VFK1" s="58" t="s">
        <v>2246</v>
      </c>
      <c r="VFL1" s="58" t="s">
        <v>2246</v>
      </c>
      <c r="VFM1" s="58" t="s">
        <v>2246</v>
      </c>
      <c r="VFN1" s="58" t="s">
        <v>2246</v>
      </c>
      <c r="VFO1" s="58" t="s">
        <v>2246</v>
      </c>
      <c r="VFP1" s="58" t="s">
        <v>2246</v>
      </c>
      <c r="VFQ1" s="58" t="s">
        <v>2246</v>
      </c>
      <c r="VFR1" s="58" t="s">
        <v>2246</v>
      </c>
      <c r="VFS1" s="58" t="s">
        <v>2246</v>
      </c>
      <c r="VFT1" s="58" t="s">
        <v>2246</v>
      </c>
      <c r="VFU1" s="58" t="s">
        <v>2246</v>
      </c>
      <c r="VFV1" s="58" t="s">
        <v>2246</v>
      </c>
      <c r="VFW1" s="58" t="s">
        <v>2246</v>
      </c>
      <c r="VFX1" s="58" t="s">
        <v>2246</v>
      </c>
      <c r="VFY1" s="58" t="s">
        <v>2246</v>
      </c>
      <c r="VFZ1" s="58" t="s">
        <v>2246</v>
      </c>
      <c r="VGA1" s="58" t="s">
        <v>2246</v>
      </c>
      <c r="VGB1" s="58" t="s">
        <v>2246</v>
      </c>
      <c r="VGC1" s="58" t="s">
        <v>2246</v>
      </c>
      <c r="VGD1" s="58" t="s">
        <v>2246</v>
      </c>
      <c r="VGE1" s="58" t="s">
        <v>2246</v>
      </c>
      <c r="VGF1" s="58" t="s">
        <v>2246</v>
      </c>
      <c r="VGG1" s="58" t="s">
        <v>2246</v>
      </c>
      <c r="VGH1" s="58" t="s">
        <v>2246</v>
      </c>
      <c r="VGI1" s="58" t="s">
        <v>2246</v>
      </c>
      <c r="VGJ1" s="58" t="s">
        <v>2246</v>
      </c>
      <c r="VGK1" s="58" t="s">
        <v>2246</v>
      </c>
      <c r="VGL1" s="58" t="s">
        <v>2246</v>
      </c>
      <c r="VGM1" s="58" t="s">
        <v>2246</v>
      </c>
      <c r="VGN1" s="58" t="s">
        <v>2246</v>
      </c>
      <c r="VGO1" s="58" t="s">
        <v>2246</v>
      </c>
      <c r="VGP1" s="58" t="s">
        <v>2246</v>
      </c>
      <c r="VGQ1" s="58" t="s">
        <v>2246</v>
      </c>
      <c r="VGR1" s="58" t="s">
        <v>2246</v>
      </c>
      <c r="VGS1" s="58" t="s">
        <v>2246</v>
      </c>
      <c r="VGT1" s="58" t="s">
        <v>2246</v>
      </c>
      <c r="VGU1" s="58" t="s">
        <v>2246</v>
      </c>
      <c r="VGV1" s="58" t="s">
        <v>2246</v>
      </c>
      <c r="VGW1" s="58" t="s">
        <v>2246</v>
      </c>
      <c r="VGX1" s="58" t="s">
        <v>2246</v>
      </c>
      <c r="VGY1" s="58" t="s">
        <v>2246</v>
      </c>
      <c r="VGZ1" s="58" t="s">
        <v>2246</v>
      </c>
      <c r="VHA1" s="58" t="s">
        <v>2246</v>
      </c>
      <c r="VHB1" s="58" t="s">
        <v>2246</v>
      </c>
      <c r="VHC1" s="58" t="s">
        <v>2246</v>
      </c>
      <c r="VHD1" s="58" t="s">
        <v>2246</v>
      </c>
      <c r="VHE1" s="58" t="s">
        <v>2246</v>
      </c>
      <c r="VHF1" s="58" t="s">
        <v>2246</v>
      </c>
      <c r="VHG1" s="58" t="s">
        <v>2246</v>
      </c>
      <c r="VHH1" s="58" t="s">
        <v>2246</v>
      </c>
      <c r="VHI1" s="58" t="s">
        <v>2246</v>
      </c>
      <c r="VHJ1" s="58" t="s">
        <v>2246</v>
      </c>
      <c r="VHK1" s="58" t="s">
        <v>2246</v>
      </c>
      <c r="VHL1" s="58" t="s">
        <v>2246</v>
      </c>
      <c r="VHM1" s="58" t="s">
        <v>2246</v>
      </c>
      <c r="VHN1" s="58" t="s">
        <v>2246</v>
      </c>
      <c r="VHO1" s="58" t="s">
        <v>2246</v>
      </c>
      <c r="VHP1" s="58" t="s">
        <v>2246</v>
      </c>
      <c r="VHQ1" s="58" t="s">
        <v>2246</v>
      </c>
      <c r="VHR1" s="58" t="s">
        <v>2246</v>
      </c>
      <c r="VHS1" s="58" t="s">
        <v>2246</v>
      </c>
      <c r="VHT1" s="58" t="s">
        <v>2246</v>
      </c>
      <c r="VHU1" s="58" t="s">
        <v>2246</v>
      </c>
      <c r="VHV1" s="58" t="s">
        <v>2246</v>
      </c>
      <c r="VHW1" s="58" t="s">
        <v>2246</v>
      </c>
      <c r="VHX1" s="58" t="s">
        <v>2246</v>
      </c>
      <c r="VHY1" s="58" t="s">
        <v>2246</v>
      </c>
      <c r="VHZ1" s="58" t="s">
        <v>2246</v>
      </c>
      <c r="VIA1" s="58" t="s">
        <v>2246</v>
      </c>
      <c r="VIB1" s="58" t="s">
        <v>2246</v>
      </c>
      <c r="VIC1" s="58" t="s">
        <v>2246</v>
      </c>
      <c r="VID1" s="58" t="s">
        <v>2246</v>
      </c>
      <c r="VIE1" s="58" t="s">
        <v>2246</v>
      </c>
      <c r="VIF1" s="58" t="s">
        <v>2246</v>
      </c>
      <c r="VIG1" s="58" t="s">
        <v>2246</v>
      </c>
      <c r="VIH1" s="58" t="s">
        <v>2246</v>
      </c>
      <c r="VII1" s="58" t="s">
        <v>2246</v>
      </c>
      <c r="VIJ1" s="58" t="s">
        <v>2246</v>
      </c>
      <c r="VIK1" s="58" t="s">
        <v>2246</v>
      </c>
      <c r="VIL1" s="58" t="s">
        <v>2246</v>
      </c>
      <c r="VIM1" s="58" t="s">
        <v>2246</v>
      </c>
      <c r="VIN1" s="58" t="s">
        <v>2246</v>
      </c>
      <c r="VIO1" s="58" t="s">
        <v>2246</v>
      </c>
      <c r="VIP1" s="58" t="s">
        <v>2246</v>
      </c>
      <c r="VIQ1" s="58" t="s">
        <v>2246</v>
      </c>
      <c r="VIR1" s="58" t="s">
        <v>2246</v>
      </c>
      <c r="VIS1" s="58" t="s">
        <v>2246</v>
      </c>
      <c r="VIT1" s="58" t="s">
        <v>2246</v>
      </c>
      <c r="VIU1" s="58" t="s">
        <v>2246</v>
      </c>
      <c r="VIV1" s="58" t="s">
        <v>2246</v>
      </c>
      <c r="VIW1" s="58" t="s">
        <v>2246</v>
      </c>
      <c r="VIX1" s="58" t="s">
        <v>2246</v>
      </c>
      <c r="VIY1" s="58" t="s">
        <v>2246</v>
      </c>
      <c r="VIZ1" s="58" t="s">
        <v>2246</v>
      </c>
      <c r="VJA1" s="58" t="s">
        <v>2246</v>
      </c>
      <c r="VJB1" s="58" t="s">
        <v>2246</v>
      </c>
      <c r="VJC1" s="58" t="s">
        <v>2246</v>
      </c>
      <c r="VJD1" s="58" t="s">
        <v>2246</v>
      </c>
      <c r="VJE1" s="58" t="s">
        <v>2246</v>
      </c>
      <c r="VJF1" s="58" t="s">
        <v>2246</v>
      </c>
      <c r="VJG1" s="58" t="s">
        <v>2246</v>
      </c>
      <c r="VJH1" s="58" t="s">
        <v>2246</v>
      </c>
      <c r="VJI1" s="58" t="s">
        <v>2246</v>
      </c>
      <c r="VJJ1" s="58" t="s">
        <v>2246</v>
      </c>
      <c r="VJK1" s="58" t="s">
        <v>2246</v>
      </c>
      <c r="VJL1" s="58" t="s">
        <v>2246</v>
      </c>
      <c r="VJM1" s="58" t="s">
        <v>2246</v>
      </c>
      <c r="VJN1" s="58" t="s">
        <v>2246</v>
      </c>
      <c r="VJO1" s="58" t="s">
        <v>2246</v>
      </c>
      <c r="VJP1" s="58" t="s">
        <v>2246</v>
      </c>
      <c r="VJQ1" s="58" t="s">
        <v>2246</v>
      </c>
      <c r="VJR1" s="58" t="s">
        <v>2246</v>
      </c>
      <c r="VJS1" s="58" t="s">
        <v>2246</v>
      </c>
      <c r="VJT1" s="58" t="s">
        <v>2246</v>
      </c>
      <c r="VJU1" s="58" t="s">
        <v>2246</v>
      </c>
      <c r="VJV1" s="58" t="s">
        <v>2246</v>
      </c>
      <c r="VJW1" s="58" t="s">
        <v>2246</v>
      </c>
      <c r="VJX1" s="58" t="s">
        <v>2246</v>
      </c>
      <c r="VJY1" s="58" t="s">
        <v>2246</v>
      </c>
      <c r="VJZ1" s="58" t="s">
        <v>2246</v>
      </c>
      <c r="VKA1" s="58" t="s">
        <v>2246</v>
      </c>
      <c r="VKB1" s="58" t="s">
        <v>2246</v>
      </c>
      <c r="VKC1" s="58" t="s">
        <v>2246</v>
      </c>
      <c r="VKD1" s="58" t="s">
        <v>2246</v>
      </c>
      <c r="VKE1" s="58" t="s">
        <v>2246</v>
      </c>
      <c r="VKF1" s="58" t="s">
        <v>2246</v>
      </c>
      <c r="VKG1" s="58" t="s">
        <v>2246</v>
      </c>
      <c r="VKH1" s="58" t="s">
        <v>2246</v>
      </c>
      <c r="VKI1" s="58" t="s">
        <v>2246</v>
      </c>
      <c r="VKJ1" s="58" t="s">
        <v>2246</v>
      </c>
      <c r="VKK1" s="58" t="s">
        <v>2246</v>
      </c>
      <c r="VKL1" s="58" t="s">
        <v>2246</v>
      </c>
      <c r="VKM1" s="58" t="s">
        <v>2246</v>
      </c>
      <c r="VKN1" s="58" t="s">
        <v>2246</v>
      </c>
      <c r="VKO1" s="58" t="s">
        <v>2246</v>
      </c>
      <c r="VKP1" s="58" t="s">
        <v>2246</v>
      </c>
      <c r="VKQ1" s="58" t="s">
        <v>2246</v>
      </c>
      <c r="VKR1" s="58" t="s">
        <v>2246</v>
      </c>
      <c r="VKS1" s="58" t="s">
        <v>2246</v>
      </c>
      <c r="VKT1" s="58" t="s">
        <v>2246</v>
      </c>
      <c r="VKU1" s="58" t="s">
        <v>2246</v>
      </c>
      <c r="VKV1" s="58" t="s">
        <v>2246</v>
      </c>
      <c r="VKW1" s="58" t="s">
        <v>2246</v>
      </c>
      <c r="VKX1" s="58" t="s">
        <v>2246</v>
      </c>
      <c r="VKY1" s="58" t="s">
        <v>2246</v>
      </c>
      <c r="VKZ1" s="58" t="s">
        <v>2246</v>
      </c>
      <c r="VLA1" s="58" t="s">
        <v>2246</v>
      </c>
      <c r="VLB1" s="58" t="s">
        <v>2246</v>
      </c>
      <c r="VLC1" s="58" t="s">
        <v>2246</v>
      </c>
      <c r="VLD1" s="58" t="s">
        <v>2246</v>
      </c>
      <c r="VLE1" s="58" t="s">
        <v>2246</v>
      </c>
      <c r="VLF1" s="58" t="s">
        <v>2246</v>
      </c>
      <c r="VLG1" s="58" t="s">
        <v>2246</v>
      </c>
      <c r="VLH1" s="58" t="s">
        <v>2246</v>
      </c>
      <c r="VLI1" s="58" t="s">
        <v>2246</v>
      </c>
      <c r="VLJ1" s="58" t="s">
        <v>2246</v>
      </c>
      <c r="VLK1" s="58" t="s">
        <v>2246</v>
      </c>
      <c r="VLL1" s="58" t="s">
        <v>2246</v>
      </c>
      <c r="VLM1" s="58" t="s">
        <v>2246</v>
      </c>
      <c r="VLN1" s="58" t="s">
        <v>2246</v>
      </c>
      <c r="VLO1" s="58" t="s">
        <v>2246</v>
      </c>
      <c r="VLP1" s="58" t="s">
        <v>2246</v>
      </c>
      <c r="VLQ1" s="58" t="s">
        <v>2246</v>
      </c>
      <c r="VLR1" s="58" t="s">
        <v>2246</v>
      </c>
      <c r="VLS1" s="58" t="s">
        <v>2246</v>
      </c>
      <c r="VLT1" s="58" t="s">
        <v>2246</v>
      </c>
      <c r="VLU1" s="58" t="s">
        <v>2246</v>
      </c>
      <c r="VLV1" s="58" t="s">
        <v>2246</v>
      </c>
      <c r="VLW1" s="58" t="s">
        <v>2246</v>
      </c>
      <c r="VLX1" s="58" t="s">
        <v>2246</v>
      </c>
      <c r="VLY1" s="58" t="s">
        <v>2246</v>
      </c>
      <c r="VLZ1" s="58" t="s">
        <v>2246</v>
      </c>
      <c r="VMA1" s="58" t="s">
        <v>2246</v>
      </c>
      <c r="VMB1" s="58" t="s">
        <v>2246</v>
      </c>
      <c r="VMC1" s="58" t="s">
        <v>2246</v>
      </c>
      <c r="VMD1" s="58" t="s">
        <v>2246</v>
      </c>
      <c r="VME1" s="58" t="s">
        <v>2246</v>
      </c>
      <c r="VMF1" s="58" t="s">
        <v>2246</v>
      </c>
      <c r="VMG1" s="58" t="s">
        <v>2246</v>
      </c>
      <c r="VMH1" s="58" t="s">
        <v>2246</v>
      </c>
      <c r="VMI1" s="58" t="s">
        <v>2246</v>
      </c>
      <c r="VMJ1" s="58" t="s">
        <v>2246</v>
      </c>
      <c r="VMK1" s="58" t="s">
        <v>2246</v>
      </c>
      <c r="VML1" s="58" t="s">
        <v>2246</v>
      </c>
      <c r="VMM1" s="58" t="s">
        <v>2246</v>
      </c>
      <c r="VMN1" s="58" t="s">
        <v>2246</v>
      </c>
      <c r="VMO1" s="58" t="s">
        <v>2246</v>
      </c>
      <c r="VMP1" s="58" t="s">
        <v>2246</v>
      </c>
      <c r="VMQ1" s="58" t="s">
        <v>2246</v>
      </c>
      <c r="VMR1" s="58" t="s">
        <v>2246</v>
      </c>
      <c r="VMS1" s="58" t="s">
        <v>2246</v>
      </c>
      <c r="VMT1" s="58" t="s">
        <v>2246</v>
      </c>
      <c r="VMU1" s="58" t="s">
        <v>2246</v>
      </c>
      <c r="VMV1" s="58" t="s">
        <v>2246</v>
      </c>
      <c r="VMW1" s="58" t="s">
        <v>2246</v>
      </c>
      <c r="VMX1" s="58" t="s">
        <v>2246</v>
      </c>
      <c r="VMY1" s="58" t="s">
        <v>2246</v>
      </c>
      <c r="VMZ1" s="58" t="s">
        <v>2246</v>
      </c>
      <c r="VNA1" s="58" t="s">
        <v>2246</v>
      </c>
      <c r="VNB1" s="58" t="s">
        <v>2246</v>
      </c>
      <c r="VNC1" s="58" t="s">
        <v>2246</v>
      </c>
      <c r="VND1" s="58" t="s">
        <v>2246</v>
      </c>
      <c r="VNE1" s="58" t="s">
        <v>2246</v>
      </c>
      <c r="VNF1" s="58" t="s">
        <v>2246</v>
      </c>
      <c r="VNG1" s="58" t="s">
        <v>2246</v>
      </c>
      <c r="VNH1" s="58" t="s">
        <v>2246</v>
      </c>
      <c r="VNI1" s="58" t="s">
        <v>2246</v>
      </c>
      <c r="VNJ1" s="58" t="s">
        <v>2246</v>
      </c>
      <c r="VNK1" s="58" t="s">
        <v>2246</v>
      </c>
      <c r="VNL1" s="58" t="s">
        <v>2246</v>
      </c>
      <c r="VNM1" s="58" t="s">
        <v>2246</v>
      </c>
      <c r="VNN1" s="58" t="s">
        <v>2246</v>
      </c>
      <c r="VNO1" s="58" t="s">
        <v>2246</v>
      </c>
      <c r="VNP1" s="58" t="s">
        <v>2246</v>
      </c>
      <c r="VNQ1" s="58" t="s">
        <v>2246</v>
      </c>
      <c r="VNR1" s="58" t="s">
        <v>2246</v>
      </c>
      <c r="VNS1" s="58" t="s">
        <v>2246</v>
      </c>
      <c r="VNT1" s="58" t="s">
        <v>2246</v>
      </c>
      <c r="VNU1" s="58" t="s">
        <v>2246</v>
      </c>
      <c r="VNV1" s="58" t="s">
        <v>2246</v>
      </c>
      <c r="VNW1" s="58" t="s">
        <v>2246</v>
      </c>
      <c r="VNX1" s="58" t="s">
        <v>2246</v>
      </c>
      <c r="VNY1" s="58" t="s">
        <v>2246</v>
      </c>
      <c r="VNZ1" s="58" t="s">
        <v>2246</v>
      </c>
      <c r="VOA1" s="58" t="s">
        <v>2246</v>
      </c>
      <c r="VOB1" s="58" t="s">
        <v>2246</v>
      </c>
      <c r="VOC1" s="58" t="s">
        <v>2246</v>
      </c>
      <c r="VOD1" s="58" t="s">
        <v>2246</v>
      </c>
      <c r="VOE1" s="58" t="s">
        <v>2246</v>
      </c>
      <c r="VOF1" s="58" t="s">
        <v>2246</v>
      </c>
      <c r="VOG1" s="58" t="s">
        <v>2246</v>
      </c>
      <c r="VOH1" s="58" t="s">
        <v>2246</v>
      </c>
      <c r="VOI1" s="58" t="s">
        <v>2246</v>
      </c>
      <c r="VOJ1" s="58" t="s">
        <v>2246</v>
      </c>
      <c r="VOK1" s="58" t="s">
        <v>2246</v>
      </c>
      <c r="VOL1" s="58" t="s">
        <v>2246</v>
      </c>
      <c r="VOM1" s="58" t="s">
        <v>2246</v>
      </c>
      <c r="VON1" s="58" t="s">
        <v>2246</v>
      </c>
      <c r="VOO1" s="58" t="s">
        <v>2246</v>
      </c>
      <c r="VOP1" s="58" t="s">
        <v>2246</v>
      </c>
      <c r="VOQ1" s="58" t="s">
        <v>2246</v>
      </c>
      <c r="VOR1" s="58" t="s">
        <v>2246</v>
      </c>
      <c r="VOS1" s="58" t="s">
        <v>2246</v>
      </c>
      <c r="VOT1" s="58" t="s">
        <v>2246</v>
      </c>
      <c r="VOU1" s="58" t="s">
        <v>2246</v>
      </c>
      <c r="VOV1" s="58" t="s">
        <v>2246</v>
      </c>
      <c r="VOW1" s="58" t="s">
        <v>2246</v>
      </c>
      <c r="VOX1" s="58" t="s">
        <v>2246</v>
      </c>
      <c r="VOY1" s="58" t="s">
        <v>2246</v>
      </c>
      <c r="VOZ1" s="58" t="s">
        <v>2246</v>
      </c>
      <c r="VPA1" s="58" t="s">
        <v>2246</v>
      </c>
      <c r="VPB1" s="58" t="s">
        <v>2246</v>
      </c>
      <c r="VPC1" s="58" t="s">
        <v>2246</v>
      </c>
      <c r="VPD1" s="58" t="s">
        <v>2246</v>
      </c>
      <c r="VPE1" s="58" t="s">
        <v>2246</v>
      </c>
      <c r="VPF1" s="58" t="s">
        <v>2246</v>
      </c>
      <c r="VPG1" s="58" t="s">
        <v>2246</v>
      </c>
      <c r="VPH1" s="58" t="s">
        <v>2246</v>
      </c>
      <c r="VPI1" s="58" t="s">
        <v>2246</v>
      </c>
      <c r="VPJ1" s="58" t="s">
        <v>2246</v>
      </c>
      <c r="VPK1" s="58" t="s">
        <v>2246</v>
      </c>
      <c r="VPL1" s="58" t="s">
        <v>2246</v>
      </c>
      <c r="VPM1" s="58" t="s">
        <v>2246</v>
      </c>
      <c r="VPN1" s="58" t="s">
        <v>2246</v>
      </c>
      <c r="VPO1" s="58" t="s">
        <v>2246</v>
      </c>
      <c r="VPP1" s="58" t="s">
        <v>2246</v>
      </c>
      <c r="VPQ1" s="58" t="s">
        <v>2246</v>
      </c>
      <c r="VPR1" s="58" t="s">
        <v>2246</v>
      </c>
      <c r="VPS1" s="58" t="s">
        <v>2246</v>
      </c>
      <c r="VPT1" s="58" t="s">
        <v>2246</v>
      </c>
      <c r="VPU1" s="58" t="s">
        <v>2246</v>
      </c>
      <c r="VPV1" s="58" t="s">
        <v>2246</v>
      </c>
      <c r="VPW1" s="58" t="s">
        <v>2246</v>
      </c>
      <c r="VPX1" s="58" t="s">
        <v>2246</v>
      </c>
      <c r="VPY1" s="58" t="s">
        <v>2246</v>
      </c>
      <c r="VPZ1" s="58" t="s">
        <v>2246</v>
      </c>
      <c r="VQA1" s="58" t="s">
        <v>2246</v>
      </c>
      <c r="VQB1" s="58" t="s">
        <v>2246</v>
      </c>
      <c r="VQC1" s="58" t="s">
        <v>2246</v>
      </c>
      <c r="VQD1" s="58" t="s">
        <v>2246</v>
      </c>
      <c r="VQE1" s="58" t="s">
        <v>2246</v>
      </c>
      <c r="VQF1" s="58" t="s">
        <v>2246</v>
      </c>
      <c r="VQG1" s="58" t="s">
        <v>2246</v>
      </c>
      <c r="VQH1" s="58" t="s">
        <v>2246</v>
      </c>
      <c r="VQI1" s="58" t="s">
        <v>2246</v>
      </c>
      <c r="VQJ1" s="58" t="s">
        <v>2246</v>
      </c>
      <c r="VQK1" s="58" t="s">
        <v>2246</v>
      </c>
      <c r="VQL1" s="58" t="s">
        <v>2246</v>
      </c>
      <c r="VQM1" s="58" t="s">
        <v>2246</v>
      </c>
      <c r="VQN1" s="58" t="s">
        <v>2246</v>
      </c>
      <c r="VQO1" s="58" t="s">
        <v>2246</v>
      </c>
      <c r="VQP1" s="58" t="s">
        <v>2246</v>
      </c>
      <c r="VQQ1" s="58" t="s">
        <v>2246</v>
      </c>
      <c r="VQR1" s="58" t="s">
        <v>2246</v>
      </c>
      <c r="VQS1" s="58" t="s">
        <v>2246</v>
      </c>
      <c r="VQT1" s="58" t="s">
        <v>2246</v>
      </c>
      <c r="VQU1" s="58" t="s">
        <v>2246</v>
      </c>
      <c r="VQV1" s="58" t="s">
        <v>2246</v>
      </c>
      <c r="VQW1" s="58" t="s">
        <v>2246</v>
      </c>
      <c r="VQX1" s="58" t="s">
        <v>2246</v>
      </c>
      <c r="VQY1" s="58" t="s">
        <v>2246</v>
      </c>
      <c r="VQZ1" s="58" t="s">
        <v>2246</v>
      </c>
      <c r="VRA1" s="58" t="s">
        <v>2246</v>
      </c>
      <c r="VRB1" s="58" t="s">
        <v>2246</v>
      </c>
      <c r="VRC1" s="58" t="s">
        <v>2246</v>
      </c>
      <c r="VRD1" s="58" t="s">
        <v>2246</v>
      </c>
      <c r="VRE1" s="58" t="s">
        <v>2246</v>
      </c>
      <c r="VRF1" s="58" t="s">
        <v>2246</v>
      </c>
      <c r="VRG1" s="58" t="s">
        <v>2246</v>
      </c>
      <c r="VRH1" s="58" t="s">
        <v>2246</v>
      </c>
      <c r="VRI1" s="58" t="s">
        <v>2246</v>
      </c>
      <c r="VRJ1" s="58" t="s">
        <v>2246</v>
      </c>
      <c r="VRK1" s="58" t="s">
        <v>2246</v>
      </c>
      <c r="VRL1" s="58" t="s">
        <v>2246</v>
      </c>
      <c r="VRM1" s="58" t="s">
        <v>2246</v>
      </c>
      <c r="VRN1" s="58" t="s">
        <v>2246</v>
      </c>
      <c r="VRO1" s="58" t="s">
        <v>2246</v>
      </c>
      <c r="VRP1" s="58" t="s">
        <v>2246</v>
      </c>
      <c r="VRQ1" s="58" t="s">
        <v>2246</v>
      </c>
      <c r="VRR1" s="58" t="s">
        <v>2246</v>
      </c>
      <c r="VRS1" s="58" t="s">
        <v>2246</v>
      </c>
      <c r="VRT1" s="58" t="s">
        <v>2246</v>
      </c>
      <c r="VRU1" s="58" t="s">
        <v>2246</v>
      </c>
      <c r="VRV1" s="58" t="s">
        <v>2246</v>
      </c>
      <c r="VRW1" s="58" t="s">
        <v>2246</v>
      </c>
      <c r="VRX1" s="58" t="s">
        <v>2246</v>
      </c>
      <c r="VRY1" s="58" t="s">
        <v>2246</v>
      </c>
      <c r="VRZ1" s="58" t="s">
        <v>2246</v>
      </c>
      <c r="VSA1" s="58" t="s">
        <v>2246</v>
      </c>
      <c r="VSB1" s="58" t="s">
        <v>2246</v>
      </c>
      <c r="VSC1" s="58" t="s">
        <v>2246</v>
      </c>
      <c r="VSD1" s="58" t="s">
        <v>2246</v>
      </c>
      <c r="VSE1" s="58" t="s">
        <v>2246</v>
      </c>
      <c r="VSF1" s="58" t="s">
        <v>2246</v>
      </c>
      <c r="VSG1" s="58" t="s">
        <v>2246</v>
      </c>
      <c r="VSH1" s="58" t="s">
        <v>2246</v>
      </c>
      <c r="VSI1" s="58" t="s">
        <v>2246</v>
      </c>
      <c r="VSJ1" s="58" t="s">
        <v>2246</v>
      </c>
      <c r="VSK1" s="58" t="s">
        <v>2246</v>
      </c>
      <c r="VSL1" s="58" t="s">
        <v>2246</v>
      </c>
      <c r="VSM1" s="58" t="s">
        <v>2246</v>
      </c>
      <c r="VSN1" s="58" t="s">
        <v>2246</v>
      </c>
      <c r="VSO1" s="58" t="s">
        <v>2246</v>
      </c>
      <c r="VSP1" s="58" t="s">
        <v>2246</v>
      </c>
      <c r="VSQ1" s="58" t="s">
        <v>2246</v>
      </c>
      <c r="VSR1" s="58" t="s">
        <v>2246</v>
      </c>
      <c r="VSS1" s="58" t="s">
        <v>2246</v>
      </c>
      <c r="VST1" s="58" t="s">
        <v>2246</v>
      </c>
      <c r="VSU1" s="58" t="s">
        <v>2246</v>
      </c>
      <c r="VSV1" s="58" t="s">
        <v>2246</v>
      </c>
      <c r="VSW1" s="58" t="s">
        <v>2246</v>
      </c>
      <c r="VSX1" s="58" t="s">
        <v>2246</v>
      </c>
      <c r="VSY1" s="58" t="s">
        <v>2246</v>
      </c>
      <c r="VSZ1" s="58" t="s">
        <v>2246</v>
      </c>
      <c r="VTA1" s="58" t="s">
        <v>2246</v>
      </c>
      <c r="VTB1" s="58" t="s">
        <v>2246</v>
      </c>
      <c r="VTC1" s="58" t="s">
        <v>2246</v>
      </c>
      <c r="VTD1" s="58" t="s">
        <v>2246</v>
      </c>
      <c r="VTE1" s="58" t="s">
        <v>2246</v>
      </c>
      <c r="VTF1" s="58" t="s">
        <v>2246</v>
      </c>
      <c r="VTG1" s="58" t="s">
        <v>2246</v>
      </c>
      <c r="VTH1" s="58" t="s">
        <v>2246</v>
      </c>
      <c r="VTI1" s="58" t="s">
        <v>2246</v>
      </c>
      <c r="VTJ1" s="58" t="s">
        <v>2246</v>
      </c>
      <c r="VTK1" s="58" t="s">
        <v>2246</v>
      </c>
      <c r="VTL1" s="58" t="s">
        <v>2246</v>
      </c>
      <c r="VTM1" s="58" t="s">
        <v>2246</v>
      </c>
      <c r="VTN1" s="58" t="s">
        <v>2246</v>
      </c>
      <c r="VTO1" s="58" t="s">
        <v>2246</v>
      </c>
      <c r="VTP1" s="58" t="s">
        <v>2246</v>
      </c>
      <c r="VTQ1" s="58" t="s">
        <v>2246</v>
      </c>
      <c r="VTR1" s="58" t="s">
        <v>2246</v>
      </c>
      <c r="VTS1" s="58" t="s">
        <v>2246</v>
      </c>
      <c r="VTT1" s="58" t="s">
        <v>2246</v>
      </c>
      <c r="VTU1" s="58" t="s">
        <v>2246</v>
      </c>
      <c r="VTV1" s="58" t="s">
        <v>2246</v>
      </c>
      <c r="VTW1" s="58" t="s">
        <v>2246</v>
      </c>
      <c r="VTX1" s="58" t="s">
        <v>2246</v>
      </c>
      <c r="VTY1" s="58" t="s">
        <v>2246</v>
      </c>
      <c r="VTZ1" s="58" t="s">
        <v>2246</v>
      </c>
      <c r="VUA1" s="58" t="s">
        <v>2246</v>
      </c>
      <c r="VUB1" s="58" t="s">
        <v>2246</v>
      </c>
      <c r="VUC1" s="58" t="s">
        <v>2246</v>
      </c>
      <c r="VUD1" s="58" t="s">
        <v>2246</v>
      </c>
      <c r="VUE1" s="58" t="s">
        <v>2246</v>
      </c>
      <c r="VUF1" s="58" t="s">
        <v>2246</v>
      </c>
      <c r="VUG1" s="58" t="s">
        <v>2246</v>
      </c>
      <c r="VUH1" s="58" t="s">
        <v>2246</v>
      </c>
      <c r="VUI1" s="58" t="s">
        <v>2246</v>
      </c>
      <c r="VUJ1" s="58" t="s">
        <v>2246</v>
      </c>
      <c r="VUK1" s="58" t="s">
        <v>2246</v>
      </c>
      <c r="VUL1" s="58" t="s">
        <v>2246</v>
      </c>
      <c r="VUM1" s="58" t="s">
        <v>2246</v>
      </c>
      <c r="VUN1" s="58" t="s">
        <v>2246</v>
      </c>
      <c r="VUO1" s="58" t="s">
        <v>2246</v>
      </c>
      <c r="VUP1" s="58" t="s">
        <v>2246</v>
      </c>
      <c r="VUQ1" s="58" t="s">
        <v>2246</v>
      </c>
      <c r="VUR1" s="58" t="s">
        <v>2246</v>
      </c>
      <c r="VUS1" s="58" t="s">
        <v>2246</v>
      </c>
      <c r="VUT1" s="58" t="s">
        <v>2246</v>
      </c>
      <c r="VUU1" s="58" t="s">
        <v>2246</v>
      </c>
      <c r="VUV1" s="58" t="s">
        <v>2246</v>
      </c>
      <c r="VUW1" s="58" t="s">
        <v>2246</v>
      </c>
      <c r="VUX1" s="58" t="s">
        <v>2246</v>
      </c>
      <c r="VUY1" s="58" t="s">
        <v>2246</v>
      </c>
      <c r="VUZ1" s="58" t="s">
        <v>2246</v>
      </c>
      <c r="VVA1" s="58" t="s">
        <v>2246</v>
      </c>
      <c r="VVB1" s="58" t="s">
        <v>2246</v>
      </c>
      <c r="VVC1" s="58" t="s">
        <v>2246</v>
      </c>
      <c r="VVD1" s="58" t="s">
        <v>2246</v>
      </c>
      <c r="VVE1" s="58" t="s">
        <v>2246</v>
      </c>
      <c r="VVF1" s="58" t="s">
        <v>2246</v>
      </c>
      <c r="VVG1" s="58" t="s">
        <v>2246</v>
      </c>
      <c r="VVH1" s="58" t="s">
        <v>2246</v>
      </c>
      <c r="VVI1" s="58" t="s">
        <v>2246</v>
      </c>
      <c r="VVJ1" s="58" t="s">
        <v>2246</v>
      </c>
      <c r="VVK1" s="58" t="s">
        <v>2246</v>
      </c>
      <c r="VVL1" s="58" t="s">
        <v>2246</v>
      </c>
      <c r="VVM1" s="58" t="s">
        <v>2246</v>
      </c>
      <c r="VVN1" s="58" t="s">
        <v>2246</v>
      </c>
      <c r="VVO1" s="58" t="s">
        <v>2246</v>
      </c>
      <c r="VVP1" s="58" t="s">
        <v>2246</v>
      </c>
      <c r="VVQ1" s="58" t="s">
        <v>2246</v>
      </c>
      <c r="VVR1" s="58" t="s">
        <v>2246</v>
      </c>
      <c r="VVS1" s="58" t="s">
        <v>2246</v>
      </c>
      <c r="VVT1" s="58" t="s">
        <v>2246</v>
      </c>
      <c r="VVU1" s="58" t="s">
        <v>2246</v>
      </c>
      <c r="VVV1" s="58" t="s">
        <v>2246</v>
      </c>
      <c r="VVW1" s="58" t="s">
        <v>2246</v>
      </c>
      <c r="VVX1" s="58" t="s">
        <v>2246</v>
      </c>
      <c r="VVY1" s="58" t="s">
        <v>2246</v>
      </c>
      <c r="VVZ1" s="58" t="s">
        <v>2246</v>
      </c>
      <c r="VWA1" s="58" t="s">
        <v>2246</v>
      </c>
      <c r="VWB1" s="58" t="s">
        <v>2246</v>
      </c>
      <c r="VWC1" s="58" t="s">
        <v>2246</v>
      </c>
      <c r="VWD1" s="58" t="s">
        <v>2246</v>
      </c>
      <c r="VWE1" s="58" t="s">
        <v>2246</v>
      </c>
      <c r="VWF1" s="58" t="s">
        <v>2246</v>
      </c>
      <c r="VWG1" s="58" t="s">
        <v>2246</v>
      </c>
      <c r="VWH1" s="58" t="s">
        <v>2246</v>
      </c>
      <c r="VWI1" s="58" t="s">
        <v>2246</v>
      </c>
      <c r="VWJ1" s="58" t="s">
        <v>2246</v>
      </c>
      <c r="VWK1" s="58" t="s">
        <v>2246</v>
      </c>
      <c r="VWL1" s="58" t="s">
        <v>2246</v>
      </c>
      <c r="VWM1" s="58" t="s">
        <v>2246</v>
      </c>
      <c r="VWN1" s="58" t="s">
        <v>2246</v>
      </c>
      <c r="VWO1" s="58" t="s">
        <v>2246</v>
      </c>
      <c r="VWP1" s="58" t="s">
        <v>2246</v>
      </c>
      <c r="VWQ1" s="58" t="s">
        <v>2246</v>
      </c>
      <c r="VWR1" s="58" t="s">
        <v>2246</v>
      </c>
      <c r="VWS1" s="58" t="s">
        <v>2246</v>
      </c>
      <c r="VWT1" s="58" t="s">
        <v>2246</v>
      </c>
      <c r="VWU1" s="58" t="s">
        <v>2246</v>
      </c>
      <c r="VWV1" s="58" t="s">
        <v>2246</v>
      </c>
      <c r="VWW1" s="58" t="s">
        <v>2246</v>
      </c>
      <c r="VWX1" s="58" t="s">
        <v>2246</v>
      </c>
      <c r="VWY1" s="58" t="s">
        <v>2246</v>
      </c>
      <c r="VWZ1" s="58" t="s">
        <v>2246</v>
      </c>
      <c r="VXA1" s="58" t="s">
        <v>2246</v>
      </c>
      <c r="VXB1" s="58" t="s">
        <v>2246</v>
      </c>
      <c r="VXC1" s="58" t="s">
        <v>2246</v>
      </c>
      <c r="VXD1" s="58" t="s">
        <v>2246</v>
      </c>
      <c r="VXE1" s="58" t="s">
        <v>2246</v>
      </c>
      <c r="VXF1" s="58" t="s">
        <v>2246</v>
      </c>
      <c r="VXG1" s="58" t="s">
        <v>2246</v>
      </c>
      <c r="VXH1" s="58" t="s">
        <v>2246</v>
      </c>
      <c r="VXI1" s="58" t="s">
        <v>2246</v>
      </c>
      <c r="VXJ1" s="58" t="s">
        <v>2246</v>
      </c>
      <c r="VXK1" s="58" t="s">
        <v>2246</v>
      </c>
      <c r="VXL1" s="58" t="s">
        <v>2246</v>
      </c>
      <c r="VXM1" s="58" t="s">
        <v>2246</v>
      </c>
      <c r="VXN1" s="58" t="s">
        <v>2246</v>
      </c>
      <c r="VXO1" s="58" t="s">
        <v>2246</v>
      </c>
      <c r="VXP1" s="58" t="s">
        <v>2246</v>
      </c>
      <c r="VXQ1" s="58" t="s">
        <v>2246</v>
      </c>
      <c r="VXR1" s="58" t="s">
        <v>2246</v>
      </c>
      <c r="VXS1" s="58" t="s">
        <v>2246</v>
      </c>
      <c r="VXT1" s="58" t="s">
        <v>2246</v>
      </c>
      <c r="VXU1" s="58" t="s">
        <v>2246</v>
      </c>
      <c r="VXV1" s="58" t="s">
        <v>2246</v>
      </c>
      <c r="VXW1" s="58" t="s">
        <v>2246</v>
      </c>
      <c r="VXX1" s="58" t="s">
        <v>2246</v>
      </c>
      <c r="VXY1" s="58" t="s">
        <v>2246</v>
      </c>
      <c r="VXZ1" s="58" t="s">
        <v>2246</v>
      </c>
      <c r="VYA1" s="58" t="s">
        <v>2246</v>
      </c>
      <c r="VYB1" s="58" t="s">
        <v>2246</v>
      </c>
      <c r="VYC1" s="58" t="s">
        <v>2246</v>
      </c>
      <c r="VYD1" s="58" t="s">
        <v>2246</v>
      </c>
      <c r="VYE1" s="58" t="s">
        <v>2246</v>
      </c>
      <c r="VYF1" s="58" t="s">
        <v>2246</v>
      </c>
      <c r="VYG1" s="58" t="s">
        <v>2246</v>
      </c>
      <c r="VYH1" s="58" t="s">
        <v>2246</v>
      </c>
      <c r="VYI1" s="58" t="s">
        <v>2246</v>
      </c>
      <c r="VYJ1" s="58" t="s">
        <v>2246</v>
      </c>
      <c r="VYK1" s="58" t="s">
        <v>2246</v>
      </c>
      <c r="VYL1" s="58" t="s">
        <v>2246</v>
      </c>
      <c r="VYM1" s="58" t="s">
        <v>2246</v>
      </c>
      <c r="VYN1" s="58" t="s">
        <v>2246</v>
      </c>
      <c r="VYO1" s="58" t="s">
        <v>2246</v>
      </c>
      <c r="VYP1" s="58" t="s">
        <v>2246</v>
      </c>
      <c r="VYQ1" s="58" t="s">
        <v>2246</v>
      </c>
      <c r="VYR1" s="58" t="s">
        <v>2246</v>
      </c>
      <c r="VYS1" s="58" t="s">
        <v>2246</v>
      </c>
      <c r="VYT1" s="58" t="s">
        <v>2246</v>
      </c>
      <c r="VYU1" s="58" t="s">
        <v>2246</v>
      </c>
      <c r="VYV1" s="58" t="s">
        <v>2246</v>
      </c>
      <c r="VYW1" s="58" t="s">
        <v>2246</v>
      </c>
      <c r="VYX1" s="58" t="s">
        <v>2246</v>
      </c>
      <c r="VYY1" s="58" t="s">
        <v>2246</v>
      </c>
      <c r="VYZ1" s="58" t="s">
        <v>2246</v>
      </c>
      <c r="VZA1" s="58" t="s">
        <v>2246</v>
      </c>
      <c r="VZB1" s="58" t="s">
        <v>2246</v>
      </c>
      <c r="VZC1" s="58" t="s">
        <v>2246</v>
      </c>
      <c r="VZD1" s="58" t="s">
        <v>2246</v>
      </c>
      <c r="VZE1" s="58" t="s">
        <v>2246</v>
      </c>
      <c r="VZF1" s="58" t="s">
        <v>2246</v>
      </c>
      <c r="VZG1" s="58" t="s">
        <v>2246</v>
      </c>
      <c r="VZH1" s="58" t="s">
        <v>2246</v>
      </c>
      <c r="VZI1" s="58" t="s">
        <v>2246</v>
      </c>
      <c r="VZJ1" s="58" t="s">
        <v>2246</v>
      </c>
      <c r="VZK1" s="58" t="s">
        <v>2246</v>
      </c>
      <c r="VZL1" s="58" t="s">
        <v>2246</v>
      </c>
      <c r="VZM1" s="58" t="s">
        <v>2246</v>
      </c>
      <c r="VZN1" s="58" t="s">
        <v>2246</v>
      </c>
      <c r="VZO1" s="58" t="s">
        <v>2246</v>
      </c>
      <c r="VZP1" s="58" t="s">
        <v>2246</v>
      </c>
      <c r="VZQ1" s="58" t="s">
        <v>2246</v>
      </c>
      <c r="VZR1" s="58" t="s">
        <v>2246</v>
      </c>
      <c r="VZS1" s="58" t="s">
        <v>2246</v>
      </c>
      <c r="VZT1" s="58" t="s">
        <v>2246</v>
      </c>
      <c r="VZU1" s="58" t="s">
        <v>2246</v>
      </c>
      <c r="VZV1" s="58" t="s">
        <v>2246</v>
      </c>
      <c r="VZW1" s="58" t="s">
        <v>2246</v>
      </c>
      <c r="VZX1" s="58" t="s">
        <v>2246</v>
      </c>
      <c r="VZY1" s="58" t="s">
        <v>2246</v>
      </c>
      <c r="VZZ1" s="58" t="s">
        <v>2246</v>
      </c>
      <c r="WAA1" s="58" t="s">
        <v>2246</v>
      </c>
      <c r="WAB1" s="58" t="s">
        <v>2246</v>
      </c>
      <c r="WAC1" s="58" t="s">
        <v>2246</v>
      </c>
      <c r="WAD1" s="58" t="s">
        <v>2246</v>
      </c>
      <c r="WAE1" s="58" t="s">
        <v>2246</v>
      </c>
      <c r="WAF1" s="58" t="s">
        <v>2246</v>
      </c>
      <c r="WAG1" s="58" t="s">
        <v>2246</v>
      </c>
      <c r="WAH1" s="58" t="s">
        <v>2246</v>
      </c>
      <c r="WAI1" s="58" t="s">
        <v>2246</v>
      </c>
      <c r="WAJ1" s="58" t="s">
        <v>2246</v>
      </c>
      <c r="WAK1" s="58" t="s">
        <v>2246</v>
      </c>
      <c r="WAL1" s="58" t="s">
        <v>2246</v>
      </c>
      <c r="WAM1" s="58" t="s">
        <v>2246</v>
      </c>
      <c r="WAN1" s="58" t="s">
        <v>2246</v>
      </c>
      <c r="WAO1" s="58" t="s">
        <v>2246</v>
      </c>
      <c r="WAP1" s="58" t="s">
        <v>2246</v>
      </c>
      <c r="WAQ1" s="58" t="s">
        <v>2246</v>
      </c>
      <c r="WAR1" s="58" t="s">
        <v>2246</v>
      </c>
      <c r="WAS1" s="58" t="s">
        <v>2246</v>
      </c>
      <c r="WAT1" s="58" t="s">
        <v>2246</v>
      </c>
      <c r="WAU1" s="58" t="s">
        <v>2246</v>
      </c>
      <c r="WAV1" s="58" t="s">
        <v>2246</v>
      </c>
      <c r="WAW1" s="58" t="s">
        <v>2246</v>
      </c>
      <c r="WAX1" s="58" t="s">
        <v>2246</v>
      </c>
      <c r="WAY1" s="58" t="s">
        <v>2246</v>
      </c>
      <c r="WAZ1" s="58" t="s">
        <v>2246</v>
      </c>
      <c r="WBA1" s="58" t="s">
        <v>2246</v>
      </c>
      <c r="WBB1" s="58" t="s">
        <v>2246</v>
      </c>
      <c r="WBC1" s="58" t="s">
        <v>2246</v>
      </c>
      <c r="WBD1" s="58" t="s">
        <v>2246</v>
      </c>
      <c r="WBE1" s="58" t="s">
        <v>2246</v>
      </c>
      <c r="WBF1" s="58" t="s">
        <v>2246</v>
      </c>
      <c r="WBG1" s="58" t="s">
        <v>2246</v>
      </c>
      <c r="WBH1" s="58" t="s">
        <v>2246</v>
      </c>
      <c r="WBI1" s="58" t="s">
        <v>2246</v>
      </c>
      <c r="WBJ1" s="58" t="s">
        <v>2246</v>
      </c>
      <c r="WBK1" s="58" t="s">
        <v>2246</v>
      </c>
      <c r="WBL1" s="58" t="s">
        <v>2246</v>
      </c>
      <c r="WBM1" s="58" t="s">
        <v>2246</v>
      </c>
      <c r="WBN1" s="58" t="s">
        <v>2246</v>
      </c>
      <c r="WBO1" s="58" t="s">
        <v>2246</v>
      </c>
      <c r="WBP1" s="58" t="s">
        <v>2246</v>
      </c>
      <c r="WBQ1" s="58" t="s">
        <v>2246</v>
      </c>
      <c r="WBR1" s="58" t="s">
        <v>2246</v>
      </c>
      <c r="WBS1" s="58" t="s">
        <v>2246</v>
      </c>
      <c r="WBT1" s="58" t="s">
        <v>2246</v>
      </c>
      <c r="WBU1" s="58" t="s">
        <v>2246</v>
      </c>
      <c r="WBV1" s="58" t="s">
        <v>2246</v>
      </c>
      <c r="WBW1" s="58" t="s">
        <v>2246</v>
      </c>
      <c r="WBX1" s="58" t="s">
        <v>2246</v>
      </c>
      <c r="WBY1" s="58" t="s">
        <v>2246</v>
      </c>
      <c r="WBZ1" s="58" t="s">
        <v>2246</v>
      </c>
      <c r="WCA1" s="58" t="s">
        <v>2246</v>
      </c>
      <c r="WCB1" s="58" t="s">
        <v>2246</v>
      </c>
      <c r="WCC1" s="58" t="s">
        <v>2246</v>
      </c>
      <c r="WCD1" s="58" t="s">
        <v>2246</v>
      </c>
      <c r="WCE1" s="58" t="s">
        <v>2246</v>
      </c>
      <c r="WCF1" s="58" t="s">
        <v>2246</v>
      </c>
      <c r="WCG1" s="58" t="s">
        <v>2246</v>
      </c>
      <c r="WCH1" s="58" t="s">
        <v>2246</v>
      </c>
      <c r="WCI1" s="58" t="s">
        <v>2246</v>
      </c>
      <c r="WCJ1" s="58" t="s">
        <v>2246</v>
      </c>
      <c r="WCK1" s="58" t="s">
        <v>2246</v>
      </c>
      <c r="WCL1" s="58" t="s">
        <v>2246</v>
      </c>
      <c r="WCM1" s="58" t="s">
        <v>2246</v>
      </c>
      <c r="WCN1" s="58" t="s">
        <v>2246</v>
      </c>
      <c r="WCO1" s="58" t="s">
        <v>2246</v>
      </c>
      <c r="WCP1" s="58" t="s">
        <v>2246</v>
      </c>
      <c r="WCQ1" s="58" t="s">
        <v>2246</v>
      </c>
      <c r="WCR1" s="58" t="s">
        <v>2246</v>
      </c>
      <c r="WCS1" s="58" t="s">
        <v>2246</v>
      </c>
      <c r="WCT1" s="58" t="s">
        <v>2246</v>
      </c>
      <c r="WCU1" s="58" t="s">
        <v>2246</v>
      </c>
      <c r="WCV1" s="58" t="s">
        <v>2246</v>
      </c>
      <c r="WCW1" s="58" t="s">
        <v>2246</v>
      </c>
      <c r="WCX1" s="58" t="s">
        <v>2246</v>
      </c>
      <c r="WCY1" s="58" t="s">
        <v>2246</v>
      </c>
      <c r="WCZ1" s="58" t="s">
        <v>2246</v>
      </c>
      <c r="WDA1" s="58" t="s">
        <v>2246</v>
      </c>
      <c r="WDB1" s="58" t="s">
        <v>2246</v>
      </c>
      <c r="WDC1" s="58" t="s">
        <v>2246</v>
      </c>
      <c r="WDD1" s="58" t="s">
        <v>2246</v>
      </c>
      <c r="WDE1" s="58" t="s">
        <v>2246</v>
      </c>
      <c r="WDF1" s="58" t="s">
        <v>2246</v>
      </c>
      <c r="WDG1" s="58" t="s">
        <v>2246</v>
      </c>
      <c r="WDH1" s="58" t="s">
        <v>2246</v>
      </c>
      <c r="WDI1" s="58" t="s">
        <v>2246</v>
      </c>
      <c r="WDJ1" s="58" t="s">
        <v>2246</v>
      </c>
      <c r="WDK1" s="58" t="s">
        <v>2246</v>
      </c>
      <c r="WDL1" s="58" t="s">
        <v>2246</v>
      </c>
      <c r="WDM1" s="58" t="s">
        <v>2246</v>
      </c>
      <c r="WDN1" s="58" t="s">
        <v>2246</v>
      </c>
      <c r="WDO1" s="58" t="s">
        <v>2246</v>
      </c>
      <c r="WDP1" s="58" t="s">
        <v>2246</v>
      </c>
      <c r="WDQ1" s="58" t="s">
        <v>2246</v>
      </c>
      <c r="WDR1" s="58" t="s">
        <v>2246</v>
      </c>
      <c r="WDS1" s="58" t="s">
        <v>2246</v>
      </c>
      <c r="WDT1" s="58" t="s">
        <v>2246</v>
      </c>
      <c r="WDU1" s="58" t="s">
        <v>2246</v>
      </c>
      <c r="WDV1" s="58" t="s">
        <v>2246</v>
      </c>
      <c r="WDW1" s="58" t="s">
        <v>2246</v>
      </c>
      <c r="WDX1" s="58" t="s">
        <v>2246</v>
      </c>
      <c r="WDY1" s="58" t="s">
        <v>2246</v>
      </c>
      <c r="WDZ1" s="58" t="s">
        <v>2246</v>
      </c>
      <c r="WEA1" s="58" t="s">
        <v>2246</v>
      </c>
      <c r="WEB1" s="58" t="s">
        <v>2246</v>
      </c>
      <c r="WEC1" s="58" t="s">
        <v>2246</v>
      </c>
      <c r="WED1" s="58" t="s">
        <v>2246</v>
      </c>
      <c r="WEE1" s="58" t="s">
        <v>2246</v>
      </c>
      <c r="WEF1" s="58" t="s">
        <v>2246</v>
      </c>
      <c r="WEG1" s="58" t="s">
        <v>2246</v>
      </c>
      <c r="WEH1" s="58" t="s">
        <v>2246</v>
      </c>
      <c r="WEI1" s="58" t="s">
        <v>2246</v>
      </c>
      <c r="WEJ1" s="58" t="s">
        <v>2246</v>
      </c>
      <c r="WEK1" s="58" t="s">
        <v>2246</v>
      </c>
      <c r="WEL1" s="58" t="s">
        <v>2246</v>
      </c>
      <c r="WEM1" s="58" t="s">
        <v>2246</v>
      </c>
      <c r="WEN1" s="58" t="s">
        <v>2246</v>
      </c>
      <c r="WEO1" s="58" t="s">
        <v>2246</v>
      </c>
      <c r="WEP1" s="58" t="s">
        <v>2246</v>
      </c>
      <c r="WEQ1" s="58" t="s">
        <v>2246</v>
      </c>
      <c r="WER1" s="58" t="s">
        <v>2246</v>
      </c>
      <c r="WES1" s="58" t="s">
        <v>2246</v>
      </c>
      <c r="WET1" s="58" t="s">
        <v>2246</v>
      </c>
      <c r="WEU1" s="58" t="s">
        <v>2246</v>
      </c>
      <c r="WEV1" s="58" t="s">
        <v>2246</v>
      </c>
      <c r="WEW1" s="58" t="s">
        <v>2246</v>
      </c>
      <c r="WEX1" s="58" t="s">
        <v>2246</v>
      </c>
      <c r="WEY1" s="58" t="s">
        <v>2246</v>
      </c>
      <c r="WEZ1" s="58" t="s">
        <v>2246</v>
      </c>
      <c r="WFA1" s="58" t="s">
        <v>2246</v>
      </c>
      <c r="WFB1" s="58" t="s">
        <v>2246</v>
      </c>
      <c r="WFC1" s="58" t="s">
        <v>2246</v>
      </c>
      <c r="WFD1" s="58" t="s">
        <v>2246</v>
      </c>
      <c r="WFE1" s="58" t="s">
        <v>2246</v>
      </c>
      <c r="WFF1" s="58" t="s">
        <v>2246</v>
      </c>
      <c r="WFG1" s="58" t="s">
        <v>2246</v>
      </c>
      <c r="WFH1" s="58" t="s">
        <v>2246</v>
      </c>
      <c r="WFI1" s="58" t="s">
        <v>2246</v>
      </c>
      <c r="WFJ1" s="58" t="s">
        <v>2246</v>
      </c>
      <c r="WFK1" s="58" t="s">
        <v>2246</v>
      </c>
      <c r="WFL1" s="58" t="s">
        <v>2246</v>
      </c>
      <c r="WFM1" s="58" t="s">
        <v>2246</v>
      </c>
      <c r="WFN1" s="58" t="s">
        <v>2246</v>
      </c>
      <c r="WFO1" s="58" t="s">
        <v>2246</v>
      </c>
      <c r="WFP1" s="58" t="s">
        <v>2246</v>
      </c>
      <c r="WFQ1" s="58" t="s">
        <v>2246</v>
      </c>
      <c r="WFR1" s="58" t="s">
        <v>2246</v>
      </c>
      <c r="WFS1" s="58" t="s">
        <v>2246</v>
      </c>
      <c r="WFT1" s="58" t="s">
        <v>2246</v>
      </c>
      <c r="WFU1" s="58" t="s">
        <v>2246</v>
      </c>
      <c r="WFV1" s="58" t="s">
        <v>2246</v>
      </c>
      <c r="WFW1" s="58" t="s">
        <v>2246</v>
      </c>
      <c r="WFX1" s="58" t="s">
        <v>2246</v>
      </c>
      <c r="WFY1" s="58" t="s">
        <v>2246</v>
      </c>
      <c r="WFZ1" s="58" t="s">
        <v>2246</v>
      </c>
      <c r="WGA1" s="58" t="s">
        <v>2246</v>
      </c>
      <c r="WGB1" s="58" t="s">
        <v>2246</v>
      </c>
      <c r="WGC1" s="58" t="s">
        <v>2246</v>
      </c>
      <c r="WGD1" s="58" t="s">
        <v>2246</v>
      </c>
      <c r="WGE1" s="58" t="s">
        <v>2246</v>
      </c>
      <c r="WGF1" s="58" t="s">
        <v>2246</v>
      </c>
      <c r="WGG1" s="58" t="s">
        <v>2246</v>
      </c>
      <c r="WGH1" s="58" t="s">
        <v>2246</v>
      </c>
      <c r="WGI1" s="58" t="s">
        <v>2246</v>
      </c>
      <c r="WGJ1" s="58" t="s">
        <v>2246</v>
      </c>
      <c r="WGK1" s="58" t="s">
        <v>2246</v>
      </c>
      <c r="WGL1" s="58" t="s">
        <v>2246</v>
      </c>
      <c r="WGM1" s="58" t="s">
        <v>2246</v>
      </c>
      <c r="WGN1" s="58" t="s">
        <v>2246</v>
      </c>
      <c r="WGO1" s="58" t="s">
        <v>2246</v>
      </c>
      <c r="WGP1" s="58" t="s">
        <v>2246</v>
      </c>
      <c r="WGQ1" s="58" t="s">
        <v>2246</v>
      </c>
      <c r="WGR1" s="58" t="s">
        <v>2246</v>
      </c>
      <c r="WGS1" s="58" t="s">
        <v>2246</v>
      </c>
      <c r="WGT1" s="58" t="s">
        <v>2246</v>
      </c>
      <c r="WGU1" s="58" t="s">
        <v>2246</v>
      </c>
      <c r="WGV1" s="58" t="s">
        <v>2246</v>
      </c>
      <c r="WGW1" s="58" t="s">
        <v>2246</v>
      </c>
      <c r="WGX1" s="58" t="s">
        <v>2246</v>
      </c>
      <c r="WGY1" s="58" t="s">
        <v>2246</v>
      </c>
      <c r="WGZ1" s="58" t="s">
        <v>2246</v>
      </c>
      <c r="WHA1" s="58" t="s">
        <v>2246</v>
      </c>
      <c r="WHB1" s="58" t="s">
        <v>2246</v>
      </c>
      <c r="WHC1" s="58" t="s">
        <v>2246</v>
      </c>
      <c r="WHD1" s="58" t="s">
        <v>2246</v>
      </c>
      <c r="WHE1" s="58" t="s">
        <v>2246</v>
      </c>
      <c r="WHF1" s="58" t="s">
        <v>2246</v>
      </c>
      <c r="WHG1" s="58" t="s">
        <v>2246</v>
      </c>
      <c r="WHH1" s="58" t="s">
        <v>2246</v>
      </c>
      <c r="WHI1" s="58" t="s">
        <v>2246</v>
      </c>
      <c r="WHJ1" s="58" t="s">
        <v>2246</v>
      </c>
      <c r="WHK1" s="58" t="s">
        <v>2246</v>
      </c>
      <c r="WHL1" s="58" t="s">
        <v>2246</v>
      </c>
      <c r="WHM1" s="58" t="s">
        <v>2246</v>
      </c>
      <c r="WHN1" s="58" t="s">
        <v>2246</v>
      </c>
      <c r="WHO1" s="58" t="s">
        <v>2246</v>
      </c>
      <c r="WHP1" s="58" t="s">
        <v>2246</v>
      </c>
      <c r="WHQ1" s="58" t="s">
        <v>2246</v>
      </c>
      <c r="WHR1" s="58" t="s">
        <v>2246</v>
      </c>
      <c r="WHS1" s="58" t="s">
        <v>2246</v>
      </c>
      <c r="WHT1" s="58" t="s">
        <v>2246</v>
      </c>
      <c r="WHU1" s="58" t="s">
        <v>2246</v>
      </c>
      <c r="WHV1" s="58" t="s">
        <v>2246</v>
      </c>
      <c r="WHW1" s="58" t="s">
        <v>2246</v>
      </c>
      <c r="WHX1" s="58" t="s">
        <v>2246</v>
      </c>
      <c r="WHY1" s="58" t="s">
        <v>2246</v>
      </c>
      <c r="WHZ1" s="58" t="s">
        <v>2246</v>
      </c>
      <c r="WIA1" s="58" t="s">
        <v>2246</v>
      </c>
      <c r="WIB1" s="58" t="s">
        <v>2246</v>
      </c>
      <c r="WIC1" s="58" t="s">
        <v>2246</v>
      </c>
      <c r="WID1" s="58" t="s">
        <v>2246</v>
      </c>
      <c r="WIE1" s="58" t="s">
        <v>2246</v>
      </c>
      <c r="WIF1" s="58" t="s">
        <v>2246</v>
      </c>
      <c r="WIG1" s="58" t="s">
        <v>2246</v>
      </c>
      <c r="WIH1" s="58" t="s">
        <v>2246</v>
      </c>
      <c r="WII1" s="58" t="s">
        <v>2246</v>
      </c>
      <c r="WIJ1" s="58" t="s">
        <v>2246</v>
      </c>
      <c r="WIK1" s="58" t="s">
        <v>2246</v>
      </c>
      <c r="WIL1" s="58" t="s">
        <v>2246</v>
      </c>
      <c r="WIM1" s="58" t="s">
        <v>2246</v>
      </c>
      <c r="WIN1" s="58" t="s">
        <v>2246</v>
      </c>
      <c r="WIO1" s="58" t="s">
        <v>2246</v>
      </c>
      <c r="WIP1" s="58" t="s">
        <v>2246</v>
      </c>
      <c r="WIQ1" s="58" t="s">
        <v>2246</v>
      </c>
      <c r="WIR1" s="58" t="s">
        <v>2246</v>
      </c>
      <c r="WIS1" s="58" t="s">
        <v>2246</v>
      </c>
      <c r="WIT1" s="58" t="s">
        <v>2246</v>
      </c>
      <c r="WIU1" s="58" t="s">
        <v>2246</v>
      </c>
      <c r="WIV1" s="58" t="s">
        <v>2246</v>
      </c>
      <c r="WIW1" s="58" t="s">
        <v>2246</v>
      </c>
      <c r="WIX1" s="58" t="s">
        <v>2246</v>
      </c>
      <c r="WIY1" s="58" t="s">
        <v>2246</v>
      </c>
      <c r="WIZ1" s="58" t="s">
        <v>2246</v>
      </c>
      <c r="WJA1" s="58" t="s">
        <v>2246</v>
      </c>
      <c r="WJB1" s="58" t="s">
        <v>2246</v>
      </c>
      <c r="WJC1" s="58" t="s">
        <v>2246</v>
      </c>
      <c r="WJD1" s="58" t="s">
        <v>2246</v>
      </c>
      <c r="WJE1" s="58" t="s">
        <v>2246</v>
      </c>
      <c r="WJF1" s="58" t="s">
        <v>2246</v>
      </c>
      <c r="WJG1" s="58" t="s">
        <v>2246</v>
      </c>
      <c r="WJH1" s="58" t="s">
        <v>2246</v>
      </c>
      <c r="WJI1" s="58" t="s">
        <v>2246</v>
      </c>
      <c r="WJJ1" s="58" t="s">
        <v>2246</v>
      </c>
      <c r="WJK1" s="58" t="s">
        <v>2246</v>
      </c>
      <c r="WJL1" s="58" t="s">
        <v>2246</v>
      </c>
      <c r="WJM1" s="58" t="s">
        <v>2246</v>
      </c>
      <c r="WJN1" s="58" t="s">
        <v>2246</v>
      </c>
      <c r="WJO1" s="58" t="s">
        <v>2246</v>
      </c>
      <c r="WJP1" s="58" t="s">
        <v>2246</v>
      </c>
      <c r="WJQ1" s="58" t="s">
        <v>2246</v>
      </c>
      <c r="WJR1" s="58" t="s">
        <v>2246</v>
      </c>
      <c r="WJS1" s="58" t="s">
        <v>2246</v>
      </c>
      <c r="WJT1" s="58" t="s">
        <v>2246</v>
      </c>
      <c r="WJU1" s="58" t="s">
        <v>2246</v>
      </c>
      <c r="WJV1" s="58" t="s">
        <v>2246</v>
      </c>
      <c r="WJW1" s="58" t="s">
        <v>2246</v>
      </c>
      <c r="WJX1" s="58" t="s">
        <v>2246</v>
      </c>
      <c r="WJY1" s="58" t="s">
        <v>2246</v>
      </c>
      <c r="WJZ1" s="58" t="s">
        <v>2246</v>
      </c>
      <c r="WKA1" s="58" t="s">
        <v>2246</v>
      </c>
      <c r="WKB1" s="58" t="s">
        <v>2246</v>
      </c>
      <c r="WKC1" s="58" t="s">
        <v>2246</v>
      </c>
      <c r="WKD1" s="58" t="s">
        <v>2246</v>
      </c>
      <c r="WKE1" s="58" t="s">
        <v>2246</v>
      </c>
      <c r="WKF1" s="58" t="s">
        <v>2246</v>
      </c>
      <c r="WKG1" s="58" t="s">
        <v>2246</v>
      </c>
      <c r="WKH1" s="58" t="s">
        <v>2246</v>
      </c>
      <c r="WKI1" s="58" t="s">
        <v>2246</v>
      </c>
      <c r="WKJ1" s="58" t="s">
        <v>2246</v>
      </c>
      <c r="WKK1" s="58" t="s">
        <v>2246</v>
      </c>
      <c r="WKL1" s="58" t="s">
        <v>2246</v>
      </c>
      <c r="WKM1" s="58" t="s">
        <v>2246</v>
      </c>
      <c r="WKN1" s="58" t="s">
        <v>2246</v>
      </c>
      <c r="WKO1" s="58" t="s">
        <v>2246</v>
      </c>
      <c r="WKP1" s="58" t="s">
        <v>2246</v>
      </c>
      <c r="WKQ1" s="58" t="s">
        <v>2246</v>
      </c>
      <c r="WKR1" s="58" t="s">
        <v>2246</v>
      </c>
      <c r="WKS1" s="58" t="s">
        <v>2246</v>
      </c>
      <c r="WKT1" s="58" t="s">
        <v>2246</v>
      </c>
      <c r="WKU1" s="58" t="s">
        <v>2246</v>
      </c>
      <c r="WKV1" s="58" t="s">
        <v>2246</v>
      </c>
      <c r="WKW1" s="58" t="s">
        <v>2246</v>
      </c>
      <c r="WKX1" s="58" t="s">
        <v>2246</v>
      </c>
      <c r="WKY1" s="58" t="s">
        <v>2246</v>
      </c>
      <c r="WKZ1" s="58" t="s">
        <v>2246</v>
      </c>
      <c r="WLA1" s="58" t="s">
        <v>2246</v>
      </c>
      <c r="WLB1" s="58" t="s">
        <v>2246</v>
      </c>
      <c r="WLC1" s="58" t="s">
        <v>2246</v>
      </c>
      <c r="WLD1" s="58" t="s">
        <v>2246</v>
      </c>
      <c r="WLE1" s="58" t="s">
        <v>2246</v>
      </c>
      <c r="WLF1" s="58" t="s">
        <v>2246</v>
      </c>
      <c r="WLG1" s="58" t="s">
        <v>2246</v>
      </c>
      <c r="WLH1" s="58" t="s">
        <v>2246</v>
      </c>
      <c r="WLI1" s="58" t="s">
        <v>2246</v>
      </c>
      <c r="WLJ1" s="58" t="s">
        <v>2246</v>
      </c>
      <c r="WLK1" s="58" t="s">
        <v>2246</v>
      </c>
      <c r="WLL1" s="58" t="s">
        <v>2246</v>
      </c>
      <c r="WLM1" s="58" t="s">
        <v>2246</v>
      </c>
      <c r="WLN1" s="58" t="s">
        <v>2246</v>
      </c>
      <c r="WLO1" s="58" t="s">
        <v>2246</v>
      </c>
      <c r="WLP1" s="58" t="s">
        <v>2246</v>
      </c>
      <c r="WLQ1" s="58" t="s">
        <v>2246</v>
      </c>
      <c r="WLR1" s="58" t="s">
        <v>2246</v>
      </c>
      <c r="WLS1" s="58" t="s">
        <v>2246</v>
      </c>
      <c r="WLT1" s="58" t="s">
        <v>2246</v>
      </c>
      <c r="WLU1" s="58" t="s">
        <v>2246</v>
      </c>
      <c r="WLV1" s="58" t="s">
        <v>2246</v>
      </c>
      <c r="WLW1" s="58" t="s">
        <v>2246</v>
      </c>
      <c r="WLX1" s="58" t="s">
        <v>2246</v>
      </c>
      <c r="WLY1" s="58" t="s">
        <v>2246</v>
      </c>
      <c r="WLZ1" s="58" t="s">
        <v>2246</v>
      </c>
      <c r="WMA1" s="58" t="s">
        <v>2246</v>
      </c>
      <c r="WMB1" s="58" t="s">
        <v>2246</v>
      </c>
      <c r="WMC1" s="58" t="s">
        <v>2246</v>
      </c>
      <c r="WMD1" s="58" t="s">
        <v>2246</v>
      </c>
      <c r="WME1" s="58" t="s">
        <v>2246</v>
      </c>
      <c r="WMF1" s="58" t="s">
        <v>2246</v>
      </c>
      <c r="WMG1" s="58" t="s">
        <v>2246</v>
      </c>
      <c r="WMH1" s="58" t="s">
        <v>2246</v>
      </c>
      <c r="WMI1" s="58" t="s">
        <v>2246</v>
      </c>
      <c r="WMJ1" s="58" t="s">
        <v>2246</v>
      </c>
      <c r="WMK1" s="58" t="s">
        <v>2246</v>
      </c>
      <c r="WML1" s="58" t="s">
        <v>2246</v>
      </c>
      <c r="WMM1" s="58" t="s">
        <v>2246</v>
      </c>
      <c r="WMN1" s="58" t="s">
        <v>2246</v>
      </c>
      <c r="WMO1" s="58" t="s">
        <v>2246</v>
      </c>
      <c r="WMP1" s="58" t="s">
        <v>2246</v>
      </c>
      <c r="WMQ1" s="58" t="s">
        <v>2246</v>
      </c>
      <c r="WMR1" s="58" t="s">
        <v>2246</v>
      </c>
      <c r="WMS1" s="58" t="s">
        <v>2246</v>
      </c>
      <c r="WMT1" s="58" t="s">
        <v>2246</v>
      </c>
      <c r="WMU1" s="58" t="s">
        <v>2246</v>
      </c>
      <c r="WMV1" s="58" t="s">
        <v>2246</v>
      </c>
      <c r="WMW1" s="58" t="s">
        <v>2246</v>
      </c>
      <c r="WMX1" s="58" t="s">
        <v>2246</v>
      </c>
      <c r="WMY1" s="58" t="s">
        <v>2246</v>
      </c>
      <c r="WMZ1" s="58" t="s">
        <v>2246</v>
      </c>
      <c r="WNA1" s="58" t="s">
        <v>2246</v>
      </c>
      <c r="WNB1" s="58" t="s">
        <v>2246</v>
      </c>
      <c r="WNC1" s="58" t="s">
        <v>2246</v>
      </c>
      <c r="WND1" s="58" t="s">
        <v>2246</v>
      </c>
      <c r="WNE1" s="58" t="s">
        <v>2246</v>
      </c>
      <c r="WNF1" s="58" t="s">
        <v>2246</v>
      </c>
      <c r="WNG1" s="58" t="s">
        <v>2246</v>
      </c>
      <c r="WNH1" s="58" t="s">
        <v>2246</v>
      </c>
      <c r="WNI1" s="58" t="s">
        <v>2246</v>
      </c>
      <c r="WNJ1" s="58" t="s">
        <v>2246</v>
      </c>
      <c r="WNK1" s="58" t="s">
        <v>2246</v>
      </c>
      <c r="WNL1" s="58" t="s">
        <v>2246</v>
      </c>
      <c r="WNM1" s="58" t="s">
        <v>2246</v>
      </c>
      <c r="WNN1" s="58" t="s">
        <v>2246</v>
      </c>
      <c r="WNO1" s="58" t="s">
        <v>2246</v>
      </c>
      <c r="WNP1" s="58" t="s">
        <v>2246</v>
      </c>
      <c r="WNQ1" s="58" t="s">
        <v>2246</v>
      </c>
      <c r="WNR1" s="58" t="s">
        <v>2246</v>
      </c>
      <c r="WNS1" s="58" t="s">
        <v>2246</v>
      </c>
      <c r="WNT1" s="58" t="s">
        <v>2246</v>
      </c>
      <c r="WNU1" s="58" t="s">
        <v>2246</v>
      </c>
      <c r="WNV1" s="58" t="s">
        <v>2246</v>
      </c>
      <c r="WNW1" s="58" t="s">
        <v>2246</v>
      </c>
      <c r="WNX1" s="58" t="s">
        <v>2246</v>
      </c>
      <c r="WNY1" s="58" t="s">
        <v>2246</v>
      </c>
      <c r="WNZ1" s="58" t="s">
        <v>2246</v>
      </c>
      <c r="WOA1" s="58" t="s">
        <v>2246</v>
      </c>
      <c r="WOB1" s="58" t="s">
        <v>2246</v>
      </c>
      <c r="WOC1" s="58" t="s">
        <v>2246</v>
      </c>
      <c r="WOD1" s="58" t="s">
        <v>2246</v>
      </c>
      <c r="WOE1" s="58" t="s">
        <v>2246</v>
      </c>
      <c r="WOF1" s="58" t="s">
        <v>2246</v>
      </c>
      <c r="WOG1" s="58" t="s">
        <v>2246</v>
      </c>
      <c r="WOH1" s="58" t="s">
        <v>2246</v>
      </c>
      <c r="WOI1" s="58" t="s">
        <v>2246</v>
      </c>
      <c r="WOJ1" s="58" t="s">
        <v>2246</v>
      </c>
      <c r="WOK1" s="58" t="s">
        <v>2246</v>
      </c>
      <c r="WOL1" s="58" t="s">
        <v>2246</v>
      </c>
      <c r="WOM1" s="58" t="s">
        <v>2246</v>
      </c>
      <c r="WON1" s="58" t="s">
        <v>2246</v>
      </c>
      <c r="WOO1" s="58" t="s">
        <v>2246</v>
      </c>
      <c r="WOP1" s="58" t="s">
        <v>2246</v>
      </c>
      <c r="WOQ1" s="58" t="s">
        <v>2246</v>
      </c>
      <c r="WOR1" s="58" t="s">
        <v>2246</v>
      </c>
      <c r="WOS1" s="58" t="s">
        <v>2246</v>
      </c>
      <c r="WOT1" s="58" t="s">
        <v>2246</v>
      </c>
      <c r="WOU1" s="58" t="s">
        <v>2246</v>
      </c>
      <c r="WOV1" s="58" t="s">
        <v>2246</v>
      </c>
      <c r="WOW1" s="58" t="s">
        <v>2246</v>
      </c>
      <c r="WOX1" s="58" t="s">
        <v>2246</v>
      </c>
      <c r="WOY1" s="58" t="s">
        <v>2246</v>
      </c>
      <c r="WOZ1" s="58" t="s">
        <v>2246</v>
      </c>
      <c r="WPA1" s="58" t="s">
        <v>2246</v>
      </c>
      <c r="WPB1" s="58" t="s">
        <v>2246</v>
      </c>
      <c r="WPC1" s="58" t="s">
        <v>2246</v>
      </c>
      <c r="WPD1" s="58" t="s">
        <v>2246</v>
      </c>
      <c r="WPE1" s="58" t="s">
        <v>2246</v>
      </c>
      <c r="WPF1" s="58" t="s">
        <v>2246</v>
      </c>
      <c r="WPG1" s="58" t="s">
        <v>2246</v>
      </c>
      <c r="WPH1" s="58" t="s">
        <v>2246</v>
      </c>
      <c r="WPI1" s="58" t="s">
        <v>2246</v>
      </c>
      <c r="WPJ1" s="58" t="s">
        <v>2246</v>
      </c>
      <c r="WPK1" s="58" t="s">
        <v>2246</v>
      </c>
      <c r="WPL1" s="58" t="s">
        <v>2246</v>
      </c>
      <c r="WPM1" s="58" t="s">
        <v>2246</v>
      </c>
      <c r="WPN1" s="58" t="s">
        <v>2246</v>
      </c>
      <c r="WPO1" s="58" t="s">
        <v>2246</v>
      </c>
      <c r="WPP1" s="58" t="s">
        <v>2246</v>
      </c>
      <c r="WPQ1" s="58" t="s">
        <v>2246</v>
      </c>
      <c r="WPR1" s="58" t="s">
        <v>2246</v>
      </c>
      <c r="WPS1" s="58" t="s">
        <v>2246</v>
      </c>
      <c r="WPT1" s="58" t="s">
        <v>2246</v>
      </c>
      <c r="WPU1" s="58" t="s">
        <v>2246</v>
      </c>
      <c r="WPV1" s="58" t="s">
        <v>2246</v>
      </c>
      <c r="WPW1" s="58" t="s">
        <v>2246</v>
      </c>
      <c r="WPX1" s="58" t="s">
        <v>2246</v>
      </c>
      <c r="WPY1" s="58" t="s">
        <v>2246</v>
      </c>
      <c r="WPZ1" s="58" t="s">
        <v>2246</v>
      </c>
      <c r="WQA1" s="58" t="s">
        <v>2246</v>
      </c>
      <c r="WQB1" s="58" t="s">
        <v>2246</v>
      </c>
      <c r="WQC1" s="58" t="s">
        <v>2246</v>
      </c>
      <c r="WQD1" s="58" t="s">
        <v>2246</v>
      </c>
      <c r="WQE1" s="58" t="s">
        <v>2246</v>
      </c>
      <c r="WQF1" s="58" t="s">
        <v>2246</v>
      </c>
      <c r="WQG1" s="58" t="s">
        <v>2246</v>
      </c>
      <c r="WQH1" s="58" t="s">
        <v>2246</v>
      </c>
      <c r="WQI1" s="58" t="s">
        <v>2246</v>
      </c>
      <c r="WQJ1" s="58" t="s">
        <v>2246</v>
      </c>
      <c r="WQK1" s="58" t="s">
        <v>2246</v>
      </c>
      <c r="WQL1" s="58" t="s">
        <v>2246</v>
      </c>
      <c r="WQM1" s="58" t="s">
        <v>2246</v>
      </c>
      <c r="WQN1" s="58" t="s">
        <v>2246</v>
      </c>
      <c r="WQO1" s="58" t="s">
        <v>2246</v>
      </c>
      <c r="WQP1" s="58" t="s">
        <v>2246</v>
      </c>
      <c r="WQQ1" s="58" t="s">
        <v>2246</v>
      </c>
      <c r="WQR1" s="58" t="s">
        <v>2246</v>
      </c>
      <c r="WQS1" s="58" t="s">
        <v>2246</v>
      </c>
      <c r="WQT1" s="58" t="s">
        <v>2246</v>
      </c>
      <c r="WQU1" s="58" t="s">
        <v>2246</v>
      </c>
      <c r="WQV1" s="58" t="s">
        <v>2246</v>
      </c>
      <c r="WQW1" s="58" t="s">
        <v>2246</v>
      </c>
      <c r="WQX1" s="58" t="s">
        <v>2246</v>
      </c>
      <c r="WQY1" s="58" t="s">
        <v>2246</v>
      </c>
      <c r="WQZ1" s="58" t="s">
        <v>2246</v>
      </c>
      <c r="WRA1" s="58" t="s">
        <v>2246</v>
      </c>
      <c r="WRB1" s="58" t="s">
        <v>2246</v>
      </c>
      <c r="WRC1" s="58" t="s">
        <v>2246</v>
      </c>
      <c r="WRD1" s="58" t="s">
        <v>2246</v>
      </c>
      <c r="WRE1" s="58" t="s">
        <v>2246</v>
      </c>
      <c r="WRF1" s="58" t="s">
        <v>2246</v>
      </c>
      <c r="WRG1" s="58" t="s">
        <v>2246</v>
      </c>
      <c r="WRH1" s="58" t="s">
        <v>2246</v>
      </c>
      <c r="WRI1" s="58" t="s">
        <v>2246</v>
      </c>
      <c r="WRJ1" s="58" t="s">
        <v>2246</v>
      </c>
      <c r="WRK1" s="58" t="s">
        <v>2246</v>
      </c>
      <c r="WRL1" s="58" t="s">
        <v>2246</v>
      </c>
      <c r="WRM1" s="58" t="s">
        <v>2246</v>
      </c>
      <c r="WRN1" s="58" t="s">
        <v>2246</v>
      </c>
      <c r="WRO1" s="58" t="s">
        <v>2246</v>
      </c>
      <c r="WRP1" s="58" t="s">
        <v>2246</v>
      </c>
      <c r="WRQ1" s="58" t="s">
        <v>2246</v>
      </c>
      <c r="WRR1" s="58" t="s">
        <v>2246</v>
      </c>
      <c r="WRS1" s="58" t="s">
        <v>2246</v>
      </c>
      <c r="WRT1" s="58" t="s">
        <v>2246</v>
      </c>
      <c r="WRU1" s="58" t="s">
        <v>2246</v>
      </c>
      <c r="WRV1" s="58" t="s">
        <v>2246</v>
      </c>
      <c r="WRW1" s="58" t="s">
        <v>2246</v>
      </c>
      <c r="WRX1" s="58" t="s">
        <v>2246</v>
      </c>
      <c r="WRY1" s="58" t="s">
        <v>2246</v>
      </c>
      <c r="WRZ1" s="58" t="s">
        <v>2246</v>
      </c>
      <c r="WSA1" s="58" t="s">
        <v>2246</v>
      </c>
      <c r="WSB1" s="58" t="s">
        <v>2246</v>
      </c>
      <c r="WSC1" s="58" t="s">
        <v>2246</v>
      </c>
      <c r="WSD1" s="58" t="s">
        <v>2246</v>
      </c>
      <c r="WSE1" s="58" t="s">
        <v>2246</v>
      </c>
      <c r="WSF1" s="58" t="s">
        <v>2246</v>
      </c>
      <c r="WSG1" s="58" t="s">
        <v>2246</v>
      </c>
      <c r="WSH1" s="58" t="s">
        <v>2246</v>
      </c>
      <c r="WSI1" s="58" t="s">
        <v>2246</v>
      </c>
      <c r="WSJ1" s="58" t="s">
        <v>2246</v>
      </c>
      <c r="WSK1" s="58" t="s">
        <v>2246</v>
      </c>
      <c r="WSL1" s="58" t="s">
        <v>2246</v>
      </c>
      <c r="WSM1" s="58" t="s">
        <v>2246</v>
      </c>
      <c r="WSN1" s="58" t="s">
        <v>2246</v>
      </c>
      <c r="WSO1" s="58" t="s">
        <v>2246</v>
      </c>
      <c r="WSP1" s="58" t="s">
        <v>2246</v>
      </c>
      <c r="WSQ1" s="58" t="s">
        <v>2246</v>
      </c>
      <c r="WSR1" s="58" t="s">
        <v>2246</v>
      </c>
      <c r="WSS1" s="58" t="s">
        <v>2246</v>
      </c>
      <c r="WST1" s="58" t="s">
        <v>2246</v>
      </c>
      <c r="WSU1" s="58" t="s">
        <v>2246</v>
      </c>
      <c r="WSV1" s="58" t="s">
        <v>2246</v>
      </c>
      <c r="WSW1" s="58" t="s">
        <v>2246</v>
      </c>
      <c r="WSX1" s="58" t="s">
        <v>2246</v>
      </c>
      <c r="WSY1" s="58" t="s">
        <v>2246</v>
      </c>
      <c r="WSZ1" s="58" t="s">
        <v>2246</v>
      </c>
      <c r="WTA1" s="58" t="s">
        <v>2246</v>
      </c>
      <c r="WTB1" s="58" t="s">
        <v>2246</v>
      </c>
      <c r="WTC1" s="58" t="s">
        <v>2246</v>
      </c>
      <c r="WTD1" s="58" t="s">
        <v>2246</v>
      </c>
      <c r="WTE1" s="58" t="s">
        <v>2246</v>
      </c>
      <c r="WTF1" s="58" t="s">
        <v>2246</v>
      </c>
      <c r="WTG1" s="58" t="s">
        <v>2246</v>
      </c>
      <c r="WTH1" s="58" t="s">
        <v>2246</v>
      </c>
      <c r="WTI1" s="58" t="s">
        <v>2246</v>
      </c>
      <c r="WTJ1" s="58" t="s">
        <v>2246</v>
      </c>
      <c r="WTK1" s="58" t="s">
        <v>2246</v>
      </c>
      <c r="WTL1" s="58" t="s">
        <v>2246</v>
      </c>
      <c r="WTM1" s="58" t="s">
        <v>2246</v>
      </c>
      <c r="WTN1" s="58" t="s">
        <v>2246</v>
      </c>
      <c r="WTO1" s="58" t="s">
        <v>2246</v>
      </c>
      <c r="WTP1" s="58" t="s">
        <v>2246</v>
      </c>
      <c r="WTQ1" s="58" t="s">
        <v>2246</v>
      </c>
      <c r="WTR1" s="58" t="s">
        <v>2246</v>
      </c>
      <c r="WTS1" s="58" t="s">
        <v>2246</v>
      </c>
      <c r="WTT1" s="58" t="s">
        <v>2246</v>
      </c>
      <c r="WTU1" s="58" t="s">
        <v>2246</v>
      </c>
      <c r="WTV1" s="58" t="s">
        <v>2246</v>
      </c>
      <c r="WTW1" s="58" t="s">
        <v>2246</v>
      </c>
      <c r="WTX1" s="58" t="s">
        <v>2246</v>
      </c>
      <c r="WTY1" s="58" t="s">
        <v>2246</v>
      </c>
      <c r="WTZ1" s="58" t="s">
        <v>2246</v>
      </c>
      <c r="WUA1" s="58" t="s">
        <v>2246</v>
      </c>
      <c r="WUB1" s="58" t="s">
        <v>2246</v>
      </c>
      <c r="WUC1" s="58" t="s">
        <v>2246</v>
      </c>
      <c r="WUD1" s="58" t="s">
        <v>2246</v>
      </c>
      <c r="WUE1" s="58" t="s">
        <v>2246</v>
      </c>
      <c r="WUF1" s="58" t="s">
        <v>2246</v>
      </c>
      <c r="WUG1" s="58" t="s">
        <v>2246</v>
      </c>
      <c r="WUH1" s="58" t="s">
        <v>2246</v>
      </c>
      <c r="WUI1" s="58" t="s">
        <v>2246</v>
      </c>
      <c r="WUJ1" s="58" t="s">
        <v>2246</v>
      </c>
      <c r="WUK1" s="58" t="s">
        <v>2246</v>
      </c>
      <c r="WUL1" s="58" t="s">
        <v>2246</v>
      </c>
      <c r="WUM1" s="58" t="s">
        <v>2246</v>
      </c>
      <c r="WUN1" s="58" t="s">
        <v>2246</v>
      </c>
      <c r="WUO1" s="58" t="s">
        <v>2246</v>
      </c>
      <c r="WUP1" s="58" t="s">
        <v>2246</v>
      </c>
      <c r="WUQ1" s="58" t="s">
        <v>2246</v>
      </c>
      <c r="WUR1" s="58" t="s">
        <v>2246</v>
      </c>
      <c r="WUS1" s="58" t="s">
        <v>2246</v>
      </c>
      <c r="WUT1" s="58" t="s">
        <v>2246</v>
      </c>
      <c r="WUU1" s="58" t="s">
        <v>2246</v>
      </c>
      <c r="WUV1" s="58" t="s">
        <v>2246</v>
      </c>
      <c r="WUW1" s="58" t="s">
        <v>2246</v>
      </c>
      <c r="WUX1" s="58" t="s">
        <v>2246</v>
      </c>
      <c r="WUY1" s="58" t="s">
        <v>2246</v>
      </c>
      <c r="WUZ1" s="58" t="s">
        <v>2246</v>
      </c>
      <c r="WVA1" s="58" t="s">
        <v>2246</v>
      </c>
      <c r="WVB1" s="58" t="s">
        <v>2246</v>
      </c>
      <c r="WVC1" s="58" t="s">
        <v>2246</v>
      </c>
      <c r="WVD1" s="58" t="s">
        <v>2246</v>
      </c>
      <c r="WVE1" s="58" t="s">
        <v>2246</v>
      </c>
      <c r="WVF1" s="58" t="s">
        <v>2246</v>
      </c>
      <c r="WVG1" s="58" t="s">
        <v>2246</v>
      </c>
      <c r="WVH1" s="58" t="s">
        <v>2246</v>
      </c>
      <c r="WVI1" s="58" t="s">
        <v>2246</v>
      </c>
      <c r="WVJ1" s="58" t="s">
        <v>2246</v>
      </c>
      <c r="WVK1" s="58" t="s">
        <v>2246</v>
      </c>
      <c r="WVL1" s="58" t="s">
        <v>2246</v>
      </c>
      <c r="WVM1" s="58" t="s">
        <v>2246</v>
      </c>
      <c r="WVN1" s="58" t="s">
        <v>2246</v>
      </c>
      <c r="WVO1" s="58" t="s">
        <v>2246</v>
      </c>
      <c r="WVP1" s="58" t="s">
        <v>2246</v>
      </c>
      <c r="WVQ1" s="58" t="s">
        <v>2246</v>
      </c>
      <c r="WVR1" s="58" t="s">
        <v>2246</v>
      </c>
      <c r="WVS1" s="58" t="s">
        <v>2246</v>
      </c>
      <c r="WVT1" s="58" t="s">
        <v>2246</v>
      </c>
      <c r="WVU1" s="58" t="s">
        <v>2246</v>
      </c>
      <c r="WVV1" s="58" t="s">
        <v>2246</v>
      </c>
      <c r="WVW1" s="58" t="s">
        <v>2246</v>
      </c>
      <c r="WVX1" s="58" t="s">
        <v>2246</v>
      </c>
      <c r="WVY1" s="58" t="s">
        <v>2246</v>
      </c>
      <c r="WVZ1" s="58" t="s">
        <v>2246</v>
      </c>
      <c r="WWA1" s="58" t="s">
        <v>2246</v>
      </c>
      <c r="WWB1" s="58" t="s">
        <v>2246</v>
      </c>
      <c r="WWC1" s="58" t="s">
        <v>2246</v>
      </c>
      <c r="WWD1" s="58" t="s">
        <v>2246</v>
      </c>
      <c r="WWE1" s="58" t="s">
        <v>2246</v>
      </c>
      <c r="WWF1" s="58" t="s">
        <v>2246</v>
      </c>
      <c r="WWG1" s="58" t="s">
        <v>2246</v>
      </c>
      <c r="WWH1" s="58" t="s">
        <v>2246</v>
      </c>
      <c r="WWI1" s="58" t="s">
        <v>2246</v>
      </c>
      <c r="WWJ1" s="58" t="s">
        <v>2246</v>
      </c>
      <c r="WWK1" s="58" t="s">
        <v>2246</v>
      </c>
      <c r="WWL1" s="58" t="s">
        <v>2246</v>
      </c>
      <c r="WWM1" s="58" t="s">
        <v>2246</v>
      </c>
      <c r="WWN1" s="58" t="s">
        <v>2246</v>
      </c>
      <c r="WWO1" s="58" t="s">
        <v>2246</v>
      </c>
      <c r="WWP1" s="58" t="s">
        <v>2246</v>
      </c>
      <c r="WWQ1" s="58" t="s">
        <v>2246</v>
      </c>
      <c r="WWR1" s="58" t="s">
        <v>2246</v>
      </c>
      <c r="WWS1" s="58" t="s">
        <v>2246</v>
      </c>
      <c r="WWT1" s="58" t="s">
        <v>2246</v>
      </c>
      <c r="WWU1" s="58" t="s">
        <v>2246</v>
      </c>
      <c r="WWV1" s="58" t="s">
        <v>2246</v>
      </c>
      <c r="WWW1" s="58" t="s">
        <v>2246</v>
      </c>
      <c r="WWX1" s="58" t="s">
        <v>2246</v>
      </c>
      <c r="WWY1" s="58" t="s">
        <v>2246</v>
      </c>
      <c r="WWZ1" s="58" t="s">
        <v>2246</v>
      </c>
      <c r="WXA1" s="58" t="s">
        <v>2246</v>
      </c>
      <c r="WXB1" s="58" t="s">
        <v>2246</v>
      </c>
      <c r="WXC1" s="58" t="s">
        <v>2246</v>
      </c>
      <c r="WXD1" s="58" t="s">
        <v>2246</v>
      </c>
      <c r="WXE1" s="58" t="s">
        <v>2246</v>
      </c>
      <c r="WXF1" s="58" t="s">
        <v>2246</v>
      </c>
      <c r="WXG1" s="58" t="s">
        <v>2246</v>
      </c>
      <c r="WXH1" s="58" t="s">
        <v>2246</v>
      </c>
      <c r="WXI1" s="58" t="s">
        <v>2246</v>
      </c>
      <c r="WXJ1" s="58" t="s">
        <v>2246</v>
      </c>
      <c r="WXK1" s="58" t="s">
        <v>2246</v>
      </c>
      <c r="WXL1" s="58" t="s">
        <v>2246</v>
      </c>
      <c r="WXM1" s="58" t="s">
        <v>2246</v>
      </c>
      <c r="WXN1" s="58" t="s">
        <v>2246</v>
      </c>
      <c r="WXO1" s="58" t="s">
        <v>2246</v>
      </c>
      <c r="WXP1" s="58" t="s">
        <v>2246</v>
      </c>
      <c r="WXQ1" s="58" t="s">
        <v>2246</v>
      </c>
      <c r="WXR1" s="58" t="s">
        <v>2246</v>
      </c>
      <c r="WXS1" s="58" t="s">
        <v>2246</v>
      </c>
      <c r="WXT1" s="58" t="s">
        <v>2246</v>
      </c>
      <c r="WXU1" s="58" t="s">
        <v>2246</v>
      </c>
      <c r="WXV1" s="58" t="s">
        <v>2246</v>
      </c>
      <c r="WXW1" s="58" t="s">
        <v>2246</v>
      </c>
      <c r="WXX1" s="58" t="s">
        <v>2246</v>
      </c>
      <c r="WXY1" s="58" t="s">
        <v>2246</v>
      </c>
      <c r="WXZ1" s="58" t="s">
        <v>2246</v>
      </c>
      <c r="WYA1" s="58" t="s">
        <v>2246</v>
      </c>
      <c r="WYB1" s="58" t="s">
        <v>2246</v>
      </c>
      <c r="WYC1" s="58" t="s">
        <v>2246</v>
      </c>
      <c r="WYD1" s="58" t="s">
        <v>2246</v>
      </c>
      <c r="WYE1" s="58" t="s">
        <v>2246</v>
      </c>
      <c r="WYF1" s="58" t="s">
        <v>2246</v>
      </c>
      <c r="WYG1" s="58" t="s">
        <v>2246</v>
      </c>
      <c r="WYH1" s="58" t="s">
        <v>2246</v>
      </c>
      <c r="WYI1" s="58" t="s">
        <v>2246</v>
      </c>
      <c r="WYJ1" s="58" t="s">
        <v>2246</v>
      </c>
      <c r="WYK1" s="58" t="s">
        <v>2246</v>
      </c>
      <c r="WYL1" s="58" t="s">
        <v>2246</v>
      </c>
      <c r="WYM1" s="58" t="s">
        <v>2246</v>
      </c>
      <c r="WYN1" s="58" t="s">
        <v>2246</v>
      </c>
      <c r="WYO1" s="58" t="s">
        <v>2246</v>
      </c>
      <c r="WYP1" s="58" t="s">
        <v>2246</v>
      </c>
      <c r="WYQ1" s="58" t="s">
        <v>2246</v>
      </c>
      <c r="WYR1" s="58" t="s">
        <v>2246</v>
      </c>
      <c r="WYS1" s="58" t="s">
        <v>2246</v>
      </c>
      <c r="WYT1" s="58" t="s">
        <v>2246</v>
      </c>
      <c r="WYU1" s="58" t="s">
        <v>2246</v>
      </c>
      <c r="WYV1" s="58" t="s">
        <v>2246</v>
      </c>
      <c r="WYW1" s="58" t="s">
        <v>2246</v>
      </c>
      <c r="WYX1" s="58" t="s">
        <v>2246</v>
      </c>
      <c r="WYY1" s="58" t="s">
        <v>2246</v>
      </c>
      <c r="WYZ1" s="58" t="s">
        <v>2246</v>
      </c>
      <c r="WZA1" s="58" t="s">
        <v>2246</v>
      </c>
      <c r="WZB1" s="58" t="s">
        <v>2246</v>
      </c>
      <c r="WZC1" s="58" t="s">
        <v>2246</v>
      </c>
      <c r="WZD1" s="58" t="s">
        <v>2246</v>
      </c>
      <c r="WZE1" s="58" t="s">
        <v>2246</v>
      </c>
      <c r="WZF1" s="58" t="s">
        <v>2246</v>
      </c>
      <c r="WZG1" s="58" t="s">
        <v>2246</v>
      </c>
      <c r="WZH1" s="58" t="s">
        <v>2246</v>
      </c>
      <c r="WZI1" s="58" t="s">
        <v>2246</v>
      </c>
      <c r="WZJ1" s="58" t="s">
        <v>2246</v>
      </c>
      <c r="WZK1" s="58" t="s">
        <v>2246</v>
      </c>
      <c r="WZL1" s="58" t="s">
        <v>2246</v>
      </c>
      <c r="WZM1" s="58" t="s">
        <v>2246</v>
      </c>
      <c r="WZN1" s="58" t="s">
        <v>2246</v>
      </c>
      <c r="WZO1" s="58" t="s">
        <v>2246</v>
      </c>
      <c r="WZP1" s="58" t="s">
        <v>2246</v>
      </c>
      <c r="WZQ1" s="58" t="s">
        <v>2246</v>
      </c>
      <c r="WZR1" s="58" t="s">
        <v>2246</v>
      </c>
      <c r="WZS1" s="58" t="s">
        <v>2246</v>
      </c>
      <c r="WZT1" s="58" t="s">
        <v>2246</v>
      </c>
      <c r="WZU1" s="58" t="s">
        <v>2246</v>
      </c>
      <c r="WZV1" s="58" t="s">
        <v>2246</v>
      </c>
      <c r="WZW1" s="58" t="s">
        <v>2246</v>
      </c>
      <c r="WZX1" s="58" t="s">
        <v>2246</v>
      </c>
      <c r="WZY1" s="58" t="s">
        <v>2246</v>
      </c>
      <c r="WZZ1" s="58" t="s">
        <v>2246</v>
      </c>
      <c r="XAA1" s="58" t="s">
        <v>2246</v>
      </c>
      <c r="XAB1" s="58" t="s">
        <v>2246</v>
      </c>
      <c r="XAC1" s="58" t="s">
        <v>2246</v>
      </c>
      <c r="XAD1" s="58" t="s">
        <v>2246</v>
      </c>
      <c r="XAE1" s="58" t="s">
        <v>2246</v>
      </c>
      <c r="XAF1" s="58" t="s">
        <v>2246</v>
      </c>
      <c r="XAG1" s="58" t="s">
        <v>2246</v>
      </c>
      <c r="XAH1" s="58" t="s">
        <v>2246</v>
      </c>
      <c r="XAI1" s="58" t="s">
        <v>2246</v>
      </c>
      <c r="XAJ1" s="58" t="s">
        <v>2246</v>
      </c>
      <c r="XAK1" s="58" t="s">
        <v>2246</v>
      </c>
      <c r="XAL1" s="58" t="s">
        <v>2246</v>
      </c>
      <c r="XAM1" s="58" t="s">
        <v>2246</v>
      </c>
      <c r="XAN1" s="58" t="s">
        <v>2246</v>
      </c>
      <c r="XAO1" s="58" t="s">
        <v>2246</v>
      </c>
      <c r="XAP1" s="58" t="s">
        <v>2246</v>
      </c>
      <c r="XAQ1" s="58" t="s">
        <v>2246</v>
      </c>
      <c r="XAR1" s="58" t="s">
        <v>2246</v>
      </c>
      <c r="XAS1" s="58" t="s">
        <v>2246</v>
      </c>
      <c r="XAT1" s="58" t="s">
        <v>2246</v>
      </c>
      <c r="XAU1" s="58" t="s">
        <v>2246</v>
      </c>
      <c r="XAV1" s="58" t="s">
        <v>2246</v>
      </c>
      <c r="XAW1" s="58" t="s">
        <v>2246</v>
      </c>
      <c r="XAX1" s="58" t="s">
        <v>2246</v>
      </c>
      <c r="XAY1" s="58" t="s">
        <v>2246</v>
      </c>
      <c r="XAZ1" s="58" t="s">
        <v>2246</v>
      </c>
      <c r="XBA1" s="58" t="s">
        <v>2246</v>
      </c>
      <c r="XBB1" s="58" t="s">
        <v>2246</v>
      </c>
      <c r="XBC1" s="58" t="s">
        <v>2246</v>
      </c>
      <c r="XBD1" s="58" t="s">
        <v>2246</v>
      </c>
      <c r="XBE1" s="58" t="s">
        <v>2246</v>
      </c>
      <c r="XBF1" s="58" t="s">
        <v>2246</v>
      </c>
      <c r="XBG1" s="58" t="s">
        <v>2246</v>
      </c>
      <c r="XBH1" s="58" t="s">
        <v>2246</v>
      </c>
      <c r="XBI1" s="58" t="s">
        <v>2246</v>
      </c>
      <c r="XBJ1" s="58" t="s">
        <v>2246</v>
      </c>
      <c r="XBK1" s="58" t="s">
        <v>2246</v>
      </c>
      <c r="XBL1" s="58" t="s">
        <v>2246</v>
      </c>
      <c r="XBM1" s="58" t="s">
        <v>2246</v>
      </c>
      <c r="XBN1" s="58" t="s">
        <v>2246</v>
      </c>
      <c r="XBO1" s="58" t="s">
        <v>2246</v>
      </c>
      <c r="XBP1" s="58" t="s">
        <v>2246</v>
      </c>
      <c r="XBQ1" s="58" t="s">
        <v>2246</v>
      </c>
      <c r="XBR1" s="58" t="s">
        <v>2246</v>
      </c>
      <c r="XBS1" s="58" t="s">
        <v>2246</v>
      </c>
      <c r="XBT1" s="58" t="s">
        <v>2246</v>
      </c>
      <c r="XBU1" s="58" t="s">
        <v>2246</v>
      </c>
      <c r="XBV1" s="58" t="s">
        <v>2246</v>
      </c>
      <c r="XBW1" s="58" t="s">
        <v>2246</v>
      </c>
      <c r="XBX1" s="58" t="s">
        <v>2246</v>
      </c>
      <c r="XBY1" s="58" t="s">
        <v>2246</v>
      </c>
      <c r="XBZ1" s="58" t="s">
        <v>2246</v>
      </c>
      <c r="XCA1" s="58" t="s">
        <v>2246</v>
      </c>
      <c r="XCB1" s="58" t="s">
        <v>2246</v>
      </c>
      <c r="XCC1" s="58" t="s">
        <v>2246</v>
      </c>
      <c r="XCD1" s="58" t="s">
        <v>2246</v>
      </c>
      <c r="XCE1" s="58" t="s">
        <v>2246</v>
      </c>
      <c r="XCF1" s="58" t="s">
        <v>2246</v>
      </c>
      <c r="XCG1" s="58" t="s">
        <v>2246</v>
      </c>
      <c r="XCH1" s="58" t="s">
        <v>2246</v>
      </c>
      <c r="XCI1" s="58" t="s">
        <v>2246</v>
      </c>
      <c r="XCJ1" s="58" t="s">
        <v>2246</v>
      </c>
      <c r="XCK1" s="58" t="s">
        <v>2246</v>
      </c>
      <c r="XCL1" s="58" t="s">
        <v>2246</v>
      </c>
      <c r="XCM1" s="58" t="s">
        <v>2246</v>
      </c>
      <c r="XCN1" s="58" t="s">
        <v>2246</v>
      </c>
      <c r="XCO1" s="58" t="s">
        <v>2246</v>
      </c>
      <c r="XCP1" s="58" t="s">
        <v>2246</v>
      </c>
      <c r="XCQ1" s="58" t="s">
        <v>2246</v>
      </c>
      <c r="XCR1" s="58" t="s">
        <v>2246</v>
      </c>
      <c r="XCS1" s="58" t="s">
        <v>2246</v>
      </c>
      <c r="XCT1" s="58" t="s">
        <v>2246</v>
      </c>
      <c r="XCU1" s="58" t="s">
        <v>2246</v>
      </c>
      <c r="XCV1" s="58" t="s">
        <v>2246</v>
      </c>
      <c r="XCW1" s="58" t="s">
        <v>2246</v>
      </c>
      <c r="XCX1" s="58" t="s">
        <v>2246</v>
      </c>
      <c r="XCY1" s="58" t="s">
        <v>2246</v>
      </c>
      <c r="XCZ1" s="58" t="s">
        <v>2246</v>
      </c>
      <c r="XDA1" s="58" t="s">
        <v>2246</v>
      </c>
      <c r="XDB1" s="58" t="s">
        <v>2246</v>
      </c>
      <c r="XDC1" s="58" t="s">
        <v>2246</v>
      </c>
      <c r="XDD1" s="58" t="s">
        <v>2246</v>
      </c>
      <c r="XDE1" s="58" t="s">
        <v>2246</v>
      </c>
      <c r="XDF1" s="58" t="s">
        <v>2246</v>
      </c>
      <c r="XDG1" s="58" t="s">
        <v>2246</v>
      </c>
      <c r="XDH1" s="58" t="s">
        <v>2246</v>
      </c>
      <c r="XDI1" s="58" t="s">
        <v>2246</v>
      </c>
      <c r="XDJ1" s="58" t="s">
        <v>2246</v>
      </c>
      <c r="XDK1" s="58" t="s">
        <v>2246</v>
      </c>
      <c r="XDL1" s="58" t="s">
        <v>2246</v>
      </c>
      <c r="XDM1" s="58" t="s">
        <v>2246</v>
      </c>
      <c r="XDN1" s="58" t="s">
        <v>2246</v>
      </c>
      <c r="XDO1" s="58" t="s">
        <v>2246</v>
      </c>
      <c r="XDP1" s="58" t="s">
        <v>2246</v>
      </c>
      <c r="XDQ1" s="58" t="s">
        <v>2246</v>
      </c>
      <c r="XDR1" s="58" t="s">
        <v>2246</v>
      </c>
      <c r="XDS1" s="58" t="s">
        <v>2246</v>
      </c>
      <c r="XDT1" s="58" t="s">
        <v>2246</v>
      </c>
      <c r="XDU1" s="58" t="s">
        <v>2246</v>
      </c>
      <c r="XDV1" s="58" t="s">
        <v>2246</v>
      </c>
      <c r="XDW1" s="58" t="s">
        <v>2246</v>
      </c>
      <c r="XDX1" s="58" t="s">
        <v>2246</v>
      </c>
      <c r="XDY1" s="58" t="s">
        <v>2246</v>
      </c>
      <c r="XDZ1" s="58" t="s">
        <v>2246</v>
      </c>
      <c r="XEA1" s="58" t="s">
        <v>2246</v>
      </c>
      <c r="XEB1" s="58" t="s">
        <v>2246</v>
      </c>
      <c r="XEC1" s="58" t="s">
        <v>2246</v>
      </c>
      <c r="XED1" s="58" t="s">
        <v>2246</v>
      </c>
      <c r="XEE1" s="58" t="s">
        <v>2246</v>
      </c>
      <c r="XEF1" s="58" t="s">
        <v>2246</v>
      </c>
      <c r="XEG1" s="58" t="s">
        <v>2246</v>
      </c>
      <c r="XEH1" s="58" t="s">
        <v>2246</v>
      </c>
      <c r="XEI1" s="58" t="s">
        <v>2246</v>
      </c>
      <c r="XEJ1" s="58" t="s">
        <v>2246</v>
      </c>
      <c r="XEK1" s="58" t="s">
        <v>2246</v>
      </c>
      <c r="XEL1" s="58" t="s">
        <v>2246</v>
      </c>
      <c r="XEM1" s="58" t="s">
        <v>2246</v>
      </c>
      <c r="XEN1" s="58" t="s">
        <v>2246</v>
      </c>
      <c r="XEO1" s="58" t="s">
        <v>2246</v>
      </c>
      <c r="XEP1" s="58" t="s">
        <v>2246</v>
      </c>
      <c r="XEQ1" s="58" t="s">
        <v>2246</v>
      </c>
      <c r="XER1" s="58" t="s">
        <v>2246</v>
      </c>
      <c r="XES1" s="58" t="s">
        <v>2246</v>
      </c>
      <c r="XET1" s="58" t="s">
        <v>2246</v>
      </c>
      <c r="XEU1" s="58" t="s">
        <v>2246</v>
      </c>
      <c r="XEV1" s="58" t="s">
        <v>2246</v>
      </c>
      <c r="XEW1" s="58" t="s">
        <v>2246</v>
      </c>
      <c r="XEX1" s="58" t="s">
        <v>2246</v>
      </c>
      <c r="XEY1" s="58" t="s">
        <v>2246</v>
      </c>
      <c r="XEZ1" s="58" t="s">
        <v>2246</v>
      </c>
      <c r="XFA1" s="58" t="s">
        <v>2246</v>
      </c>
      <c r="XFB1" s="58" t="s">
        <v>2246</v>
      </c>
      <c r="XFC1" s="58" t="s">
        <v>2246</v>
      </c>
      <c r="XFD1" s="58" t="s">
        <v>2246</v>
      </c>
    </row>
    <row r="2" spans="1:16384" ht="26.25">
      <c r="A2" s="60" t="s">
        <v>2252</v>
      </c>
      <c r="B2" s="61"/>
      <c r="C2" s="61"/>
      <c r="D2" s="61"/>
      <c r="E2" s="62"/>
    </row>
    <row r="3" spans="1:16384" s="66" customFormat="1" ht="18">
      <c r="A3" s="63" t="s">
        <v>1695</v>
      </c>
      <c r="B3" s="64"/>
      <c r="C3" s="64"/>
      <c r="D3" s="64"/>
      <c r="E3" s="65"/>
    </row>
    <row r="4" spans="1:16384" ht="15.75">
      <c r="A4" s="63" t="s">
        <v>2253</v>
      </c>
      <c r="B4" s="67"/>
      <c r="C4" s="68"/>
      <c r="D4" s="68"/>
      <c r="E4" s="69"/>
    </row>
    <row r="5" spans="1:16384" ht="15">
      <c r="A5" s="340"/>
      <c r="B5" s="71"/>
      <c r="C5" s="71"/>
      <c r="D5" s="71"/>
      <c r="E5" s="72"/>
    </row>
    <row r="6" spans="1:16384" ht="120">
      <c r="A6" s="73" t="s">
        <v>2254</v>
      </c>
      <c r="B6" s="74"/>
      <c r="C6" s="74"/>
      <c r="D6" s="74"/>
      <c r="E6" s="75"/>
      <c r="F6" s="76"/>
    </row>
    <row r="7" spans="1:16384" ht="15">
      <c r="A7" s="341"/>
      <c r="B7" s="74"/>
      <c r="C7" s="74"/>
      <c r="D7" s="74"/>
      <c r="E7" s="75"/>
      <c r="F7" s="76"/>
    </row>
    <row r="8" spans="1:16384" ht="75">
      <c r="A8" s="73" t="s">
        <v>2153</v>
      </c>
      <c r="B8" s="74"/>
      <c r="C8" s="74"/>
      <c r="D8" s="74"/>
      <c r="E8" s="75"/>
    </row>
    <row r="9" spans="1:16384" ht="15">
      <c r="A9" s="342"/>
      <c r="B9" s="78"/>
      <c r="C9" s="78"/>
      <c r="D9" s="78"/>
      <c r="E9" s="79"/>
    </row>
    <row r="10" spans="1:16384" ht="30">
      <c r="A10" s="77" t="s">
        <v>1295</v>
      </c>
      <c r="B10" s="78"/>
      <c r="C10" s="78"/>
      <c r="D10" s="78"/>
      <c r="E10" s="79"/>
    </row>
    <row r="11" spans="1:16384" ht="15">
      <c r="A11" s="343"/>
      <c r="B11" s="80"/>
      <c r="C11" s="80"/>
      <c r="D11" s="80"/>
      <c r="E11" s="81"/>
    </row>
    <row r="12" spans="1:16384" ht="75">
      <c r="A12" s="77" t="s">
        <v>1694</v>
      </c>
      <c r="B12" s="78"/>
      <c r="C12" s="78"/>
      <c r="D12" s="78"/>
      <c r="E12" s="79"/>
    </row>
    <row r="13" spans="1:16384" ht="15" hidden="1">
      <c r="A13" s="70"/>
      <c r="B13" s="80"/>
      <c r="C13" s="80"/>
      <c r="D13" s="80"/>
      <c r="E13" s="81"/>
    </row>
    <row r="14" spans="1:16384" ht="15.75" hidden="1" thickBot="1">
      <c r="A14" s="82"/>
      <c r="B14" s="83"/>
      <c r="C14" s="83"/>
      <c r="D14" s="83"/>
      <c r="E14" s="84"/>
    </row>
    <row r="15" spans="1:16384" hidden="1"/>
    <row r="16" spans="1:16384" hidden="1"/>
    <row r="17" hidden="1"/>
    <row r="18" hidden="1"/>
  </sheetData>
  <sheetProtection sheet="1" objects="1" scenarios="1"/>
  <customSheetViews>
    <customSheetView guid="{DEDA7A30-1753-483E-90A4-337FCCD0986B}" fitToPage="1">
      <selection activeCell="A8" sqref="A8:E8"/>
      <pageMargins left="1" right="1" top="1.5" bottom="0.75" header="0.3" footer="0.3"/>
      <printOptions horizontalCentered="1"/>
      <pageSetup scale="64" orientation="portrait" horizontalDpi="1200" verticalDpi="1200" r:id="rId1"/>
    </customSheetView>
    <customSheetView guid="{F5C5D435-795B-4855-84CC-46021D57E281}" fitToPage="1">
      <selection activeCell="A5" sqref="A5:E5"/>
      <pageMargins left="1" right="1" top="1.5" bottom="0.75" header="0.3" footer="0.3"/>
      <printOptions horizontalCentered="1"/>
      <pageSetup scale="64" orientation="portrait" horizontalDpi="1200" verticalDpi="1200" r:id="rId2"/>
    </customSheetView>
  </customSheetViews>
  <printOptions horizontalCentered="1"/>
  <pageMargins left="1" right="1" top="1.25" bottom="0.75" header="0.3" footer="0.3"/>
  <pageSetup scale="63" orientation="portrait" horizontalDpi="1200" verticalDpi="1200" r:id="rId3"/>
  <headerFooter scaleWithDoc="0">
    <oddHeader>&amp;L
&amp;9Medi-Cal DRG 2020-21 Pricing Calculator</oddHeader>
    <oddFooter>&amp;L&amp;9Tab 1- Cover&amp;R&amp;9 2019-05-30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74"/>
  <sheetViews>
    <sheetView showGridLines="0" zoomScale="99" zoomScaleNormal="99" workbookViewId="0">
      <selection activeCell="B14" sqref="B14"/>
    </sheetView>
  </sheetViews>
  <sheetFormatPr defaultColWidth="0" defaultRowHeight="12.75" zeroHeight="1"/>
  <cols>
    <col min="1" max="1" width="5" style="151" customWidth="1"/>
    <col min="2" max="2" width="56" style="76" customWidth="1"/>
    <col min="3" max="3" width="18.140625" style="151" customWidth="1"/>
    <col min="4" max="4" width="81.7109375" style="153" customWidth="1"/>
    <col min="5" max="5" width="9.85546875" style="87" hidden="1" customWidth="1"/>
    <col min="6" max="6" width="19.28515625" style="87" hidden="1" customWidth="1"/>
    <col min="7" max="7" width="9.140625" style="87" hidden="1" customWidth="1"/>
    <col min="8" max="8" width="13.42578125" style="87" hidden="1" customWidth="1"/>
    <col min="9" max="10" width="7.28515625" style="87" hidden="1" customWidth="1"/>
    <col min="11" max="12" width="11.42578125" style="87" hidden="1" customWidth="1"/>
    <col min="13" max="16384" width="7.28515625" style="87" hidden="1"/>
  </cols>
  <sheetData>
    <row r="1" spans="1:10" ht="15.75">
      <c r="A1" s="85" t="s">
        <v>2248</v>
      </c>
      <c r="B1" s="86" t="s">
        <v>2245</v>
      </c>
      <c r="C1" s="11"/>
      <c r="D1" s="12"/>
    </row>
    <row r="2" spans="1:10" ht="15">
      <c r="A2" s="88" t="s">
        <v>1266</v>
      </c>
      <c r="B2" s="89" t="s">
        <v>1267</v>
      </c>
      <c r="C2" s="89" t="s">
        <v>287</v>
      </c>
      <c r="D2" s="90" t="s">
        <v>288</v>
      </c>
      <c r="F2" s="91"/>
      <c r="G2" s="91"/>
      <c r="H2" s="91"/>
      <c r="I2" s="91"/>
      <c r="J2" s="91"/>
    </row>
    <row r="3" spans="1:10" ht="15.75">
      <c r="A3" s="88">
        <v>3</v>
      </c>
      <c r="B3" s="92" t="s">
        <v>2255</v>
      </c>
      <c r="C3" s="23"/>
      <c r="D3" s="24"/>
      <c r="F3" s="93"/>
      <c r="G3" s="93"/>
      <c r="H3" s="93"/>
      <c r="I3" s="93"/>
      <c r="J3" s="93"/>
    </row>
    <row r="4" spans="1:10" ht="15.75">
      <c r="A4" s="88">
        <v>4</v>
      </c>
      <c r="B4" s="94" t="s">
        <v>2193</v>
      </c>
      <c r="C4" s="25"/>
      <c r="D4" s="26"/>
      <c r="F4" s="95"/>
    </row>
    <row r="5" spans="1:10" ht="15.75">
      <c r="A5" s="88">
        <v>5</v>
      </c>
      <c r="B5" s="96" t="s">
        <v>1277</v>
      </c>
      <c r="C5" s="3"/>
      <c r="D5" s="4"/>
      <c r="F5" s="95"/>
      <c r="G5" s="97"/>
      <c r="H5" s="97"/>
      <c r="I5" s="97"/>
    </row>
    <row r="6" spans="1:10" ht="15">
      <c r="A6" s="88">
        <v>6</v>
      </c>
      <c r="B6" s="98" t="s">
        <v>2184</v>
      </c>
      <c r="C6" s="1"/>
      <c r="D6" s="2"/>
      <c r="F6" s="95"/>
      <c r="G6" s="97"/>
      <c r="H6" s="97"/>
      <c r="I6" s="97"/>
    </row>
    <row r="7" spans="1:10" ht="15">
      <c r="A7" s="88">
        <v>7</v>
      </c>
      <c r="B7" s="98" t="s">
        <v>2185</v>
      </c>
      <c r="C7" s="1"/>
      <c r="D7" s="2"/>
      <c r="F7" s="95"/>
      <c r="G7" s="97"/>
      <c r="H7" s="97"/>
      <c r="I7" s="97"/>
    </row>
    <row r="8" spans="1:10" ht="15">
      <c r="A8" s="88">
        <v>8</v>
      </c>
      <c r="B8" s="98" t="s">
        <v>2186</v>
      </c>
      <c r="C8" s="1"/>
      <c r="D8" s="2"/>
      <c r="F8" s="95"/>
      <c r="G8" s="97"/>
      <c r="H8" s="97"/>
      <c r="I8" s="97"/>
    </row>
    <row r="9" spans="1:10" ht="15">
      <c r="A9" s="88">
        <v>9</v>
      </c>
      <c r="B9" s="98" t="s">
        <v>1687</v>
      </c>
      <c r="C9" s="1"/>
      <c r="D9" s="2"/>
      <c r="F9" s="95"/>
      <c r="G9" s="99"/>
      <c r="H9" s="99"/>
      <c r="I9" s="99"/>
      <c r="J9" s="99"/>
    </row>
    <row r="10" spans="1:10" ht="15">
      <c r="A10" s="88">
        <v>10</v>
      </c>
      <c r="B10" s="98" t="s">
        <v>2154</v>
      </c>
      <c r="C10" s="1"/>
      <c r="D10" s="2"/>
      <c r="F10" s="95"/>
      <c r="G10" s="99"/>
      <c r="H10" s="99"/>
    </row>
    <row r="11" spans="1:10" ht="15">
      <c r="A11" s="88">
        <v>11</v>
      </c>
      <c r="B11" s="98" t="s">
        <v>1696</v>
      </c>
      <c r="C11" s="1"/>
      <c r="D11" s="2"/>
      <c r="F11" s="100"/>
      <c r="G11" s="99"/>
      <c r="H11" s="99"/>
    </row>
    <row r="12" spans="1:10" ht="15">
      <c r="A12" s="88">
        <v>12</v>
      </c>
      <c r="B12" s="101" t="s">
        <v>1697</v>
      </c>
      <c r="C12" s="1"/>
      <c r="D12" s="2"/>
      <c r="F12" s="100"/>
      <c r="G12" s="99"/>
      <c r="H12" s="99"/>
    </row>
    <row r="13" spans="1:10" ht="15">
      <c r="A13" s="88">
        <v>13</v>
      </c>
      <c r="B13" s="102" t="s">
        <v>1290</v>
      </c>
      <c r="C13" s="5"/>
      <c r="D13" s="103" t="s">
        <v>1292</v>
      </c>
      <c r="G13" s="99"/>
      <c r="H13" s="99"/>
      <c r="I13" s="99"/>
    </row>
    <row r="14" spans="1:10" ht="15.75">
      <c r="A14" s="88">
        <v>14</v>
      </c>
      <c r="B14" s="104" t="s">
        <v>1288</v>
      </c>
      <c r="C14" s="105" t="s">
        <v>1289</v>
      </c>
      <c r="D14" s="106" t="s">
        <v>1276</v>
      </c>
      <c r="G14" s="99"/>
      <c r="H14" s="99"/>
      <c r="I14" s="99"/>
    </row>
    <row r="15" spans="1:10" ht="15.75">
      <c r="A15" s="88">
        <v>15</v>
      </c>
      <c r="B15" s="107" t="s">
        <v>1698</v>
      </c>
      <c r="C15" s="6"/>
      <c r="D15" s="18"/>
      <c r="G15" s="99"/>
      <c r="H15" s="99"/>
      <c r="I15" s="99"/>
    </row>
    <row r="16" spans="1:10" ht="15">
      <c r="A16" s="88">
        <v>16</v>
      </c>
      <c r="B16" s="108" t="s">
        <v>1269</v>
      </c>
      <c r="C16" s="13">
        <v>158818.28</v>
      </c>
      <c r="D16" s="109" t="s">
        <v>1297</v>
      </c>
      <c r="E16" s="110"/>
      <c r="G16" s="99"/>
      <c r="H16" s="99"/>
      <c r="I16" s="99"/>
    </row>
    <row r="17" spans="1:12" ht="15">
      <c r="A17" s="88">
        <v>17</v>
      </c>
      <c r="B17" s="111" t="s">
        <v>1216</v>
      </c>
      <c r="C17" s="41">
        <v>0.17119000000000001</v>
      </c>
      <c r="D17" s="109" t="s">
        <v>1299</v>
      </c>
      <c r="E17" s="110"/>
      <c r="G17" s="99"/>
      <c r="H17" s="99"/>
      <c r="I17" s="99"/>
    </row>
    <row r="18" spans="1:12" ht="15">
      <c r="A18" s="88">
        <v>18</v>
      </c>
      <c r="B18" s="108" t="s">
        <v>1229</v>
      </c>
      <c r="C18" s="14">
        <v>6</v>
      </c>
      <c r="D18" s="109" t="s">
        <v>1278</v>
      </c>
      <c r="G18" s="99"/>
      <c r="H18" s="99"/>
      <c r="I18" s="99"/>
      <c r="K18" s="112" t="s">
        <v>679</v>
      </c>
      <c r="L18" s="112"/>
    </row>
    <row r="19" spans="1:12" ht="15">
      <c r="A19" s="88">
        <v>19</v>
      </c>
      <c r="B19" s="108" t="s">
        <v>1287</v>
      </c>
      <c r="C19" s="15" t="s">
        <v>1222</v>
      </c>
      <c r="D19" s="109" t="s">
        <v>1279</v>
      </c>
      <c r="G19" s="99"/>
      <c r="H19" s="99"/>
      <c r="I19" s="99"/>
      <c r="K19" s="113" t="s">
        <v>1221</v>
      </c>
      <c r="L19" s="113" t="s">
        <v>1222</v>
      </c>
    </row>
    <row r="20" spans="1:12" ht="15">
      <c r="A20" s="88">
        <v>20</v>
      </c>
      <c r="B20" s="108" t="s">
        <v>1233</v>
      </c>
      <c r="C20" s="15">
        <v>31</v>
      </c>
      <c r="D20" s="109" t="s">
        <v>1237</v>
      </c>
      <c r="G20" s="99"/>
      <c r="H20" s="99"/>
      <c r="I20" s="99"/>
    </row>
    <row r="21" spans="1:12" ht="15">
      <c r="A21" s="88">
        <v>21</v>
      </c>
      <c r="B21" s="108" t="s">
        <v>1238</v>
      </c>
      <c r="C21" s="16">
        <v>0</v>
      </c>
      <c r="D21" s="109" t="s">
        <v>1294</v>
      </c>
      <c r="G21" s="99"/>
      <c r="H21" s="99"/>
      <c r="I21" s="99"/>
    </row>
    <row r="22" spans="1:12" ht="15">
      <c r="A22" s="88">
        <v>22</v>
      </c>
      <c r="B22" s="108" t="s">
        <v>1239</v>
      </c>
      <c r="C22" s="16">
        <v>0</v>
      </c>
      <c r="D22" s="109" t="s">
        <v>1240</v>
      </c>
      <c r="G22" s="99"/>
      <c r="H22" s="99"/>
      <c r="I22" s="99"/>
    </row>
    <row r="23" spans="1:12" ht="15">
      <c r="A23" s="88">
        <v>23</v>
      </c>
      <c r="B23" s="108" t="s">
        <v>1262</v>
      </c>
      <c r="C23" s="15" t="s">
        <v>1222</v>
      </c>
      <c r="D23" s="109" t="s">
        <v>1256</v>
      </c>
      <c r="G23" s="99"/>
      <c r="H23" s="99"/>
      <c r="I23" s="99"/>
    </row>
    <row r="24" spans="1:12" ht="15">
      <c r="A24" s="88">
        <v>24</v>
      </c>
      <c r="B24" s="108" t="s">
        <v>1291</v>
      </c>
      <c r="C24" s="15" t="s">
        <v>1221</v>
      </c>
      <c r="D24" s="109" t="s">
        <v>1300</v>
      </c>
      <c r="G24" s="99"/>
      <c r="H24" s="99"/>
      <c r="I24" s="99"/>
    </row>
    <row r="25" spans="1:12" ht="15">
      <c r="A25" s="88">
        <v>25</v>
      </c>
      <c r="B25" s="108" t="s">
        <v>289</v>
      </c>
      <c r="C25" s="15" t="s">
        <v>847</v>
      </c>
      <c r="D25" s="109" t="s">
        <v>1688</v>
      </c>
      <c r="G25" s="99"/>
      <c r="H25" s="99"/>
      <c r="I25" s="99"/>
    </row>
    <row r="26" spans="1:12" ht="15.75">
      <c r="A26" s="88">
        <v>26</v>
      </c>
      <c r="B26" s="114" t="s">
        <v>1301</v>
      </c>
      <c r="C26" s="300"/>
      <c r="D26" s="301"/>
      <c r="G26" s="97"/>
      <c r="H26" s="97"/>
      <c r="I26" s="97"/>
      <c r="J26" s="97"/>
    </row>
    <row r="27" spans="1:12" ht="135">
      <c r="A27" s="88">
        <v>27</v>
      </c>
      <c r="B27" s="108" t="s">
        <v>1223</v>
      </c>
      <c r="C27" s="115" t="str">
        <f>+VLOOKUP(C25,'3-DRG Table'!$A$16:$J$1321,2,FALSE)</f>
        <v xml:space="preserve">CERVICAL SPINAL FUSION &amp; OTHER BACK/NECK PROC EXC DISC EXCIS/DECOMP	</v>
      </c>
      <c r="D27" s="109" t="s">
        <v>1283</v>
      </c>
      <c r="G27" s="97"/>
      <c r="H27" s="97"/>
      <c r="I27" s="97"/>
      <c r="J27" s="97"/>
    </row>
    <row r="28" spans="1:12" ht="15">
      <c r="A28" s="88">
        <v>28</v>
      </c>
      <c r="B28" s="108" t="s">
        <v>1263</v>
      </c>
      <c r="C28" s="116">
        <f>+VLOOKUP(C25,'3-DRG Table'!$A$16:$I$1321,4,FALSE)</f>
        <v>1.657</v>
      </c>
      <c r="D28" s="109" t="s">
        <v>1284</v>
      </c>
    </row>
    <row r="29" spans="1:12" ht="30">
      <c r="A29" s="88">
        <v>29</v>
      </c>
      <c r="B29" s="108" t="s">
        <v>2164</v>
      </c>
      <c r="C29" s="117" t="str">
        <f>IF(AND(C20&gt;=21,C24="No"),"A",IF(AND(C20&gt;=21,C24="Yes"),"B",IF(AND(C20&lt;21,C24="No"),"C",IF(AND(C20&lt;21,C24="Yes"),"D","ERROR"))))</f>
        <v>B</v>
      </c>
      <c r="D29" s="109" t="s">
        <v>2167</v>
      </c>
    </row>
    <row r="30" spans="1:12" ht="15">
      <c r="A30" s="88">
        <v>30</v>
      </c>
      <c r="B30" s="108" t="s">
        <v>2165</v>
      </c>
      <c r="C30" s="117">
        <f>IF(C29="A",VLOOKUP(C25,'3-DRG Table'!$A$16:$H$1321,5,FALSE),IF(C29="B",VLOOKUP(C25,'3-DRG Table'!$A$16:$H$1321,6,FALSE),IF(C29="C",VLOOKUP(C25,'3-DRG Table'!$A$16:$H$1321,7,FALSE),IF(C29="D",VLOOKUP(C25,'3-DRG Table'!$A$16:$H$1321,8,FALSE),"ERROR"))))</f>
        <v>1</v>
      </c>
      <c r="D30" s="109" t="s">
        <v>2166</v>
      </c>
    </row>
    <row r="31" spans="1:12" ht="15">
      <c r="A31" s="88">
        <v>31</v>
      </c>
      <c r="B31" s="118" t="s">
        <v>1265</v>
      </c>
      <c r="C31" s="117">
        <f>ROUNDDOWN((C28*C30),4)</f>
        <v>1.657</v>
      </c>
      <c r="D31" s="109" t="s">
        <v>2168</v>
      </c>
    </row>
    <row r="32" spans="1:12" ht="15">
      <c r="A32" s="88">
        <v>32</v>
      </c>
      <c r="B32" s="108" t="s">
        <v>1692</v>
      </c>
      <c r="C32" s="119">
        <f>+VLOOKUP(C25,'3-DRG Table'!$A$16:$D$1321,3,FALSE)</f>
        <v>1.58</v>
      </c>
      <c r="D32" s="109" t="s">
        <v>1286</v>
      </c>
    </row>
    <row r="33" spans="1:6" ht="15.75">
      <c r="A33" s="88">
        <v>33</v>
      </c>
      <c r="B33" s="107" t="s">
        <v>1280</v>
      </c>
      <c r="C33" s="6"/>
      <c r="D33" s="18"/>
    </row>
    <row r="34" spans="1:6" ht="15">
      <c r="A34" s="88">
        <v>34</v>
      </c>
      <c r="B34" s="108" t="s">
        <v>1285</v>
      </c>
      <c r="C34" s="17">
        <v>7602</v>
      </c>
      <c r="D34" s="109" t="s">
        <v>1693</v>
      </c>
      <c r="F34" s="120"/>
    </row>
    <row r="35" spans="1:6" ht="15">
      <c r="A35" s="88">
        <v>35</v>
      </c>
      <c r="B35" s="108" t="s">
        <v>1684</v>
      </c>
      <c r="C35" s="121">
        <v>61000</v>
      </c>
      <c r="D35" s="109" t="s">
        <v>2122</v>
      </c>
    </row>
    <row r="36" spans="1:6" ht="15">
      <c r="A36" s="88">
        <v>36</v>
      </c>
      <c r="B36" s="108" t="s">
        <v>1685</v>
      </c>
      <c r="C36" s="122">
        <v>0.55000000000000004</v>
      </c>
      <c r="D36" s="109" t="s">
        <v>2121</v>
      </c>
    </row>
    <row r="37" spans="1:6" ht="30">
      <c r="A37" s="88">
        <v>37</v>
      </c>
      <c r="B37" s="108" t="s">
        <v>1257</v>
      </c>
      <c r="C37" s="123">
        <v>1</v>
      </c>
      <c r="D37" s="109" t="s">
        <v>1258</v>
      </c>
    </row>
    <row r="38" spans="1:6" ht="15">
      <c r="A38" s="88">
        <v>38</v>
      </c>
      <c r="B38" s="108" t="s">
        <v>1255</v>
      </c>
      <c r="C38" s="124">
        <v>29</v>
      </c>
      <c r="D38" s="109" t="s">
        <v>1296</v>
      </c>
    </row>
    <row r="39" spans="1:6" ht="15">
      <c r="A39" s="88">
        <v>39</v>
      </c>
      <c r="B39" s="108" t="s">
        <v>1270</v>
      </c>
      <c r="C39" s="125">
        <v>600</v>
      </c>
      <c r="D39" s="109" t="s">
        <v>1253</v>
      </c>
    </row>
    <row r="40" spans="1:6" ht="15.75">
      <c r="A40" s="88">
        <v>40</v>
      </c>
      <c r="B40" s="114" t="s">
        <v>1254</v>
      </c>
      <c r="C40" s="300"/>
      <c r="D40" s="301"/>
    </row>
    <row r="41" spans="1:6" ht="15">
      <c r="A41" s="88">
        <v>41</v>
      </c>
      <c r="B41" s="108" t="s">
        <v>1262</v>
      </c>
      <c r="C41" s="126" t="str">
        <f>C23</f>
        <v>No</v>
      </c>
      <c r="D41" s="109" t="s">
        <v>1699</v>
      </c>
    </row>
    <row r="42" spans="1:6" ht="15">
      <c r="A42" s="88">
        <v>42</v>
      </c>
      <c r="B42" s="108" t="s">
        <v>1261</v>
      </c>
      <c r="C42" s="126" t="str">
        <f>IF(C41="Yes",IF(C18&gt;C38,"Yes","No"),"N/A")</f>
        <v>N/A</v>
      </c>
      <c r="D42" s="109" t="s">
        <v>2169</v>
      </c>
    </row>
    <row r="43" spans="1:6" ht="15">
      <c r="A43" s="88">
        <v>43</v>
      </c>
      <c r="B43" s="108" t="s">
        <v>2194</v>
      </c>
      <c r="C43" s="127">
        <f>IF(C42="Yes",ROUND((C39*C18),2),0)</f>
        <v>0</v>
      </c>
      <c r="D43" s="109" t="s">
        <v>2170</v>
      </c>
    </row>
    <row r="44" spans="1:6" ht="15.75">
      <c r="A44" s="88">
        <v>44</v>
      </c>
      <c r="B44" s="128" t="s">
        <v>481</v>
      </c>
      <c r="C44" s="7"/>
      <c r="D44" s="19"/>
    </row>
    <row r="45" spans="1:6" ht="15">
      <c r="A45" s="88">
        <v>45</v>
      </c>
      <c r="B45" s="108" t="s">
        <v>1259</v>
      </c>
      <c r="C45" s="129">
        <f>ROUND((C34*C31*C37),2)</f>
        <v>12596.51</v>
      </c>
      <c r="D45" s="130" t="s">
        <v>2171</v>
      </c>
    </row>
    <row r="46" spans="1:6" ht="15.75">
      <c r="A46" s="88">
        <v>46</v>
      </c>
      <c r="B46" s="131" t="s">
        <v>293</v>
      </c>
      <c r="C46" s="8"/>
      <c r="D46" s="20"/>
    </row>
    <row r="47" spans="1:6" s="134" customFormat="1" ht="15">
      <c r="A47" s="88">
        <v>47</v>
      </c>
      <c r="B47" s="132" t="s">
        <v>1220</v>
      </c>
      <c r="C47" s="126" t="str">
        <f>+C19</f>
        <v>No</v>
      </c>
      <c r="D47" s="133" t="s">
        <v>1689</v>
      </c>
    </row>
    <row r="48" spans="1:6" ht="15">
      <c r="A48" s="88">
        <v>48</v>
      </c>
      <c r="B48" s="108" t="s">
        <v>1230</v>
      </c>
      <c r="C48" s="135" t="str">
        <f>IF(C47="Yes",ROUND(ROUND((C45/C32),2)*(C18+1),2),"N/A")</f>
        <v>N/A</v>
      </c>
      <c r="D48" s="136" t="s">
        <v>2172</v>
      </c>
    </row>
    <row r="49" spans="1:4" ht="15">
      <c r="A49" s="88">
        <v>49</v>
      </c>
      <c r="B49" s="108" t="s">
        <v>1228</v>
      </c>
      <c r="C49" s="135" t="str">
        <f>IF(C48="N/A","N/A",IF(C48&lt;C45,"Yes","No"))</f>
        <v>N/A</v>
      </c>
      <c r="D49" s="137" t="s">
        <v>2173</v>
      </c>
    </row>
    <row r="50" spans="1:4" ht="15">
      <c r="A50" s="88">
        <v>50</v>
      </c>
      <c r="B50" s="108" t="s">
        <v>1218</v>
      </c>
      <c r="C50" s="135">
        <f>+IF(C49="Yes",C48,C45)</f>
        <v>12596.51</v>
      </c>
      <c r="D50" s="137" t="s">
        <v>2174</v>
      </c>
    </row>
    <row r="51" spans="1:4" ht="15.75">
      <c r="A51" s="88">
        <v>51</v>
      </c>
      <c r="B51" s="131" t="s">
        <v>1232</v>
      </c>
      <c r="C51" s="8"/>
      <c r="D51" s="20"/>
    </row>
    <row r="52" spans="1:4" ht="15">
      <c r="A52" s="88">
        <v>52</v>
      </c>
      <c r="B52" s="108" t="s">
        <v>291</v>
      </c>
      <c r="C52" s="135">
        <f>ROUND(C16*C17,2)</f>
        <v>27188.1</v>
      </c>
      <c r="D52" s="137" t="s">
        <v>2241</v>
      </c>
    </row>
    <row r="53" spans="1:4" ht="15">
      <c r="A53" s="88">
        <v>53</v>
      </c>
      <c r="B53" s="108" t="s">
        <v>1248</v>
      </c>
      <c r="C53" s="138" t="str">
        <f>IF(C52&gt;C50,"Loss","Gain")</f>
        <v>Loss</v>
      </c>
      <c r="D53" s="139" t="s">
        <v>2175</v>
      </c>
    </row>
    <row r="54" spans="1:4" ht="15">
      <c r="A54" s="88">
        <v>54</v>
      </c>
      <c r="B54" s="140" t="s">
        <v>1225</v>
      </c>
      <c r="C54" s="9"/>
      <c r="D54" s="21"/>
    </row>
    <row r="55" spans="1:4" ht="15">
      <c r="A55" s="88">
        <v>55</v>
      </c>
      <c r="B55" s="108" t="s">
        <v>1249</v>
      </c>
      <c r="C55" s="135">
        <f>IF(C53="Loss",C52-C50,"N/A")</f>
        <v>14591.589999999998</v>
      </c>
      <c r="D55" s="137" t="s">
        <v>2176</v>
      </c>
    </row>
    <row r="56" spans="1:4" ht="15">
      <c r="A56" s="88">
        <v>56</v>
      </c>
      <c r="B56" s="108" t="s">
        <v>1260</v>
      </c>
      <c r="C56" s="135" t="str">
        <f>IF(C53="Loss",IF((C55&gt;C35),"Yes","No"),"N/A")</f>
        <v>No</v>
      </c>
      <c r="D56" s="137" t="s">
        <v>2177</v>
      </c>
    </row>
    <row r="57" spans="1:4" ht="15">
      <c r="A57" s="88">
        <v>57</v>
      </c>
      <c r="B57" s="108" t="s">
        <v>1686</v>
      </c>
      <c r="C57" s="135">
        <f>IF(C56="Yes",ROUND((C55-C35)*C36,2),0)</f>
        <v>0</v>
      </c>
      <c r="D57" s="141" t="s">
        <v>2195</v>
      </c>
    </row>
    <row r="58" spans="1:4" ht="15">
      <c r="A58" s="88">
        <v>58</v>
      </c>
      <c r="B58" s="140" t="s">
        <v>1226</v>
      </c>
      <c r="C58" s="9"/>
      <c r="D58" s="21"/>
    </row>
    <row r="59" spans="1:4" ht="15">
      <c r="A59" s="88">
        <v>59</v>
      </c>
      <c r="B59" s="108" t="s">
        <v>1250</v>
      </c>
      <c r="C59" s="135" t="str">
        <f>IF(C53="Gain",(C50-C52),"N/A")</f>
        <v>N/A</v>
      </c>
      <c r="D59" s="137" t="s">
        <v>2178</v>
      </c>
    </row>
    <row r="60" spans="1:4" ht="15">
      <c r="A60" s="88">
        <v>60</v>
      </c>
      <c r="B60" s="108" t="s">
        <v>1251</v>
      </c>
      <c r="C60" s="135" t="str">
        <f>IF((C53="Gain"),IF((C59&gt;C35),"Yes","No"),"N/A")</f>
        <v>N/A</v>
      </c>
      <c r="D60" s="137" t="s">
        <v>2179</v>
      </c>
    </row>
    <row r="61" spans="1:4" ht="30">
      <c r="A61" s="88">
        <v>61</v>
      </c>
      <c r="B61" s="108" t="s">
        <v>1224</v>
      </c>
      <c r="C61" s="135">
        <f>IF((C53="Gain"),(ROUND(IF(C60="Yes",((C59-C35)*C36),0),2)),0)</f>
        <v>0</v>
      </c>
      <c r="D61" s="137" t="s">
        <v>2196</v>
      </c>
    </row>
    <row r="62" spans="1:4" ht="15.75">
      <c r="A62" s="88">
        <v>62</v>
      </c>
      <c r="B62" s="131" t="s">
        <v>1227</v>
      </c>
      <c r="C62" s="8"/>
      <c r="D62" s="20"/>
    </row>
    <row r="63" spans="1:4" ht="15">
      <c r="A63" s="88">
        <v>63</v>
      </c>
      <c r="B63" s="108" t="s">
        <v>1236</v>
      </c>
      <c r="C63" s="135">
        <f>IF(C53="Loss",(C50+C57),(C50-C61))</f>
        <v>12596.51</v>
      </c>
      <c r="D63" s="137" t="s">
        <v>2180</v>
      </c>
    </row>
    <row r="64" spans="1:4" ht="15.75">
      <c r="A64" s="88">
        <v>64</v>
      </c>
      <c r="B64" s="131" t="s">
        <v>1234</v>
      </c>
      <c r="C64" s="10"/>
      <c r="D64" s="22"/>
    </row>
    <row r="65" spans="1:4" s="134" customFormat="1" ht="15">
      <c r="A65" s="88">
        <v>65</v>
      </c>
      <c r="B65" s="108" t="s">
        <v>1235</v>
      </c>
      <c r="C65" s="142">
        <v>0</v>
      </c>
      <c r="D65" s="143" t="s">
        <v>1264</v>
      </c>
    </row>
    <row r="66" spans="1:4" s="134" customFormat="1" ht="15">
      <c r="A66" s="88">
        <v>66</v>
      </c>
      <c r="B66" s="108" t="s">
        <v>1219</v>
      </c>
      <c r="C66" s="142">
        <f>C63+C65</f>
        <v>12596.51</v>
      </c>
      <c r="D66" s="139" t="s">
        <v>2181</v>
      </c>
    </row>
    <row r="67" spans="1:4" ht="15">
      <c r="A67" s="88">
        <v>67</v>
      </c>
      <c r="B67" s="108" t="s">
        <v>1238</v>
      </c>
      <c r="C67" s="142">
        <f>C21</f>
        <v>0</v>
      </c>
      <c r="D67" s="109" t="s">
        <v>1293</v>
      </c>
    </row>
    <row r="68" spans="1:4" ht="15">
      <c r="A68" s="88">
        <v>68</v>
      </c>
      <c r="B68" s="108" t="s">
        <v>1239</v>
      </c>
      <c r="C68" s="142">
        <f>C22</f>
        <v>0</v>
      </c>
      <c r="D68" s="109" t="s">
        <v>1700</v>
      </c>
    </row>
    <row r="69" spans="1:4" ht="30">
      <c r="A69" s="88">
        <v>69</v>
      </c>
      <c r="B69" s="144" t="s">
        <v>1271</v>
      </c>
      <c r="C69" s="145">
        <f>IF(C66&gt;C16,C16,C66)</f>
        <v>12596.51</v>
      </c>
      <c r="D69" s="146" t="s">
        <v>2182</v>
      </c>
    </row>
    <row r="70" spans="1:4" ht="45">
      <c r="A70" s="147">
        <v>70</v>
      </c>
      <c r="B70" s="148" t="s">
        <v>1231</v>
      </c>
      <c r="C70" s="149">
        <f>IF(C41="Yes",C43,IF((C67+C68)&gt;C69,0,(C69-(C67+C68))))</f>
        <v>12596.51</v>
      </c>
      <c r="D70" s="150" t="s">
        <v>2183</v>
      </c>
    </row>
    <row r="71" spans="1:4" hidden="1">
      <c r="D71" s="152"/>
    </row>
    <row r="72" spans="1:4" hidden="1"/>
    <row r="73" spans="1:4" hidden="1">
      <c r="C73" s="154"/>
    </row>
    <row r="74" spans="1:4" hidden="1">
      <c r="C74" s="155"/>
    </row>
  </sheetData>
  <sheetProtection sheet="1" objects="1" scenarios="1"/>
  <customSheetViews>
    <customSheetView guid="{DEDA7A30-1753-483E-90A4-337FCCD0986B}" showGridLines="0" fitToPage="1" topLeftCell="B49">
      <selection activeCell="C22" sqref="C22"/>
      <pageMargins left="0.15" right="0.15" top="0.75" bottom="0.75" header="0.3" footer="0.3"/>
      <printOptions horizontalCentered="1" verticalCentered="1"/>
      <pageSetup scale="60" orientation="portrait" horizontalDpi="300" verticalDpi="300" r:id="rId1"/>
      <headerFooter alignWithMargins="0"/>
    </customSheetView>
    <customSheetView guid="{F5C5D435-795B-4855-84CC-46021D57E281}" showPageBreaks="1" showGridLines="0" fitToPage="1" printArea="1">
      <selection activeCell="B7" sqref="B7:D7"/>
      <pageMargins left="0.15" right="0.15" top="0.75" bottom="0.75" header="0.3" footer="0.3"/>
      <printOptions horizontalCentered="1" verticalCentered="1"/>
      <pageSetup scale="62" orientation="portrait" horizontalDpi="300" verticalDpi="300" r:id="rId2"/>
      <headerFooter alignWithMargins="0"/>
    </customSheetView>
  </customSheetViews>
  <phoneticPr fontId="9" type="noConversion"/>
  <dataValidations disablePrompts="1" count="11">
    <dataValidation type="whole" operator="lessThanOrEqual" allowBlank="1" showInputMessage="1" showErrorMessage="1" prompt="Enter patient age in years." sqref="C20">
      <formula1>110</formula1>
    </dataValidation>
    <dataValidation type="list" showInputMessage="1" showErrorMessage="1" prompt="Look up Designated NICU facility status from Tab 4, Column E." sqref="C24">
      <formula1>"Yes,No"</formula1>
    </dataValidation>
    <dataValidation allowBlank="1" showInputMessage="1" showErrorMessage="1" prompt="Enter Total Charges from UB-04 Form Locator 47." sqref="C16"/>
    <dataValidation allowBlank="1" showInputMessage="1" showErrorMessage="1" prompt="Look up Hospital-specific cost-to-charge ratio from Tab 4, Column H." sqref="C17"/>
    <dataValidation allowBlank="1" showInputMessage="1" showErrorMessage="1" prompt="See instruction 4; used for transfer pricing adjustment." sqref="C18"/>
    <dataValidation type="list" allowBlank="1" showInputMessage="1" showErrorMessage="1" prompt="See instruction 5; used for transfer pricing adjustment." sqref="C19">
      <formula1>$K$19:$L$19</formula1>
    </dataValidation>
    <dataValidation allowBlank="1" showInputMessage="1" showErrorMessage="1" prompt="Enter other health coverage amount from UB-04 Form Locator 54 for payments by third parties." sqref="C21"/>
    <dataValidation allowBlank="1" showInputMessage="1" showErrorMessage="1" prompt="Enter patient share of cost Include spend-down or copayment." sqref="C22"/>
    <dataValidation type="list" showInputMessage="1" showErrorMessage="1" prompt="Is discharge status equal to 30?" sqref="C23">
      <formula1>"Yes,No"</formula1>
    </dataValidation>
    <dataValidation allowBlank="1" showInputMessage="1" showErrorMessage="1" prompt="Enter APR-DRG, refer to values on Tab 3." sqref="C25"/>
    <dataValidation allowBlank="1" showInputMessage="1" showErrorMessage="1" prompt="Enter DRG base rate from tab 4, column L. this rate is specific to each hospital." sqref="C34"/>
  </dataValidations>
  <pageMargins left="1" right="1" top="1.25" bottom="0.75" header="0.3" footer="0.3"/>
  <pageSetup scale="52" orientation="portrait" horizontalDpi="300" verticalDpi="300" r:id="rId3"/>
  <headerFooter scaleWithDoc="0">
    <oddHeader>&amp;L
&amp;9Medi-Cal DRG 2020-21 Pricing Calculator</oddHeader>
    <oddFooter>&amp;L&amp;9Tab 2- Calculator&amp;R&amp;9 2019-05-30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324"/>
  <sheetViews>
    <sheetView zoomScaleNormal="100" workbookViewId="0">
      <selection activeCell="B11" sqref="B11"/>
    </sheetView>
  </sheetViews>
  <sheetFormatPr defaultColWidth="0" defaultRowHeight="15" zeroHeight="1"/>
  <cols>
    <col min="1" max="1" width="7.140625" style="158" customWidth="1"/>
    <col min="2" max="2" width="101.7109375" style="158" customWidth="1"/>
    <col min="3" max="3" width="15" style="196" customWidth="1"/>
    <col min="4" max="4" width="15" style="197" customWidth="1"/>
    <col min="5" max="8" width="15" style="158" customWidth="1"/>
    <col min="9" max="9" width="17.28515625" style="158" customWidth="1"/>
    <col min="10" max="10" width="17.5703125" style="158" customWidth="1"/>
    <col min="11" max="16383" width="0" style="158" hidden="1"/>
    <col min="16384" max="16384" width="1" style="159" hidden="1" customWidth="1"/>
  </cols>
  <sheetData>
    <row r="1" spans="1:10 16384:16384" s="158" customFormat="1" ht="20.100000000000001" customHeight="1">
      <c r="A1" s="156" t="s">
        <v>2247</v>
      </c>
      <c r="B1" s="157" t="s">
        <v>2256</v>
      </c>
      <c r="C1" s="27"/>
      <c r="D1" s="28"/>
      <c r="E1" s="28"/>
      <c r="F1" s="28"/>
      <c r="G1" s="28"/>
      <c r="H1" s="28"/>
      <c r="I1" s="28"/>
      <c r="J1" s="29"/>
      <c r="XFD1" s="159"/>
    </row>
    <row r="2" spans="1:10 16384:16384" ht="20.100000000000001" customHeight="1">
      <c r="A2" s="160" t="s">
        <v>1701</v>
      </c>
      <c r="B2" s="296"/>
      <c r="C2" s="31"/>
      <c r="D2" s="30"/>
      <c r="E2" s="30"/>
      <c r="F2" s="30"/>
      <c r="G2" s="30"/>
      <c r="H2" s="30"/>
      <c r="I2" s="30"/>
      <c r="J2" s="32"/>
    </row>
    <row r="3" spans="1:10 16384:16384" ht="20.100000000000001" customHeight="1">
      <c r="A3" s="161" t="s">
        <v>1281</v>
      </c>
      <c r="B3" s="297"/>
      <c r="C3" s="34"/>
      <c r="D3" s="35"/>
      <c r="E3" s="33"/>
      <c r="F3" s="33"/>
      <c r="G3" s="33"/>
      <c r="H3" s="33"/>
      <c r="I3" s="33"/>
      <c r="J3" s="36"/>
    </row>
    <row r="4" spans="1:10 16384:16384" ht="20.100000000000001" customHeight="1">
      <c r="A4" s="161" t="s">
        <v>2103</v>
      </c>
      <c r="B4" s="297"/>
      <c r="C4" s="34"/>
      <c r="D4" s="35"/>
      <c r="E4" s="33"/>
      <c r="F4" s="33"/>
      <c r="G4" s="33"/>
      <c r="H4" s="33"/>
      <c r="I4" s="33"/>
      <c r="J4" s="36"/>
    </row>
    <row r="5" spans="1:10 16384:16384" ht="20.100000000000001" customHeight="1">
      <c r="A5" s="161" t="s">
        <v>1252</v>
      </c>
      <c r="B5" s="297"/>
      <c r="C5" s="34"/>
      <c r="D5" s="35"/>
      <c r="E5" s="33"/>
      <c r="F5" s="33"/>
      <c r="G5" s="33"/>
      <c r="H5" s="33"/>
      <c r="I5" s="33"/>
      <c r="J5" s="36"/>
    </row>
    <row r="6" spans="1:10 16384:16384" ht="20.100000000000001" customHeight="1">
      <c r="A6" s="161" t="s">
        <v>2104</v>
      </c>
      <c r="B6" s="298"/>
      <c r="C6" s="37"/>
      <c r="D6" s="38"/>
      <c r="E6" s="39"/>
      <c r="F6" s="39"/>
      <c r="G6" s="39"/>
      <c r="H6" s="39"/>
      <c r="I6" s="39"/>
      <c r="J6" s="40"/>
    </row>
    <row r="7" spans="1:10 16384:16384" ht="20.100000000000001" customHeight="1">
      <c r="A7" s="161" t="s">
        <v>2123</v>
      </c>
      <c r="B7" s="297"/>
      <c r="C7" s="34"/>
      <c r="D7" s="35"/>
      <c r="E7" s="33"/>
      <c r="F7" s="33"/>
      <c r="G7" s="33"/>
      <c r="H7" s="33"/>
      <c r="I7" s="33"/>
      <c r="J7" s="36"/>
    </row>
    <row r="8" spans="1:10 16384:16384" ht="20.100000000000001" customHeight="1">
      <c r="A8" s="161" t="s">
        <v>2124</v>
      </c>
      <c r="B8" s="297"/>
      <c r="C8" s="34"/>
      <c r="D8" s="35"/>
      <c r="E8" s="33"/>
      <c r="F8" s="33"/>
      <c r="G8" s="33"/>
      <c r="H8" s="33"/>
      <c r="I8" s="33"/>
      <c r="J8" s="36"/>
    </row>
    <row r="9" spans="1:10 16384:16384" ht="20.100000000000001" customHeight="1">
      <c r="A9" s="161" t="s">
        <v>2125</v>
      </c>
      <c r="B9" s="297"/>
      <c r="C9" s="34"/>
      <c r="D9" s="35"/>
      <c r="E9" s="33"/>
      <c r="F9" s="33"/>
      <c r="G9" s="33"/>
      <c r="H9" s="33"/>
      <c r="I9" s="33"/>
      <c r="J9" s="36"/>
    </row>
    <row r="10" spans="1:10 16384:16384" ht="20.100000000000001" customHeight="1">
      <c r="A10" s="161" t="s">
        <v>2303</v>
      </c>
      <c r="B10" s="297"/>
      <c r="C10" s="34"/>
      <c r="D10" s="35"/>
      <c r="E10" s="33"/>
      <c r="F10" s="33"/>
      <c r="G10" s="33"/>
      <c r="H10" s="33"/>
      <c r="I10" s="33"/>
      <c r="J10" s="36"/>
    </row>
    <row r="11" spans="1:10 16384:16384" ht="20.100000000000001" customHeight="1">
      <c r="A11" s="161" t="s">
        <v>2198</v>
      </c>
      <c r="B11" s="297"/>
      <c r="C11" s="34"/>
      <c r="D11" s="35"/>
      <c r="E11" s="33"/>
      <c r="F11" s="33"/>
      <c r="G11" s="33"/>
      <c r="H11" s="33"/>
      <c r="I11" s="33"/>
      <c r="J11" s="36"/>
    </row>
    <row r="12" spans="1:10 16384:16384" ht="20.100000000000001" customHeight="1">
      <c r="A12" s="161" t="s">
        <v>2197</v>
      </c>
      <c r="B12" s="297"/>
      <c r="C12" s="34"/>
      <c r="D12" s="35"/>
      <c r="E12" s="33"/>
      <c r="F12" s="33"/>
      <c r="G12" s="33"/>
      <c r="H12" s="33"/>
      <c r="I12" s="33"/>
      <c r="J12" s="36"/>
    </row>
    <row r="13" spans="1:10 16384:16384" ht="20.100000000000001" customHeight="1">
      <c r="A13" s="161" t="s">
        <v>2199</v>
      </c>
      <c r="B13" s="297"/>
      <c r="C13" s="34"/>
      <c r="D13" s="35"/>
      <c r="E13" s="33"/>
      <c r="F13" s="33"/>
      <c r="G13" s="33"/>
      <c r="H13" s="33"/>
      <c r="I13" s="33"/>
      <c r="J13" s="36"/>
    </row>
    <row r="14" spans="1:10 16384:16384" hidden="1">
      <c r="A14" s="162"/>
      <c r="B14" s="163"/>
      <c r="C14" s="164"/>
      <c r="D14" s="165"/>
      <c r="E14" s="163"/>
      <c r="F14" s="163"/>
      <c r="G14" s="163"/>
      <c r="H14" s="163"/>
      <c r="I14" s="163"/>
      <c r="J14" s="166"/>
    </row>
    <row r="15" spans="1:10 16384:16384" s="170" customFormat="1" ht="63">
      <c r="A15" s="167" t="s">
        <v>289</v>
      </c>
      <c r="B15" s="168" t="s">
        <v>290</v>
      </c>
      <c r="C15" s="168" t="s">
        <v>1268</v>
      </c>
      <c r="D15" s="168" t="s">
        <v>1298</v>
      </c>
      <c r="E15" s="168" t="s">
        <v>2160</v>
      </c>
      <c r="F15" s="168" t="s">
        <v>2161</v>
      </c>
      <c r="G15" s="168" t="s">
        <v>2162</v>
      </c>
      <c r="H15" s="168" t="s">
        <v>2163</v>
      </c>
      <c r="I15" s="168" t="s">
        <v>1691</v>
      </c>
      <c r="J15" s="169" t="s">
        <v>1690</v>
      </c>
      <c r="XFD15" s="171"/>
    </row>
    <row r="16" spans="1:10 16384:16384" ht="17.100000000000001" customHeight="1">
      <c r="A16" s="172" t="s">
        <v>294</v>
      </c>
      <c r="B16" s="173" t="s">
        <v>1704</v>
      </c>
      <c r="C16" s="174">
        <v>9.67</v>
      </c>
      <c r="D16" s="175">
        <v>7.0671999999999997</v>
      </c>
      <c r="E16" s="175">
        <v>1</v>
      </c>
      <c r="F16" s="175">
        <v>1</v>
      </c>
      <c r="G16" s="175">
        <v>1.25</v>
      </c>
      <c r="H16" s="175">
        <v>1.25</v>
      </c>
      <c r="I16" s="176" t="s">
        <v>1242</v>
      </c>
      <c r="J16" s="177" t="s">
        <v>1241</v>
      </c>
    </row>
    <row r="17" spans="1:10" ht="17.100000000000001" customHeight="1">
      <c r="A17" s="172" t="s">
        <v>295</v>
      </c>
      <c r="B17" s="173" t="s">
        <v>1704</v>
      </c>
      <c r="C17" s="174">
        <v>10.08</v>
      </c>
      <c r="D17" s="175">
        <v>7.1905999999999999</v>
      </c>
      <c r="E17" s="175">
        <v>1</v>
      </c>
      <c r="F17" s="175">
        <v>1</v>
      </c>
      <c r="G17" s="175">
        <v>1.25</v>
      </c>
      <c r="H17" s="175">
        <v>1.25</v>
      </c>
      <c r="I17" s="176" t="s">
        <v>1242</v>
      </c>
      <c r="J17" s="177" t="s">
        <v>1241</v>
      </c>
    </row>
    <row r="18" spans="1:10" ht="17.100000000000001" customHeight="1">
      <c r="A18" s="172" t="s">
        <v>296</v>
      </c>
      <c r="B18" s="173" t="s">
        <v>1704</v>
      </c>
      <c r="C18" s="174">
        <v>14.49</v>
      </c>
      <c r="D18" s="175">
        <v>8.8484999999999996</v>
      </c>
      <c r="E18" s="175">
        <v>1</v>
      </c>
      <c r="F18" s="175">
        <v>1</v>
      </c>
      <c r="G18" s="175">
        <v>1.25</v>
      </c>
      <c r="H18" s="175">
        <v>1.25</v>
      </c>
      <c r="I18" s="176" t="s">
        <v>1242</v>
      </c>
      <c r="J18" s="177" t="s">
        <v>1241</v>
      </c>
    </row>
    <row r="19" spans="1:10" ht="17.100000000000001" customHeight="1">
      <c r="A19" s="178" t="s">
        <v>297</v>
      </c>
      <c r="B19" s="179" t="s">
        <v>1704</v>
      </c>
      <c r="C19" s="180">
        <v>35.85</v>
      </c>
      <c r="D19" s="181">
        <v>14.0908</v>
      </c>
      <c r="E19" s="181">
        <v>1.1000000000000001</v>
      </c>
      <c r="F19" s="181">
        <v>1.1000000000000001</v>
      </c>
      <c r="G19" s="181">
        <v>1.75</v>
      </c>
      <c r="H19" s="181">
        <v>1.75</v>
      </c>
      <c r="I19" s="182" t="s">
        <v>1242</v>
      </c>
      <c r="J19" s="183" t="s">
        <v>1241</v>
      </c>
    </row>
    <row r="20" spans="1:10" ht="17.100000000000001" customHeight="1">
      <c r="A20" s="184" t="s">
        <v>298</v>
      </c>
      <c r="B20" s="185" t="s">
        <v>1705</v>
      </c>
      <c r="C20" s="186">
        <v>11</v>
      </c>
      <c r="D20" s="187">
        <v>8.9132999999999996</v>
      </c>
      <c r="E20" s="187">
        <v>1</v>
      </c>
      <c r="F20" s="187">
        <v>1</v>
      </c>
      <c r="G20" s="187">
        <v>1.25</v>
      </c>
      <c r="H20" s="187">
        <v>1.25</v>
      </c>
      <c r="I20" s="188" t="s">
        <v>1243</v>
      </c>
      <c r="J20" s="189" t="s">
        <v>1241</v>
      </c>
    </row>
    <row r="21" spans="1:10" ht="17.100000000000001" customHeight="1">
      <c r="A21" s="172" t="s">
        <v>299</v>
      </c>
      <c r="B21" s="173" t="s">
        <v>1705</v>
      </c>
      <c r="C21" s="174">
        <v>16.25</v>
      </c>
      <c r="D21" s="175">
        <v>10.1294</v>
      </c>
      <c r="E21" s="175">
        <v>1</v>
      </c>
      <c r="F21" s="175">
        <v>1</v>
      </c>
      <c r="G21" s="175">
        <v>1.25</v>
      </c>
      <c r="H21" s="175">
        <v>1.25</v>
      </c>
      <c r="I21" s="176" t="s">
        <v>1243</v>
      </c>
      <c r="J21" s="177" t="s">
        <v>1241</v>
      </c>
    </row>
    <row r="22" spans="1:10" ht="17.100000000000001" customHeight="1">
      <c r="A22" s="172" t="s">
        <v>300</v>
      </c>
      <c r="B22" s="173" t="s">
        <v>1705</v>
      </c>
      <c r="C22" s="174">
        <v>22.52</v>
      </c>
      <c r="D22" s="175">
        <v>12.1843</v>
      </c>
      <c r="E22" s="175">
        <v>1</v>
      </c>
      <c r="F22" s="175">
        <v>1</v>
      </c>
      <c r="G22" s="175">
        <v>1.25</v>
      </c>
      <c r="H22" s="175">
        <v>1.25</v>
      </c>
      <c r="I22" s="176" t="s">
        <v>1243</v>
      </c>
      <c r="J22" s="177" t="s">
        <v>1241</v>
      </c>
    </row>
    <row r="23" spans="1:10" ht="17.100000000000001" customHeight="1">
      <c r="A23" s="178" t="s">
        <v>301</v>
      </c>
      <c r="B23" s="179" t="s">
        <v>1705</v>
      </c>
      <c r="C23" s="180">
        <v>50.6</v>
      </c>
      <c r="D23" s="181">
        <v>18.789899999999999</v>
      </c>
      <c r="E23" s="181">
        <v>1.1000000000000001</v>
      </c>
      <c r="F23" s="181">
        <v>1.1000000000000001</v>
      </c>
      <c r="G23" s="181">
        <v>1.75</v>
      </c>
      <c r="H23" s="181">
        <v>1.75</v>
      </c>
      <c r="I23" s="182" t="s">
        <v>1243</v>
      </c>
      <c r="J23" s="183" t="s">
        <v>1241</v>
      </c>
    </row>
    <row r="24" spans="1:10" ht="17.100000000000001" customHeight="1">
      <c r="A24" s="184" t="s">
        <v>302</v>
      </c>
      <c r="B24" s="185" t="s">
        <v>1706</v>
      </c>
      <c r="C24" s="186">
        <v>12</v>
      </c>
      <c r="D24" s="187">
        <v>5.0964999999999998</v>
      </c>
      <c r="E24" s="187">
        <v>1</v>
      </c>
      <c r="F24" s="187">
        <v>1</v>
      </c>
      <c r="G24" s="187">
        <v>1.25</v>
      </c>
      <c r="H24" s="187">
        <v>1.25</v>
      </c>
      <c r="I24" s="188" t="s">
        <v>1243</v>
      </c>
      <c r="J24" s="189" t="s">
        <v>1241</v>
      </c>
    </row>
    <row r="25" spans="1:10" ht="17.100000000000001" customHeight="1">
      <c r="A25" s="172" t="s">
        <v>303</v>
      </c>
      <c r="B25" s="173" t="s">
        <v>1706</v>
      </c>
      <c r="C25" s="174">
        <v>16.329999999999998</v>
      </c>
      <c r="D25" s="175">
        <v>6.5597000000000003</v>
      </c>
      <c r="E25" s="175">
        <v>1</v>
      </c>
      <c r="F25" s="175">
        <v>1</v>
      </c>
      <c r="G25" s="175">
        <v>1.25</v>
      </c>
      <c r="H25" s="175">
        <v>1.25</v>
      </c>
      <c r="I25" s="176" t="s">
        <v>1243</v>
      </c>
      <c r="J25" s="177" t="s">
        <v>1241</v>
      </c>
    </row>
    <row r="26" spans="1:10" ht="17.100000000000001" customHeight="1">
      <c r="A26" s="172" t="s">
        <v>304</v>
      </c>
      <c r="B26" s="173" t="s">
        <v>1706</v>
      </c>
      <c r="C26" s="174">
        <v>30.94</v>
      </c>
      <c r="D26" s="175">
        <v>9.2437000000000005</v>
      </c>
      <c r="E26" s="175">
        <v>1</v>
      </c>
      <c r="F26" s="175">
        <v>1</v>
      </c>
      <c r="G26" s="175">
        <v>1.25</v>
      </c>
      <c r="H26" s="175">
        <v>1.25</v>
      </c>
      <c r="I26" s="176" t="s">
        <v>1243</v>
      </c>
      <c r="J26" s="177" t="s">
        <v>1241</v>
      </c>
    </row>
    <row r="27" spans="1:10" ht="17.100000000000001" customHeight="1">
      <c r="A27" s="178" t="s">
        <v>305</v>
      </c>
      <c r="B27" s="179" t="s">
        <v>1706</v>
      </c>
      <c r="C27" s="180">
        <v>48.66</v>
      </c>
      <c r="D27" s="181">
        <v>13.709</v>
      </c>
      <c r="E27" s="181">
        <v>1.1000000000000001</v>
      </c>
      <c r="F27" s="181">
        <v>1.1000000000000001</v>
      </c>
      <c r="G27" s="181">
        <v>1.75</v>
      </c>
      <c r="H27" s="181">
        <v>1.75</v>
      </c>
      <c r="I27" s="182" t="s">
        <v>1243</v>
      </c>
      <c r="J27" s="183" t="s">
        <v>1241</v>
      </c>
    </row>
    <row r="28" spans="1:10" ht="17.100000000000001" customHeight="1">
      <c r="A28" s="184" t="s">
        <v>306</v>
      </c>
      <c r="B28" s="185" t="s">
        <v>1707</v>
      </c>
      <c r="C28" s="186">
        <v>28</v>
      </c>
      <c r="D28" s="187">
        <v>4.6637000000000004</v>
      </c>
      <c r="E28" s="187">
        <v>1</v>
      </c>
      <c r="F28" s="187">
        <v>1</v>
      </c>
      <c r="G28" s="187">
        <v>1.25</v>
      </c>
      <c r="H28" s="187">
        <v>1.25</v>
      </c>
      <c r="I28" s="188" t="s">
        <v>1243</v>
      </c>
      <c r="J28" s="189" t="s">
        <v>1241</v>
      </c>
    </row>
    <row r="29" spans="1:10" ht="17.100000000000001" customHeight="1">
      <c r="A29" s="172" t="s">
        <v>307</v>
      </c>
      <c r="B29" s="173" t="s">
        <v>1707</v>
      </c>
      <c r="C29" s="174">
        <v>15</v>
      </c>
      <c r="D29" s="175">
        <v>4.9798999999999998</v>
      </c>
      <c r="E29" s="175">
        <v>1</v>
      </c>
      <c r="F29" s="175">
        <v>1</v>
      </c>
      <c r="G29" s="175">
        <v>1.25</v>
      </c>
      <c r="H29" s="175">
        <v>1.25</v>
      </c>
      <c r="I29" s="176" t="s">
        <v>1243</v>
      </c>
      <c r="J29" s="177" t="s">
        <v>1241</v>
      </c>
    </row>
    <row r="30" spans="1:10" ht="17.100000000000001" customHeight="1">
      <c r="A30" s="172" t="s">
        <v>308</v>
      </c>
      <c r="B30" s="173" t="s">
        <v>1707</v>
      </c>
      <c r="C30" s="174">
        <v>23.01</v>
      </c>
      <c r="D30" s="175">
        <v>6.7438000000000002</v>
      </c>
      <c r="E30" s="175">
        <v>1</v>
      </c>
      <c r="F30" s="175">
        <v>1</v>
      </c>
      <c r="G30" s="175">
        <v>1.25</v>
      </c>
      <c r="H30" s="175">
        <v>1.25</v>
      </c>
      <c r="I30" s="176" t="s">
        <v>1243</v>
      </c>
      <c r="J30" s="177" t="s">
        <v>1241</v>
      </c>
    </row>
    <row r="31" spans="1:10" ht="17.100000000000001" customHeight="1">
      <c r="A31" s="178" t="s">
        <v>309</v>
      </c>
      <c r="B31" s="179" t="s">
        <v>1707</v>
      </c>
      <c r="C31" s="180">
        <v>36.04</v>
      </c>
      <c r="D31" s="181">
        <v>9.7021999999999995</v>
      </c>
      <c r="E31" s="181">
        <v>1.1000000000000001</v>
      </c>
      <c r="F31" s="181">
        <v>1.1000000000000001</v>
      </c>
      <c r="G31" s="181">
        <v>1.75</v>
      </c>
      <c r="H31" s="181">
        <v>1.75</v>
      </c>
      <c r="I31" s="182" t="s">
        <v>1243</v>
      </c>
      <c r="J31" s="183" t="s">
        <v>1241</v>
      </c>
    </row>
    <row r="32" spans="1:10" ht="17.100000000000001" customHeight="1">
      <c r="A32" s="184" t="s">
        <v>310</v>
      </c>
      <c r="B32" s="185" t="s">
        <v>1708</v>
      </c>
      <c r="C32" s="186">
        <v>8</v>
      </c>
      <c r="D32" s="187">
        <v>5.6238000000000001</v>
      </c>
      <c r="E32" s="187">
        <v>1</v>
      </c>
      <c r="F32" s="187">
        <v>1</v>
      </c>
      <c r="G32" s="187">
        <v>1.25</v>
      </c>
      <c r="H32" s="187">
        <v>1.25</v>
      </c>
      <c r="I32" s="188" t="s">
        <v>1242</v>
      </c>
      <c r="J32" s="189" t="s">
        <v>1241</v>
      </c>
    </row>
    <row r="33" spans="1:10" ht="17.100000000000001" customHeight="1">
      <c r="A33" s="172" t="s">
        <v>311</v>
      </c>
      <c r="B33" s="173" t="s">
        <v>1708</v>
      </c>
      <c r="C33" s="174">
        <v>8.57</v>
      </c>
      <c r="D33" s="175">
        <v>7.4866999999999999</v>
      </c>
      <c r="E33" s="175">
        <v>1</v>
      </c>
      <c r="F33" s="175">
        <v>1</v>
      </c>
      <c r="G33" s="175">
        <v>1.25</v>
      </c>
      <c r="H33" s="175">
        <v>1.25</v>
      </c>
      <c r="I33" s="176" t="s">
        <v>1242</v>
      </c>
      <c r="J33" s="177" t="s">
        <v>1241</v>
      </c>
    </row>
    <row r="34" spans="1:10" ht="17.100000000000001" customHeight="1">
      <c r="A34" s="172" t="s">
        <v>312</v>
      </c>
      <c r="B34" s="173" t="s">
        <v>1708</v>
      </c>
      <c r="C34" s="174">
        <v>8.67</v>
      </c>
      <c r="D34" s="175">
        <v>9.2748000000000008</v>
      </c>
      <c r="E34" s="175">
        <v>1</v>
      </c>
      <c r="F34" s="175">
        <v>1</v>
      </c>
      <c r="G34" s="175">
        <v>1.25</v>
      </c>
      <c r="H34" s="175">
        <v>1.25</v>
      </c>
      <c r="I34" s="176" t="s">
        <v>1242</v>
      </c>
      <c r="J34" s="177" t="s">
        <v>1241</v>
      </c>
    </row>
    <row r="35" spans="1:10" ht="17.100000000000001" customHeight="1">
      <c r="A35" s="178" t="s">
        <v>313</v>
      </c>
      <c r="B35" s="179" t="s">
        <v>1708</v>
      </c>
      <c r="C35" s="180">
        <v>12.5</v>
      </c>
      <c r="D35" s="181">
        <v>13.975</v>
      </c>
      <c r="E35" s="181">
        <v>1.1000000000000001</v>
      </c>
      <c r="F35" s="181">
        <v>1.1000000000000001</v>
      </c>
      <c r="G35" s="181">
        <v>1.75</v>
      </c>
      <c r="H35" s="181">
        <v>1.75</v>
      </c>
      <c r="I35" s="182" t="s">
        <v>1242</v>
      </c>
      <c r="J35" s="183" t="s">
        <v>1241</v>
      </c>
    </row>
    <row r="36" spans="1:10" ht="17.100000000000001" customHeight="1">
      <c r="A36" s="184" t="s">
        <v>1709</v>
      </c>
      <c r="B36" s="185" t="s">
        <v>1710</v>
      </c>
      <c r="C36" s="186">
        <v>5.22</v>
      </c>
      <c r="D36" s="187">
        <v>4.4629000000000003</v>
      </c>
      <c r="E36" s="187">
        <v>1</v>
      </c>
      <c r="F36" s="187">
        <v>1</v>
      </c>
      <c r="G36" s="187">
        <v>1.25</v>
      </c>
      <c r="H36" s="187">
        <v>1.25</v>
      </c>
      <c r="I36" s="188" t="s">
        <v>1243</v>
      </c>
      <c r="J36" s="189" t="s">
        <v>1241</v>
      </c>
    </row>
    <row r="37" spans="1:10" ht="17.100000000000001" customHeight="1">
      <c r="A37" s="172" t="s">
        <v>1711</v>
      </c>
      <c r="B37" s="173" t="s">
        <v>1710</v>
      </c>
      <c r="C37" s="174">
        <v>17.75</v>
      </c>
      <c r="D37" s="175">
        <v>5.6406000000000001</v>
      </c>
      <c r="E37" s="175">
        <v>1</v>
      </c>
      <c r="F37" s="175">
        <v>1</v>
      </c>
      <c r="G37" s="175">
        <v>1.25</v>
      </c>
      <c r="H37" s="175">
        <v>1.25</v>
      </c>
      <c r="I37" s="176" t="s">
        <v>1243</v>
      </c>
      <c r="J37" s="177" t="s">
        <v>1241</v>
      </c>
    </row>
    <row r="38" spans="1:10" ht="17.100000000000001" customHeight="1">
      <c r="A38" s="172" t="s">
        <v>1712</v>
      </c>
      <c r="B38" s="173" t="s">
        <v>1710</v>
      </c>
      <c r="C38" s="174">
        <v>23.01</v>
      </c>
      <c r="D38" s="175">
        <v>7.4659000000000004</v>
      </c>
      <c r="E38" s="175">
        <v>1</v>
      </c>
      <c r="F38" s="175">
        <v>1</v>
      </c>
      <c r="G38" s="175">
        <v>1.25</v>
      </c>
      <c r="H38" s="175">
        <v>1.25</v>
      </c>
      <c r="I38" s="176" t="s">
        <v>1243</v>
      </c>
      <c r="J38" s="177" t="s">
        <v>1241</v>
      </c>
    </row>
    <row r="39" spans="1:10" ht="17.100000000000001" customHeight="1">
      <c r="A39" s="178" t="s">
        <v>1713</v>
      </c>
      <c r="B39" s="179" t="s">
        <v>1710</v>
      </c>
      <c r="C39" s="180">
        <v>45.03</v>
      </c>
      <c r="D39" s="181">
        <v>14.249000000000001</v>
      </c>
      <c r="E39" s="181">
        <v>1.1000000000000001</v>
      </c>
      <c r="F39" s="181">
        <v>1.1000000000000001</v>
      </c>
      <c r="G39" s="181">
        <v>1.75</v>
      </c>
      <c r="H39" s="181">
        <v>1.75</v>
      </c>
      <c r="I39" s="182" t="s">
        <v>1243</v>
      </c>
      <c r="J39" s="183" t="s">
        <v>1241</v>
      </c>
    </row>
    <row r="40" spans="1:10" ht="17.100000000000001" customHeight="1">
      <c r="A40" s="184" t="s">
        <v>1714</v>
      </c>
      <c r="B40" s="185" t="s">
        <v>1715</v>
      </c>
      <c r="C40" s="186">
        <v>22.57</v>
      </c>
      <c r="D40" s="187">
        <v>4.4629000000000003</v>
      </c>
      <c r="E40" s="187">
        <v>1</v>
      </c>
      <c r="F40" s="187">
        <v>1</v>
      </c>
      <c r="G40" s="187">
        <v>1.25</v>
      </c>
      <c r="H40" s="187">
        <v>1.25</v>
      </c>
      <c r="I40" s="188" t="s">
        <v>1243</v>
      </c>
      <c r="J40" s="189" t="s">
        <v>1241</v>
      </c>
    </row>
    <row r="41" spans="1:10" ht="17.100000000000001" customHeight="1">
      <c r="A41" s="172" t="s">
        <v>1716</v>
      </c>
      <c r="B41" s="173" t="s">
        <v>1715</v>
      </c>
      <c r="C41" s="174">
        <v>16</v>
      </c>
      <c r="D41" s="175">
        <v>4.4973999999999998</v>
      </c>
      <c r="E41" s="175">
        <v>1</v>
      </c>
      <c r="F41" s="175">
        <v>1</v>
      </c>
      <c r="G41" s="175">
        <v>1.25</v>
      </c>
      <c r="H41" s="175">
        <v>1.25</v>
      </c>
      <c r="I41" s="176" t="s">
        <v>1243</v>
      </c>
      <c r="J41" s="177" t="s">
        <v>1241</v>
      </c>
    </row>
    <row r="42" spans="1:10" ht="17.100000000000001" customHeight="1">
      <c r="A42" s="172" t="s">
        <v>1717</v>
      </c>
      <c r="B42" s="173" t="s">
        <v>1715</v>
      </c>
      <c r="C42" s="174">
        <v>18.170000000000002</v>
      </c>
      <c r="D42" s="175">
        <v>5.8849999999999998</v>
      </c>
      <c r="E42" s="175">
        <v>1</v>
      </c>
      <c r="F42" s="175">
        <v>1</v>
      </c>
      <c r="G42" s="175">
        <v>1.25</v>
      </c>
      <c r="H42" s="175">
        <v>1.25</v>
      </c>
      <c r="I42" s="176" t="s">
        <v>1243</v>
      </c>
      <c r="J42" s="177" t="s">
        <v>1241</v>
      </c>
    </row>
    <row r="43" spans="1:10" ht="17.100000000000001" customHeight="1">
      <c r="A43" s="178" t="s">
        <v>1718</v>
      </c>
      <c r="B43" s="179" t="s">
        <v>1715</v>
      </c>
      <c r="C43" s="180">
        <v>24.24</v>
      </c>
      <c r="D43" s="181">
        <v>9.2304999999999993</v>
      </c>
      <c r="E43" s="181">
        <v>1.1000000000000001</v>
      </c>
      <c r="F43" s="181">
        <v>1.1000000000000001</v>
      </c>
      <c r="G43" s="181">
        <v>1.75</v>
      </c>
      <c r="H43" s="181">
        <v>1.75</v>
      </c>
      <c r="I43" s="182" t="s">
        <v>1243</v>
      </c>
      <c r="J43" s="183" t="s">
        <v>1241</v>
      </c>
    </row>
    <row r="44" spans="1:10" ht="17.100000000000001" customHeight="1">
      <c r="A44" s="184" t="s">
        <v>1719</v>
      </c>
      <c r="B44" s="185" t="s">
        <v>1720</v>
      </c>
      <c r="C44" s="186">
        <v>7</v>
      </c>
      <c r="D44" s="187">
        <v>5.0964999999999998</v>
      </c>
      <c r="E44" s="187">
        <v>1</v>
      </c>
      <c r="F44" s="187">
        <v>1</v>
      </c>
      <c r="G44" s="187">
        <v>1.25</v>
      </c>
      <c r="H44" s="187">
        <v>1.25</v>
      </c>
      <c r="I44" s="188" t="s">
        <v>1243</v>
      </c>
      <c r="J44" s="189" t="s">
        <v>1241</v>
      </c>
    </row>
    <row r="45" spans="1:10" ht="17.100000000000001" customHeight="1">
      <c r="A45" s="172" t="s">
        <v>1721</v>
      </c>
      <c r="B45" s="173" t="s">
        <v>1720</v>
      </c>
      <c r="C45" s="174">
        <v>4</v>
      </c>
      <c r="D45" s="175">
        <v>6.5597000000000003</v>
      </c>
      <c r="E45" s="175">
        <v>1</v>
      </c>
      <c r="F45" s="175">
        <v>1</v>
      </c>
      <c r="G45" s="175">
        <v>1.25</v>
      </c>
      <c r="H45" s="175">
        <v>1.25</v>
      </c>
      <c r="I45" s="176" t="s">
        <v>1243</v>
      </c>
      <c r="J45" s="177" t="s">
        <v>1241</v>
      </c>
    </row>
    <row r="46" spans="1:10" ht="17.100000000000001" customHeight="1">
      <c r="A46" s="172" t="s">
        <v>1722</v>
      </c>
      <c r="B46" s="173" t="s">
        <v>1720</v>
      </c>
      <c r="C46" s="174">
        <v>11.28</v>
      </c>
      <c r="D46" s="175">
        <v>9.2437000000000005</v>
      </c>
      <c r="E46" s="175">
        <v>1</v>
      </c>
      <c r="F46" s="175">
        <v>1</v>
      </c>
      <c r="G46" s="175">
        <v>1.25</v>
      </c>
      <c r="H46" s="175">
        <v>1.25</v>
      </c>
      <c r="I46" s="176" t="s">
        <v>1243</v>
      </c>
      <c r="J46" s="177" t="s">
        <v>1241</v>
      </c>
    </row>
    <row r="47" spans="1:10" ht="17.100000000000001" customHeight="1">
      <c r="A47" s="178" t="s">
        <v>1723</v>
      </c>
      <c r="B47" s="179" t="s">
        <v>1720</v>
      </c>
      <c r="C47" s="180">
        <v>34.43</v>
      </c>
      <c r="D47" s="181">
        <v>13.436400000000001</v>
      </c>
      <c r="E47" s="181">
        <v>1.1000000000000001</v>
      </c>
      <c r="F47" s="181">
        <v>1.1000000000000001</v>
      </c>
      <c r="G47" s="181">
        <v>1.75</v>
      </c>
      <c r="H47" s="181">
        <v>1.75</v>
      </c>
      <c r="I47" s="182" t="s">
        <v>1243</v>
      </c>
      <c r="J47" s="183" t="s">
        <v>1241</v>
      </c>
    </row>
    <row r="48" spans="1:10" ht="17.100000000000001" customHeight="1">
      <c r="A48" s="184" t="s">
        <v>1724</v>
      </c>
      <c r="B48" s="185" t="s">
        <v>1725</v>
      </c>
      <c r="C48" s="186">
        <v>4.3099999999999996</v>
      </c>
      <c r="D48" s="187">
        <v>1.4742</v>
      </c>
      <c r="E48" s="187">
        <v>1</v>
      </c>
      <c r="F48" s="187">
        <v>1</v>
      </c>
      <c r="G48" s="187">
        <v>1.25</v>
      </c>
      <c r="H48" s="187">
        <v>1.25</v>
      </c>
      <c r="I48" s="188" t="s">
        <v>1243</v>
      </c>
      <c r="J48" s="189" t="s">
        <v>1241</v>
      </c>
    </row>
    <row r="49" spans="1:10" ht="17.100000000000001" customHeight="1">
      <c r="A49" s="172" t="s">
        <v>1726</v>
      </c>
      <c r="B49" s="173" t="s">
        <v>1725</v>
      </c>
      <c r="C49" s="174">
        <v>5.86</v>
      </c>
      <c r="D49" s="175">
        <v>1.8975</v>
      </c>
      <c r="E49" s="175">
        <v>1</v>
      </c>
      <c r="F49" s="175">
        <v>1</v>
      </c>
      <c r="G49" s="175">
        <v>1.25</v>
      </c>
      <c r="H49" s="175">
        <v>1.25</v>
      </c>
      <c r="I49" s="176" t="s">
        <v>1243</v>
      </c>
      <c r="J49" s="177" t="s">
        <v>1241</v>
      </c>
    </row>
    <row r="50" spans="1:10" ht="17.100000000000001" customHeight="1">
      <c r="A50" s="172" t="s">
        <v>1727</v>
      </c>
      <c r="B50" s="173" t="s">
        <v>1725</v>
      </c>
      <c r="C50" s="174">
        <v>8.5</v>
      </c>
      <c r="D50" s="175">
        <v>2.6739000000000002</v>
      </c>
      <c r="E50" s="175">
        <v>1</v>
      </c>
      <c r="F50" s="175">
        <v>1</v>
      </c>
      <c r="G50" s="175">
        <v>1.25</v>
      </c>
      <c r="H50" s="175">
        <v>1.25</v>
      </c>
      <c r="I50" s="176" t="s">
        <v>1243</v>
      </c>
      <c r="J50" s="177" t="s">
        <v>1241</v>
      </c>
    </row>
    <row r="51" spans="1:10" ht="17.100000000000001" customHeight="1">
      <c r="A51" s="178" t="s">
        <v>1728</v>
      </c>
      <c r="B51" s="179" t="s">
        <v>1725</v>
      </c>
      <c r="C51" s="180">
        <v>26.5</v>
      </c>
      <c r="D51" s="181">
        <v>9.4532000000000007</v>
      </c>
      <c r="E51" s="181">
        <v>1.1000000000000001</v>
      </c>
      <c r="F51" s="181">
        <v>1.1000000000000001</v>
      </c>
      <c r="G51" s="181">
        <v>1.75</v>
      </c>
      <c r="H51" s="181">
        <v>1.75</v>
      </c>
      <c r="I51" s="182" t="s">
        <v>1243</v>
      </c>
      <c r="J51" s="183" t="s">
        <v>1241</v>
      </c>
    </row>
    <row r="52" spans="1:10" ht="17.100000000000001" customHeight="1">
      <c r="A52" s="184" t="s">
        <v>314</v>
      </c>
      <c r="B52" s="185" t="s">
        <v>1729</v>
      </c>
      <c r="C52" s="186">
        <v>5.22</v>
      </c>
      <c r="D52" s="187">
        <v>1.6594</v>
      </c>
      <c r="E52" s="187">
        <v>1</v>
      </c>
      <c r="F52" s="187">
        <v>1</v>
      </c>
      <c r="G52" s="187">
        <v>1.25</v>
      </c>
      <c r="H52" s="187">
        <v>1.25</v>
      </c>
      <c r="I52" s="188" t="s">
        <v>1243</v>
      </c>
      <c r="J52" s="189" t="s">
        <v>1241</v>
      </c>
    </row>
    <row r="53" spans="1:10" ht="17.100000000000001" customHeight="1">
      <c r="A53" s="172" t="s">
        <v>315</v>
      </c>
      <c r="B53" s="173" t="s">
        <v>1729</v>
      </c>
      <c r="C53" s="174">
        <v>5.91</v>
      </c>
      <c r="D53" s="175">
        <v>2.1876000000000002</v>
      </c>
      <c r="E53" s="175">
        <v>1</v>
      </c>
      <c r="F53" s="175">
        <v>1</v>
      </c>
      <c r="G53" s="175">
        <v>1.25</v>
      </c>
      <c r="H53" s="175">
        <v>1.25</v>
      </c>
      <c r="I53" s="176" t="s">
        <v>1243</v>
      </c>
      <c r="J53" s="177" t="s">
        <v>1241</v>
      </c>
    </row>
    <row r="54" spans="1:10" ht="17.100000000000001" customHeight="1">
      <c r="A54" s="172" t="s">
        <v>316</v>
      </c>
      <c r="B54" s="173" t="s">
        <v>1729</v>
      </c>
      <c r="C54" s="174">
        <v>9.49</v>
      </c>
      <c r="D54" s="175">
        <v>2.9651999999999998</v>
      </c>
      <c r="E54" s="175">
        <v>1</v>
      </c>
      <c r="F54" s="175">
        <v>1</v>
      </c>
      <c r="G54" s="175">
        <v>1.25</v>
      </c>
      <c r="H54" s="175">
        <v>1.25</v>
      </c>
      <c r="I54" s="176" t="s">
        <v>1243</v>
      </c>
      <c r="J54" s="177" t="s">
        <v>1241</v>
      </c>
    </row>
    <row r="55" spans="1:10" ht="17.100000000000001" customHeight="1">
      <c r="A55" s="178" t="s">
        <v>317</v>
      </c>
      <c r="B55" s="179" t="s">
        <v>1729</v>
      </c>
      <c r="C55" s="180">
        <v>16.43</v>
      </c>
      <c r="D55" s="181">
        <v>6.1745000000000001</v>
      </c>
      <c r="E55" s="181">
        <v>1.1000000000000001</v>
      </c>
      <c r="F55" s="181">
        <v>1.1000000000000001</v>
      </c>
      <c r="G55" s="181">
        <v>1.75</v>
      </c>
      <c r="H55" s="181">
        <v>1.75</v>
      </c>
      <c r="I55" s="182" t="s">
        <v>1243</v>
      </c>
      <c r="J55" s="183" t="s">
        <v>1241</v>
      </c>
    </row>
    <row r="56" spans="1:10" ht="17.100000000000001" customHeight="1">
      <c r="A56" s="184" t="s">
        <v>318</v>
      </c>
      <c r="B56" s="185" t="s">
        <v>1730</v>
      </c>
      <c r="C56" s="186">
        <v>3.2</v>
      </c>
      <c r="D56" s="187">
        <v>1.8927</v>
      </c>
      <c r="E56" s="187">
        <v>1</v>
      </c>
      <c r="F56" s="187">
        <v>1</v>
      </c>
      <c r="G56" s="187">
        <v>1.25</v>
      </c>
      <c r="H56" s="187">
        <v>1.25</v>
      </c>
      <c r="I56" s="188" t="s">
        <v>1243</v>
      </c>
      <c r="J56" s="189" t="s">
        <v>1241</v>
      </c>
    </row>
    <row r="57" spans="1:10" ht="17.100000000000001" customHeight="1">
      <c r="A57" s="172" t="s">
        <v>319</v>
      </c>
      <c r="B57" s="173" t="s">
        <v>1730</v>
      </c>
      <c r="C57" s="174">
        <v>4.72</v>
      </c>
      <c r="D57" s="175">
        <v>2.4474</v>
      </c>
      <c r="E57" s="175">
        <v>1</v>
      </c>
      <c r="F57" s="175">
        <v>1</v>
      </c>
      <c r="G57" s="175">
        <v>1.25</v>
      </c>
      <c r="H57" s="175">
        <v>1.25</v>
      </c>
      <c r="I57" s="176" t="s">
        <v>1243</v>
      </c>
      <c r="J57" s="177" t="s">
        <v>1241</v>
      </c>
    </row>
    <row r="58" spans="1:10" ht="17.100000000000001" customHeight="1">
      <c r="A58" s="172" t="s">
        <v>320</v>
      </c>
      <c r="B58" s="173" t="s">
        <v>1730</v>
      </c>
      <c r="C58" s="174">
        <v>8.2200000000000006</v>
      </c>
      <c r="D58" s="175">
        <v>3.6577999999999999</v>
      </c>
      <c r="E58" s="175">
        <v>1</v>
      </c>
      <c r="F58" s="175">
        <v>1</v>
      </c>
      <c r="G58" s="175">
        <v>1.25</v>
      </c>
      <c r="H58" s="175">
        <v>1.25</v>
      </c>
      <c r="I58" s="176" t="s">
        <v>1243</v>
      </c>
      <c r="J58" s="177" t="s">
        <v>1241</v>
      </c>
    </row>
    <row r="59" spans="1:10" ht="17.100000000000001" customHeight="1">
      <c r="A59" s="178" t="s">
        <v>321</v>
      </c>
      <c r="B59" s="179" t="s">
        <v>1730</v>
      </c>
      <c r="C59" s="180">
        <v>18.100000000000001</v>
      </c>
      <c r="D59" s="181">
        <v>6.2839</v>
      </c>
      <c r="E59" s="181">
        <v>1.1000000000000001</v>
      </c>
      <c r="F59" s="181">
        <v>1.1000000000000001</v>
      </c>
      <c r="G59" s="181">
        <v>1.75</v>
      </c>
      <c r="H59" s="181">
        <v>1.75</v>
      </c>
      <c r="I59" s="182" t="s">
        <v>1243</v>
      </c>
      <c r="J59" s="183" t="s">
        <v>1241</v>
      </c>
    </row>
    <row r="60" spans="1:10" ht="17.100000000000001" customHeight="1">
      <c r="A60" s="184" t="s">
        <v>322</v>
      </c>
      <c r="B60" s="185" t="s">
        <v>1731</v>
      </c>
      <c r="C60" s="186">
        <v>2.2599999999999998</v>
      </c>
      <c r="D60" s="187">
        <v>1.2249000000000001</v>
      </c>
      <c r="E60" s="187">
        <v>1</v>
      </c>
      <c r="F60" s="187">
        <v>1</v>
      </c>
      <c r="G60" s="187">
        <v>1.25</v>
      </c>
      <c r="H60" s="187">
        <v>1.25</v>
      </c>
      <c r="I60" s="188" t="s">
        <v>1243</v>
      </c>
      <c r="J60" s="189" t="s">
        <v>1241</v>
      </c>
    </row>
    <row r="61" spans="1:10" ht="17.100000000000001" customHeight="1">
      <c r="A61" s="172" t="s">
        <v>323</v>
      </c>
      <c r="B61" s="173" t="s">
        <v>1731</v>
      </c>
      <c r="C61" s="174">
        <v>3.67</v>
      </c>
      <c r="D61" s="175">
        <v>1.4415</v>
      </c>
      <c r="E61" s="175">
        <v>1</v>
      </c>
      <c r="F61" s="175">
        <v>1</v>
      </c>
      <c r="G61" s="175">
        <v>1.25</v>
      </c>
      <c r="H61" s="175">
        <v>1.25</v>
      </c>
      <c r="I61" s="176" t="s">
        <v>1243</v>
      </c>
      <c r="J61" s="177" t="s">
        <v>1241</v>
      </c>
    </row>
    <row r="62" spans="1:10" ht="17.100000000000001" customHeight="1">
      <c r="A62" s="172" t="s">
        <v>324</v>
      </c>
      <c r="B62" s="173" t="s">
        <v>1731</v>
      </c>
      <c r="C62" s="174">
        <v>6.39</v>
      </c>
      <c r="D62" s="175">
        <v>2.2439</v>
      </c>
      <c r="E62" s="175">
        <v>1</v>
      </c>
      <c r="F62" s="175">
        <v>1</v>
      </c>
      <c r="G62" s="175">
        <v>1.25</v>
      </c>
      <c r="H62" s="175">
        <v>1.25</v>
      </c>
      <c r="I62" s="176" t="s">
        <v>1243</v>
      </c>
      <c r="J62" s="177" t="s">
        <v>1241</v>
      </c>
    </row>
    <row r="63" spans="1:10" ht="17.100000000000001" customHeight="1">
      <c r="A63" s="178" t="s">
        <v>325</v>
      </c>
      <c r="B63" s="179" t="s">
        <v>1731</v>
      </c>
      <c r="C63" s="180">
        <v>22.64</v>
      </c>
      <c r="D63" s="181">
        <v>5.0071000000000003</v>
      </c>
      <c r="E63" s="181">
        <v>1.1000000000000001</v>
      </c>
      <c r="F63" s="181">
        <v>1.1000000000000001</v>
      </c>
      <c r="G63" s="181">
        <v>1.75</v>
      </c>
      <c r="H63" s="181">
        <v>1.75</v>
      </c>
      <c r="I63" s="182" t="s">
        <v>1243</v>
      </c>
      <c r="J63" s="183" t="s">
        <v>1241</v>
      </c>
    </row>
    <row r="64" spans="1:10" ht="17.100000000000001" customHeight="1">
      <c r="A64" s="184" t="s">
        <v>326</v>
      </c>
      <c r="B64" s="185" t="s">
        <v>1732</v>
      </c>
      <c r="C64" s="186">
        <v>2.83</v>
      </c>
      <c r="D64" s="187">
        <v>1.2491000000000001</v>
      </c>
      <c r="E64" s="187">
        <v>1</v>
      </c>
      <c r="F64" s="187">
        <v>1</v>
      </c>
      <c r="G64" s="187">
        <v>1.25</v>
      </c>
      <c r="H64" s="187">
        <v>1.25</v>
      </c>
      <c r="I64" s="188" t="s">
        <v>1243</v>
      </c>
      <c r="J64" s="189" t="s">
        <v>1241</v>
      </c>
    </row>
    <row r="65" spans="1:10" ht="17.100000000000001" customHeight="1">
      <c r="A65" s="172" t="s">
        <v>327</v>
      </c>
      <c r="B65" s="173" t="s">
        <v>1732</v>
      </c>
      <c r="C65" s="174">
        <v>5.19</v>
      </c>
      <c r="D65" s="175">
        <v>1.7746999999999999</v>
      </c>
      <c r="E65" s="175">
        <v>1</v>
      </c>
      <c r="F65" s="175">
        <v>1</v>
      </c>
      <c r="G65" s="175">
        <v>1.25</v>
      </c>
      <c r="H65" s="175">
        <v>1.25</v>
      </c>
      <c r="I65" s="176" t="s">
        <v>1243</v>
      </c>
      <c r="J65" s="177" t="s">
        <v>1241</v>
      </c>
    </row>
    <row r="66" spans="1:10" ht="17.100000000000001" customHeight="1">
      <c r="A66" s="172" t="s">
        <v>328</v>
      </c>
      <c r="B66" s="173" t="s">
        <v>1732</v>
      </c>
      <c r="C66" s="174">
        <v>9.74</v>
      </c>
      <c r="D66" s="175">
        <v>3.4754</v>
      </c>
      <c r="E66" s="175">
        <v>1</v>
      </c>
      <c r="F66" s="175">
        <v>1</v>
      </c>
      <c r="G66" s="175">
        <v>1.25</v>
      </c>
      <c r="H66" s="175">
        <v>1.25</v>
      </c>
      <c r="I66" s="176" t="s">
        <v>1243</v>
      </c>
      <c r="J66" s="177" t="s">
        <v>1241</v>
      </c>
    </row>
    <row r="67" spans="1:10" ht="17.100000000000001" customHeight="1">
      <c r="A67" s="178" t="s">
        <v>329</v>
      </c>
      <c r="B67" s="179" t="s">
        <v>1732</v>
      </c>
      <c r="C67" s="180">
        <v>20.83</v>
      </c>
      <c r="D67" s="181">
        <v>6.3028000000000004</v>
      </c>
      <c r="E67" s="181">
        <v>1.1000000000000001</v>
      </c>
      <c r="F67" s="181">
        <v>1.1000000000000001</v>
      </c>
      <c r="G67" s="181">
        <v>1.75</v>
      </c>
      <c r="H67" s="181">
        <v>1.75</v>
      </c>
      <c r="I67" s="182" t="s">
        <v>1243</v>
      </c>
      <c r="J67" s="183" t="s">
        <v>1241</v>
      </c>
    </row>
    <row r="68" spans="1:10" ht="17.100000000000001" customHeight="1">
      <c r="A68" s="184" t="s">
        <v>330</v>
      </c>
      <c r="B68" s="185" t="s">
        <v>1733</v>
      </c>
      <c r="C68" s="186">
        <v>1.53</v>
      </c>
      <c r="D68" s="187">
        <v>1.1129</v>
      </c>
      <c r="E68" s="187">
        <v>1</v>
      </c>
      <c r="F68" s="187">
        <v>1</v>
      </c>
      <c r="G68" s="187">
        <v>1.25</v>
      </c>
      <c r="H68" s="187">
        <v>1.25</v>
      </c>
      <c r="I68" s="188" t="s">
        <v>1243</v>
      </c>
      <c r="J68" s="189" t="s">
        <v>1241</v>
      </c>
    </row>
    <row r="69" spans="1:10" ht="17.100000000000001" customHeight="1">
      <c r="A69" s="172" t="s">
        <v>331</v>
      </c>
      <c r="B69" s="173" t="s">
        <v>1733</v>
      </c>
      <c r="C69" s="174">
        <v>2.33</v>
      </c>
      <c r="D69" s="175">
        <v>1.4202999999999999</v>
      </c>
      <c r="E69" s="175">
        <v>1</v>
      </c>
      <c r="F69" s="175">
        <v>1</v>
      </c>
      <c r="G69" s="175">
        <v>1.25</v>
      </c>
      <c r="H69" s="175">
        <v>1.25</v>
      </c>
      <c r="I69" s="176" t="s">
        <v>1243</v>
      </c>
      <c r="J69" s="177" t="s">
        <v>1241</v>
      </c>
    </row>
    <row r="70" spans="1:10" ht="17.100000000000001" customHeight="1">
      <c r="A70" s="172" t="s">
        <v>332</v>
      </c>
      <c r="B70" s="173" t="s">
        <v>1733</v>
      </c>
      <c r="C70" s="174">
        <v>6.22</v>
      </c>
      <c r="D70" s="175">
        <v>2.665</v>
      </c>
      <c r="E70" s="175">
        <v>1</v>
      </c>
      <c r="F70" s="175">
        <v>1</v>
      </c>
      <c r="G70" s="175">
        <v>1.25</v>
      </c>
      <c r="H70" s="175">
        <v>1.25</v>
      </c>
      <c r="I70" s="176" t="s">
        <v>1243</v>
      </c>
      <c r="J70" s="177" t="s">
        <v>1241</v>
      </c>
    </row>
    <row r="71" spans="1:10" ht="17.100000000000001" customHeight="1">
      <c r="A71" s="178" t="s">
        <v>333</v>
      </c>
      <c r="B71" s="179" t="s">
        <v>1733</v>
      </c>
      <c r="C71" s="180">
        <v>14.44</v>
      </c>
      <c r="D71" s="181">
        <v>5.3064999999999998</v>
      </c>
      <c r="E71" s="181">
        <v>1.1000000000000001</v>
      </c>
      <c r="F71" s="181">
        <v>1.1000000000000001</v>
      </c>
      <c r="G71" s="181">
        <v>1.75</v>
      </c>
      <c r="H71" s="181">
        <v>1.75</v>
      </c>
      <c r="I71" s="182" t="s">
        <v>1243</v>
      </c>
      <c r="J71" s="183" t="s">
        <v>1241</v>
      </c>
    </row>
    <row r="72" spans="1:10" ht="17.100000000000001" customHeight="1">
      <c r="A72" s="184" t="s">
        <v>334</v>
      </c>
      <c r="B72" s="185" t="s">
        <v>1734</v>
      </c>
      <c r="C72" s="186">
        <v>1.93</v>
      </c>
      <c r="D72" s="187">
        <v>1.1389</v>
      </c>
      <c r="E72" s="187">
        <v>1</v>
      </c>
      <c r="F72" s="187">
        <v>1</v>
      </c>
      <c r="G72" s="187">
        <v>1.25</v>
      </c>
      <c r="H72" s="187">
        <v>1.25</v>
      </c>
      <c r="I72" s="188" t="s">
        <v>1243</v>
      </c>
      <c r="J72" s="189" t="s">
        <v>1241</v>
      </c>
    </row>
    <row r="73" spans="1:10" ht="17.100000000000001" customHeight="1">
      <c r="A73" s="172" t="s">
        <v>335</v>
      </c>
      <c r="B73" s="173" t="s">
        <v>1734</v>
      </c>
      <c r="C73" s="174">
        <v>3.49</v>
      </c>
      <c r="D73" s="175">
        <v>1.5274000000000001</v>
      </c>
      <c r="E73" s="175">
        <v>1</v>
      </c>
      <c r="F73" s="175">
        <v>1</v>
      </c>
      <c r="G73" s="175">
        <v>1.25</v>
      </c>
      <c r="H73" s="175">
        <v>1.25</v>
      </c>
      <c r="I73" s="176" t="s">
        <v>1243</v>
      </c>
      <c r="J73" s="177" t="s">
        <v>1241</v>
      </c>
    </row>
    <row r="74" spans="1:10" ht="17.100000000000001" customHeight="1">
      <c r="A74" s="172" t="s">
        <v>336</v>
      </c>
      <c r="B74" s="173" t="s">
        <v>1734</v>
      </c>
      <c r="C74" s="174">
        <v>8.9499999999999993</v>
      </c>
      <c r="D74" s="175">
        <v>2.2547999999999999</v>
      </c>
      <c r="E74" s="175">
        <v>1</v>
      </c>
      <c r="F74" s="175">
        <v>1</v>
      </c>
      <c r="G74" s="175">
        <v>1.25</v>
      </c>
      <c r="H74" s="175">
        <v>1.25</v>
      </c>
      <c r="I74" s="176" t="s">
        <v>1243</v>
      </c>
      <c r="J74" s="177" t="s">
        <v>1241</v>
      </c>
    </row>
    <row r="75" spans="1:10" ht="17.100000000000001" customHeight="1">
      <c r="A75" s="178" t="s">
        <v>337</v>
      </c>
      <c r="B75" s="179" t="s">
        <v>1734</v>
      </c>
      <c r="C75" s="180">
        <v>18.68</v>
      </c>
      <c r="D75" s="181">
        <v>4.3281000000000001</v>
      </c>
      <c r="E75" s="181">
        <v>1.1000000000000001</v>
      </c>
      <c r="F75" s="181">
        <v>1.1000000000000001</v>
      </c>
      <c r="G75" s="181">
        <v>1.75</v>
      </c>
      <c r="H75" s="181">
        <v>1.75</v>
      </c>
      <c r="I75" s="182" t="s">
        <v>1243</v>
      </c>
      <c r="J75" s="183" t="s">
        <v>1241</v>
      </c>
    </row>
    <row r="76" spans="1:10" ht="17.100000000000001" customHeight="1">
      <c r="A76" s="184" t="s">
        <v>338</v>
      </c>
      <c r="B76" s="185" t="s">
        <v>1735</v>
      </c>
      <c r="C76" s="186">
        <v>5.64</v>
      </c>
      <c r="D76" s="187">
        <v>0.81710000000000005</v>
      </c>
      <c r="E76" s="187">
        <v>1</v>
      </c>
      <c r="F76" s="187">
        <v>1</v>
      </c>
      <c r="G76" s="187">
        <v>1.25</v>
      </c>
      <c r="H76" s="187">
        <v>1.25</v>
      </c>
      <c r="I76" s="188" t="s">
        <v>1243</v>
      </c>
      <c r="J76" s="189" t="s">
        <v>1241</v>
      </c>
    </row>
    <row r="77" spans="1:10" ht="17.100000000000001" customHeight="1">
      <c r="A77" s="172" t="s">
        <v>339</v>
      </c>
      <c r="B77" s="173" t="s">
        <v>1735</v>
      </c>
      <c r="C77" s="174">
        <v>7.34</v>
      </c>
      <c r="D77" s="175">
        <v>0.97050000000000003</v>
      </c>
      <c r="E77" s="175">
        <v>1</v>
      </c>
      <c r="F77" s="175">
        <v>1</v>
      </c>
      <c r="G77" s="175">
        <v>1.25</v>
      </c>
      <c r="H77" s="175">
        <v>1.25</v>
      </c>
      <c r="I77" s="176" t="s">
        <v>1243</v>
      </c>
      <c r="J77" s="177" t="s">
        <v>1241</v>
      </c>
    </row>
    <row r="78" spans="1:10" ht="17.100000000000001" customHeight="1">
      <c r="A78" s="172" t="s">
        <v>340</v>
      </c>
      <c r="B78" s="173" t="s">
        <v>1735</v>
      </c>
      <c r="C78" s="174">
        <v>12.54</v>
      </c>
      <c r="D78" s="175">
        <v>1.3609</v>
      </c>
      <c r="E78" s="175">
        <v>1</v>
      </c>
      <c r="F78" s="175">
        <v>1</v>
      </c>
      <c r="G78" s="175">
        <v>1.25</v>
      </c>
      <c r="H78" s="175">
        <v>1.25</v>
      </c>
      <c r="I78" s="176" t="s">
        <v>1243</v>
      </c>
      <c r="J78" s="177" t="s">
        <v>1241</v>
      </c>
    </row>
    <row r="79" spans="1:10" ht="17.100000000000001" customHeight="1">
      <c r="A79" s="178" t="s">
        <v>341</v>
      </c>
      <c r="B79" s="179" t="s">
        <v>1735</v>
      </c>
      <c r="C79" s="180">
        <v>14.48</v>
      </c>
      <c r="D79" s="181">
        <v>3.0251000000000001</v>
      </c>
      <c r="E79" s="181">
        <v>1.1000000000000001</v>
      </c>
      <c r="F79" s="181">
        <v>1.1000000000000001</v>
      </c>
      <c r="G79" s="181">
        <v>1.75</v>
      </c>
      <c r="H79" s="181">
        <v>1.75</v>
      </c>
      <c r="I79" s="182" t="s">
        <v>1243</v>
      </c>
      <c r="J79" s="183" t="s">
        <v>1241</v>
      </c>
    </row>
    <row r="80" spans="1:10" ht="17.100000000000001" customHeight="1">
      <c r="A80" s="184" t="s">
        <v>342</v>
      </c>
      <c r="B80" s="185" t="s">
        <v>1736</v>
      </c>
      <c r="C80" s="186">
        <v>3.12</v>
      </c>
      <c r="D80" s="187">
        <v>0.69850000000000001</v>
      </c>
      <c r="E80" s="187">
        <v>1</v>
      </c>
      <c r="F80" s="187">
        <v>1</v>
      </c>
      <c r="G80" s="187">
        <v>1.25</v>
      </c>
      <c r="H80" s="187">
        <v>1.25</v>
      </c>
      <c r="I80" s="188" t="s">
        <v>1243</v>
      </c>
      <c r="J80" s="189" t="s">
        <v>1241</v>
      </c>
    </row>
    <row r="81" spans="1:10" ht="17.100000000000001" customHeight="1">
      <c r="A81" s="172" t="s">
        <v>343</v>
      </c>
      <c r="B81" s="173" t="s">
        <v>1736</v>
      </c>
      <c r="C81" s="174">
        <v>3.85</v>
      </c>
      <c r="D81" s="175">
        <v>0.73150000000000004</v>
      </c>
      <c r="E81" s="175">
        <v>1</v>
      </c>
      <c r="F81" s="175">
        <v>1</v>
      </c>
      <c r="G81" s="175">
        <v>1.25</v>
      </c>
      <c r="H81" s="175">
        <v>1.25</v>
      </c>
      <c r="I81" s="176" t="s">
        <v>1243</v>
      </c>
      <c r="J81" s="177" t="s">
        <v>1241</v>
      </c>
    </row>
    <row r="82" spans="1:10" ht="17.100000000000001" customHeight="1">
      <c r="A82" s="172" t="s">
        <v>344</v>
      </c>
      <c r="B82" s="173" t="s">
        <v>1736</v>
      </c>
      <c r="C82" s="174">
        <v>5.65</v>
      </c>
      <c r="D82" s="175">
        <v>1.026</v>
      </c>
      <c r="E82" s="175">
        <v>1</v>
      </c>
      <c r="F82" s="175">
        <v>1</v>
      </c>
      <c r="G82" s="175">
        <v>1.25</v>
      </c>
      <c r="H82" s="175">
        <v>1.25</v>
      </c>
      <c r="I82" s="176" t="s">
        <v>1243</v>
      </c>
      <c r="J82" s="177" t="s">
        <v>1241</v>
      </c>
    </row>
    <row r="83" spans="1:10" ht="17.100000000000001" customHeight="1">
      <c r="A83" s="178" t="s">
        <v>345</v>
      </c>
      <c r="B83" s="179" t="s">
        <v>1736</v>
      </c>
      <c r="C83" s="180">
        <v>10.199999999999999</v>
      </c>
      <c r="D83" s="181">
        <v>1.6425000000000001</v>
      </c>
      <c r="E83" s="181">
        <v>1.1000000000000001</v>
      </c>
      <c r="F83" s="181">
        <v>1.1000000000000001</v>
      </c>
      <c r="G83" s="181">
        <v>1.75</v>
      </c>
      <c r="H83" s="181">
        <v>1.75</v>
      </c>
      <c r="I83" s="182" t="s">
        <v>1243</v>
      </c>
      <c r="J83" s="183" t="s">
        <v>1241</v>
      </c>
    </row>
    <row r="84" spans="1:10" ht="17.100000000000001" customHeight="1">
      <c r="A84" s="184" t="s">
        <v>346</v>
      </c>
      <c r="B84" s="185" t="s">
        <v>1737</v>
      </c>
      <c r="C84" s="186">
        <v>4.41</v>
      </c>
      <c r="D84" s="187">
        <v>0.52769999999999995</v>
      </c>
      <c r="E84" s="187">
        <v>1</v>
      </c>
      <c r="F84" s="187">
        <v>1</v>
      </c>
      <c r="G84" s="187">
        <v>1.25</v>
      </c>
      <c r="H84" s="187">
        <v>1.25</v>
      </c>
      <c r="I84" s="188" t="s">
        <v>1243</v>
      </c>
      <c r="J84" s="189" t="s">
        <v>1241</v>
      </c>
    </row>
    <row r="85" spans="1:10" ht="17.100000000000001" customHeight="1">
      <c r="A85" s="172" t="s">
        <v>347</v>
      </c>
      <c r="B85" s="173" t="s">
        <v>1737</v>
      </c>
      <c r="C85" s="174">
        <v>12.07</v>
      </c>
      <c r="D85" s="175">
        <v>0.75419999999999998</v>
      </c>
      <c r="E85" s="175">
        <v>1</v>
      </c>
      <c r="F85" s="175">
        <v>1</v>
      </c>
      <c r="G85" s="175">
        <v>1.25</v>
      </c>
      <c r="H85" s="175">
        <v>1.25</v>
      </c>
      <c r="I85" s="176" t="s">
        <v>1243</v>
      </c>
      <c r="J85" s="177" t="s">
        <v>1241</v>
      </c>
    </row>
    <row r="86" spans="1:10" ht="17.100000000000001" customHeight="1">
      <c r="A86" s="172" t="s">
        <v>348</v>
      </c>
      <c r="B86" s="173" t="s">
        <v>1737</v>
      </c>
      <c r="C86" s="174">
        <v>8.85</v>
      </c>
      <c r="D86" s="175">
        <v>1.0524</v>
      </c>
      <c r="E86" s="175">
        <v>1</v>
      </c>
      <c r="F86" s="175">
        <v>1</v>
      </c>
      <c r="G86" s="175">
        <v>1.25</v>
      </c>
      <c r="H86" s="175">
        <v>1.25</v>
      </c>
      <c r="I86" s="176" t="s">
        <v>1243</v>
      </c>
      <c r="J86" s="177" t="s">
        <v>1241</v>
      </c>
    </row>
    <row r="87" spans="1:10" ht="17.100000000000001" customHeight="1">
      <c r="A87" s="178" t="s">
        <v>349</v>
      </c>
      <c r="B87" s="179" t="s">
        <v>1737</v>
      </c>
      <c r="C87" s="180">
        <v>11.84</v>
      </c>
      <c r="D87" s="181">
        <v>2.5078999999999998</v>
      </c>
      <c r="E87" s="181">
        <v>1.1000000000000001</v>
      </c>
      <c r="F87" s="181">
        <v>1.1000000000000001</v>
      </c>
      <c r="G87" s="181">
        <v>1.75</v>
      </c>
      <c r="H87" s="181">
        <v>1.75</v>
      </c>
      <c r="I87" s="182" t="s">
        <v>1243</v>
      </c>
      <c r="J87" s="183" t="s">
        <v>1241</v>
      </c>
    </row>
    <row r="88" spans="1:10" ht="17.100000000000001" customHeight="1">
      <c r="A88" s="184" t="s">
        <v>350</v>
      </c>
      <c r="B88" s="185" t="s">
        <v>1738</v>
      </c>
      <c r="C88" s="186">
        <v>3.98</v>
      </c>
      <c r="D88" s="187">
        <v>0.67920000000000003</v>
      </c>
      <c r="E88" s="187">
        <v>1</v>
      </c>
      <c r="F88" s="187">
        <v>1</v>
      </c>
      <c r="G88" s="187">
        <v>1.25</v>
      </c>
      <c r="H88" s="187">
        <v>1.25</v>
      </c>
      <c r="I88" s="188" t="s">
        <v>1243</v>
      </c>
      <c r="J88" s="189" t="s">
        <v>1241</v>
      </c>
    </row>
    <row r="89" spans="1:10" ht="17.100000000000001" customHeight="1">
      <c r="A89" s="172" t="s">
        <v>351</v>
      </c>
      <c r="B89" s="173" t="s">
        <v>1738</v>
      </c>
      <c r="C89" s="174">
        <v>5.47</v>
      </c>
      <c r="D89" s="175">
        <v>0.87029999999999996</v>
      </c>
      <c r="E89" s="175">
        <v>1</v>
      </c>
      <c r="F89" s="175">
        <v>1</v>
      </c>
      <c r="G89" s="175">
        <v>1.25</v>
      </c>
      <c r="H89" s="175">
        <v>1.25</v>
      </c>
      <c r="I89" s="176" t="s">
        <v>1243</v>
      </c>
      <c r="J89" s="177" t="s">
        <v>1241</v>
      </c>
    </row>
    <row r="90" spans="1:10" ht="17.100000000000001" customHeight="1">
      <c r="A90" s="172" t="s">
        <v>352</v>
      </c>
      <c r="B90" s="173" t="s">
        <v>1738</v>
      </c>
      <c r="C90" s="174">
        <v>7.79</v>
      </c>
      <c r="D90" s="175">
        <v>1.3481000000000001</v>
      </c>
      <c r="E90" s="175">
        <v>1</v>
      </c>
      <c r="F90" s="175">
        <v>1</v>
      </c>
      <c r="G90" s="175">
        <v>1.25</v>
      </c>
      <c r="H90" s="175">
        <v>1.25</v>
      </c>
      <c r="I90" s="176" t="s">
        <v>1243</v>
      </c>
      <c r="J90" s="177" t="s">
        <v>1241</v>
      </c>
    </row>
    <row r="91" spans="1:10" ht="17.100000000000001" customHeight="1">
      <c r="A91" s="178" t="s">
        <v>353</v>
      </c>
      <c r="B91" s="179" t="s">
        <v>1738</v>
      </c>
      <c r="C91" s="180">
        <v>18.600000000000001</v>
      </c>
      <c r="D91" s="181">
        <v>2.9314</v>
      </c>
      <c r="E91" s="181">
        <v>1.1000000000000001</v>
      </c>
      <c r="F91" s="181">
        <v>1.1000000000000001</v>
      </c>
      <c r="G91" s="181">
        <v>1.75</v>
      </c>
      <c r="H91" s="181">
        <v>1.75</v>
      </c>
      <c r="I91" s="182" t="s">
        <v>1243</v>
      </c>
      <c r="J91" s="183" t="s">
        <v>1241</v>
      </c>
    </row>
    <row r="92" spans="1:10" ht="17.100000000000001" customHeight="1">
      <c r="A92" s="184" t="s">
        <v>354</v>
      </c>
      <c r="B92" s="185" t="s">
        <v>1739</v>
      </c>
      <c r="C92" s="186">
        <v>2.99</v>
      </c>
      <c r="D92" s="187">
        <v>0.71609999999999996</v>
      </c>
      <c r="E92" s="187">
        <v>1</v>
      </c>
      <c r="F92" s="187">
        <v>1</v>
      </c>
      <c r="G92" s="187">
        <v>1.25</v>
      </c>
      <c r="H92" s="187">
        <v>1.25</v>
      </c>
      <c r="I92" s="188" t="s">
        <v>1243</v>
      </c>
      <c r="J92" s="189" t="s">
        <v>1241</v>
      </c>
    </row>
    <row r="93" spans="1:10" ht="17.100000000000001" customHeight="1">
      <c r="A93" s="172" t="s">
        <v>355</v>
      </c>
      <c r="B93" s="173" t="s">
        <v>1739</v>
      </c>
      <c r="C93" s="174">
        <v>4</v>
      </c>
      <c r="D93" s="175">
        <v>0.95830000000000004</v>
      </c>
      <c r="E93" s="175">
        <v>1</v>
      </c>
      <c r="F93" s="175">
        <v>1</v>
      </c>
      <c r="G93" s="175">
        <v>1.25</v>
      </c>
      <c r="H93" s="175">
        <v>1.25</v>
      </c>
      <c r="I93" s="176" t="s">
        <v>1243</v>
      </c>
      <c r="J93" s="177" t="s">
        <v>1241</v>
      </c>
    </row>
    <row r="94" spans="1:10" ht="17.100000000000001" customHeight="1">
      <c r="A94" s="172" t="s">
        <v>356</v>
      </c>
      <c r="B94" s="173" t="s">
        <v>1739</v>
      </c>
      <c r="C94" s="174">
        <v>5.79</v>
      </c>
      <c r="D94" s="175">
        <v>1.3634999999999999</v>
      </c>
      <c r="E94" s="175">
        <v>1</v>
      </c>
      <c r="F94" s="175">
        <v>1</v>
      </c>
      <c r="G94" s="175">
        <v>1.25</v>
      </c>
      <c r="H94" s="175">
        <v>1.25</v>
      </c>
      <c r="I94" s="176" t="s">
        <v>1243</v>
      </c>
      <c r="J94" s="177" t="s">
        <v>1241</v>
      </c>
    </row>
    <row r="95" spans="1:10" ht="17.100000000000001" customHeight="1">
      <c r="A95" s="178" t="s">
        <v>357</v>
      </c>
      <c r="B95" s="179" t="s">
        <v>1739</v>
      </c>
      <c r="C95" s="180">
        <v>8.4700000000000006</v>
      </c>
      <c r="D95" s="181">
        <v>2.6655000000000002</v>
      </c>
      <c r="E95" s="181">
        <v>1.1000000000000001</v>
      </c>
      <c r="F95" s="181">
        <v>1.1000000000000001</v>
      </c>
      <c r="G95" s="181">
        <v>1.75</v>
      </c>
      <c r="H95" s="181">
        <v>1.75</v>
      </c>
      <c r="I95" s="182" t="s">
        <v>1243</v>
      </c>
      <c r="J95" s="183" t="s">
        <v>1241</v>
      </c>
    </row>
    <row r="96" spans="1:10" ht="17.100000000000001" customHeight="1">
      <c r="A96" s="184" t="s">
        <v>358</v>
      </c>
      <c r="B96" s="185" t="s">
        <v>1740</v>
      </c>
      <c r="C96" s="186">
        <v>2.5499999999999998</v>
      </c>
      <c r="D96" s="187">
        <v>0.74829999999999997</v>
      </c>
      <c r="E96" s="187">
        <v>1</v>
      </c>
      <c r="F96" s="187">
        <v>1</v>
      </c>
      <c r="G96" s="187">
        <v>1.25</v>
      </c>
      <c r="H96" s="187">
        <v>1.25</v>
      </c>
      <c r="I96" s="188" t="s">
        <v>1243</v>
      </c>
      <c r="J96" s="189" t="s">
        <v>1241</v>
      </c>
    </row>
    <row r="97" spans="1:10" ht="17.100000000000001" customHeight="1">
      <c r="A97" s="172" t="s">
        <v>359</v>
      </c>
      <c r="B97" s="173" t="s">
        <v>1740</v>
      </c>
      <c r="C97" s="174">
        <v>3.37</v>
      </c>
      <c r="D97" s="175">
        <v>0.89810000000000001</v>
      </c>
      <c r="E97" s="175">
        <v>1</v>
      </c>
      <c r="F97" s="175">
        <v>1</v>
      </c>
      <c r="G97" s="175">
        <v>1.25</v>
      </c>
      <c r="H97" s="175">
        <v>1.25</v>
      </c>
      <c r="I97" s="176" t="s">
        <v>1243</v>
      </c>
      <c r="J97" s="177" t="s">
        <v>1241</v>
      </c>
    </row>
    <row r="98" spans="1:10" ht="17.100000000000001" customHeight="1">
      <c r="A98" s="172" t="s">
        <v>360</v>
      </c>
      <c r="B98" s="173" t="s">
        <v>1740</v>
      </c>
      <c r="C98" s="174">
        <v>5.67</v>
      </c>
      <c r="D98" s="175">
        <v>1.2468999999999999</v>
      </c>
      <c r="E98" s="175">
        <v>1</v>
      </c>
      <c r="F98" s="175">
        <v>1</v>
      </c>
      <c r="G98" s="175">
        <v>1.25</v>
      </c>
      <c r="H98" s="175">
        <v>1.25</v>
      </c>
      <c r="I98" s="176" t="s">
        <v>1243</v>
      </c>
      <c r="J98" s="177" t="s">
        <v>1241</v>
      </c>
    </row>
    <row r="99" spans="1:10" ht="17.100000000000001" customHeight="1">
      <c r="A99" s="178" t="s">
        <v>361</v>
      </c>
      <c r="B99" s="179" t="s">
        <v>1740</v>
      </c>
      <c r="C99" s="180">
        <v>10.8</v>
      </c>
      <c r="D99" s="181">
        <v>2.4992999999999999</v>
      </c>
      <c r="E99" s="181">
        <v>1.1000000000000001</v>
      </c>
      <c r="F99" s="181">
        <v>1.1000000000000001</v>
      </c>
      <c r="G99" s="181">
        <v>1.75</v>
      </c>
      <c r="H99" s="181">
        <v>1.75</v>
      </c>
      <c r="I99" s="182" t="s">
        <v>1243</v>
      </c>
      <c r="J99" s="183" t="s">
        <v>1241</v>
      </c>
    </row>
    <row r="100" spans="1:10" ht="17.100000000000001" customHeight="1">
      <c r="A100" s="184" t="s">
        <v>362</v>
      </c>
      <c r="B100" s="185" t="s">
        <v>1741</v>
      </c>
      <c r="C100" s="186">
        <v>1.72</v>
      </c>
      <c r="D100" s="187">
        <v>0.65659999999999996</v>
      </c>
      <c r="E100" s="187">
        <v>1</v>
      </c>
      <c r="F100" s="187">
        <v>1</v>
      </c>
      <c r="G100" s="187">
        <v>1.25</v>
      </c>
      <c r="H100" s="187">
        <v>1.25</v>
      </c>
      <c r="I100" s="188" t="s">
        <v>1243</v>
      </c>
      <c r="J100" s="189" t="s">
        <v>1241</v>
      </c>
    </row>
    <row r="101" spans="1:10" ht="17.100000000000001" customHeight="1">
      <c r="A101" s="172" t="s">
        <v>363</v>
      </c>
      <c r="B101" s="173" t="s">
        <v>1741</v>
      </c>
      <c r="C101" s="174">
        <v>2.66</v>
      </c>
      <c r="D101" s="175">
        <v>0.77739999999999998</v>
      </c>
      <c r="E101" s="175">
        <v>1</v>
      </c>
      <c r="F101" s="175">
        <v>1</v>
      </c>
      <c r="G101" s="175">
        <v>1.25</v>
      </c>
      <c r="H101" s="175">
        <v>1.25</v>
      </c>
      <c r="I101" s="176" t="s">
        <v>1243</v>
      </c>
      <c r="J101" s="177" t="s">
        <v>1241</v>
      </c>
    </row>
    <row r="102" spans="1:10" ht="17.100000000000001" customHeight="1">
      <c r="A102" s="172" t="s">
        <v>364</v>
      </c>
      <c r="B102" s="173" t="s">
        <v>1741</v>
      </c>
      <c r="C102" s="174">
        <v>3.96</v>
      </c>
      <c r="D102" s="175">
        <v>1.054</v>
      </c>
      <c r="E102" s="175">
        <v>1</v>
      </c>
      <c r="F102" s="175">
        <v>1</v>
      </c>
      <c r="G102" s="175">
        <v>1.25</v>
      </c>
      <c r="H102" s="175">
        <v>1.25</v>
      </c>
      <c r="I102" s="176" t="s">
        <v>1243</v>
      </c>
      <c r="J102" s="177" t="s">
        <v>1241</v>
      </c>
    </row>
    <row r="103" spans="1:10" ht="17.100000000000001" customHeight="1">
      <c r="A103" s="178" t="s">
        <v>365</v>
      </c>
      <c r="B103" s="179" t="s">
        <v>1741</v>
      </c>
      <c r="C103" s="180">
        <v>18</v>
      </c>
      <c r="D103" s="181">
        <v>2.5876999999999999</v>
      </c>
      <c r="E103" s="181">
        <v>1.1000000000000001</v>
      </c>
      <c r="F103" s="181">
        <v>1.1000000000000001</v>
      </c>
      <c r="G103" s="181">
        <v>1.75</v>
      </c>
      <c r="H103" s="181">
        <v>1.75</v>
      </c>
      <c r="I103" s="182" t="s">
        <v>1243</v>
      </c>
      <c r="J103" s="183" t="s">
        <v>1241</v>
      </c>
    </row>
    <row r="104" spans="1:10" ht="17.100000000000001" customHeight="1">
      <c r="A104" s="184" t="s">
        <v>366</v>
      </c>
      <c r="B104" s="185" t="s">
        <v>1742</v>
      </c>
      <c r="C104" s="186">
        <v>1.72</v>
      </c>
      <c r="D104" s="187">
        <v>0.59570000000000001</v>
      </c>
      <c r="E104" s="187">
        <v>1</v>
      </c>
      <c r="F104" s="187">
        <v>1</v>
      </c>
      <c r="G104" s="187">
        <v>1.25</v>
      </c>
      <c r="H104" s="187">
        <v>1.25</v>
      </c>
      <c r="I104" s="188" t="s">
        <v>1243</v>
      </c>
      <c r="J104" s="189" t="s">
        <v>1241</v>
      </c>
    </row>
    <row r="105" spans="1:10" ht="17.100000000000001" customHeight="1">
      <c r="A105" s="172" t="s">
        <v>367</v>
      </c>
      <c r="B105" s="173" t="s">
        <v>1742</v>
      </c>
      <c r="C105" s="174">
        <v>2.2599999999999998</v>
      </c>
      <c r="D105" s="175">
        <v>0.66039999999999999</v>
      </c>
      <c r="E105" s="175">
        <v>1</v>
      </c>
      <c r="F105" s="175">
        <v>1</v>
      </c>
      <c r="G105" s="175">
        <v>1.25</v>
      </c>
      <c r="H105" s="175">
        <v>1.25</v>
      </c>
      <c r="I105" s="176" t="s">
        <v>1243</v>
      </c>
      <c r="J105" s="177" t="s">
        <v>1241</v>
      </c>
    </row>
    <row r="106" spans="1:10" ht="17.100000000000001" customHeight="1">
      <c r="A106" s="172" t="s">
        <v>368</v>
      </c>
      <c r="B106" s="173" t="s">
        <v>1742</v>
      </c>
      <c r="C106" s="174">
        <v>3.42</v>
      </c>
      <c r="D106" s="175">
        <v>0.82979999999999998</v>
      </c>
      <c r="E106" s="175">
        <v>1</v>
      </c>
      <c r="F106" s="175">
        <v>1</v>
      </c>
      <c r="G106" s="175">
        <v>1.25</v>
      </c>
      <c r="H106" s="175">
        <v>1.25</v>
      </c>
      <c r="I106" s="176" t="s">
        <v>1243</v>
      </c>
      <c r="J106" s="177" t="s">
        <v>1241</v>
      </c>
    </row>
    <row r="107" spans="1:10" ht="17.100000000000001" customHeight="1">
      <c r="A107" s="178" t="s">
        <v>369</v>
      </c>
      <c r="B107" s="179" t="s">
        <v>1742</v>
      </c>
      <c r="C107" s="180">
        <v>10.1</v>
      </c>
      <c r="D107" s="181">
        <v>1.4796</v>
      </c>
      <c r="E107" s="181">
        <v>1.1000000000000001</v>
      </c>
      <c r="F107" s="181">
        <v>1.1000000000000001</v>
      </c>
      <c r="G107" s="181">
        <v>1.75</v>
      </c>
      <c r="H107" s="181">
        <v>1.75</v>
      </c>
      <c r="I107" s="182" t="s">
        <v>1243</v>
      </c>
      <c r="J107" s="183" t="s">
        <v>1241</v>
      </c>
    </row>
    <row r="108" spans="1:10" ht="17.100000000000001" customHeight="1">
      <c r="A108" s="184" t="s">
        <v>370</v>
      </c>
      <c r="B108" s="185" t="s">
        <v>1743</v>
      </c>
      <c r="C108" s="186">
        <v>2.82</v>
      </c>
      <c r="D108" s="187">
        <v>0.54279999999999995</v>
      </c>
      <c r="E108" s="187">
        <v>1</v>
      </c>
      <c r="F108" s="187">
        <v>1</v>
      </c>
      <c r="G108" s="187">
        <v>1.25</v>
      </c>
      <c r="H108" s="187">
        <v>1.25</v>
      </c>
      <c r="I108" s="188" t="s">
        <v>1243</v>
      </c>
      <c r="J108" s="189" t="s">
        <v>1241</v>
      </c>
    </row>
    <row r="109" spans="1:10" ht="17.100000000000001" customHeight="1">
      <c r="A109" s="172" t="s">
        <v>371</v>
      </c>
      <c r="B109" s="173" t="s">
        <v>1743</v>
      </c>
      <c r="C109" s="174">
        <v>3.86</v>
      </c>
      <c r="D109" s="175">
        <v>0.64180000000000004</v>
      </c>
      <c r="E109" s="175">
        <v>1</v>
      </c>
      <c r="F109" s="175">
        <v>1</v>
      </c>
      <c r="G109" s="175">
        <v>1.25</v>
      </c>
      <c r="H109" s="175">
        <v>1.25</v>
      </c>
      <c r="I109" s="176" t="s">
        <v>1243</v>
      </c>
      <c r="J109" s="177" t="s">
        <v>1241</v>
      </c>
    </row>
    <row r="110" spans="1:10" ht="17.100000000000001" customHeight="1">
      <c r="A110" s="172" t="s">
        <v>372</v>
      </c>
      <c r="B110" s="173" t="s">
        <v>1743</v>
      </c>
      <c r="C110" s="174">
        <v>5.68</v>
      </c>
      <c r="D110" s="175">
        <v>0.88280000000000003</v>
      </c>
      <c r="E110" s="175">
        <v>1</v>
      </c>
      <c r="F110" s="175">
        <v>1</v>
      </c>
      <c r="G110" s="175">
        <v>1.25</v>
      </c>
      <c r="H110" s="175">
        <v>1.25</v>
      </c>
      <c r="I110" s="176" t="s">
        <v>1243</v>
      </c>
      <c r="J110" s="177" t="s">
        <v>1241</v>
      </c>
    </row>
    <row r="111" spans="1:10" ht="17.100000000000001" customHeight="1">
      <c r="A111" s="178" t="s">
        <v>373</v>
      </c>
      <c r="B111" s="179" t="s">
        <v>1743</v>
      </c>
      <c r="C111" s="180">
        <v>14.83</v>
      </c>
      <c r="D111" s="181">
        <v>2.1642000000000001</v>
      </c>
      <c r="E111" s="181">
        <v>1.1000000000000001</v>
      </c>
      <c r="F111" s="181">
        <v>1.1000000000000001</v>
      </c>
      <c r="G111" s="181">
        <v>1.75</v>
      </c>
      <c r="H111" s="181">
        <v>1.75</v>
      </c>
      <c r="I111" s="182" t="s">
        <v>1243</v>
      </c>
      <c r="J111" s="183" t="s">
        <v>1241</v>
      </c>
    </row>
    <row r="112" spans="1:10" ht="17.100000000000001" customHeight="1">
      <c r="A112" s="184" t="s">
        <v>374</v>
      </c>
      <c r="B112" s="185" t="s">
        <v>1744</v>
      </c>
      <c r="C112" s="186">
        <v>4.6500000000000004</v>
      </c>
      <c r="D112" s="187">
        <v>0.9365</v>
      </c>
      <c r="E112" s="187">
        <v>1</v>
      </c>
      <c r="F112" s="187">
        <v>1</v>
      </c>
      <c r="G112" s="187">
        <v>1.25</v>
      </c>
      <c r="H112" s="187">
        <v>1.25</v>
      </c>
      <c r="I112" s="188" t="s">
        <v>1243</v>
      </c>
      <c r="J112" s="189" t="s">
        <v>1241</v>
      </c>
    </row>
    <row r="113" spans="1:10" ht="17.100000000000001" customHeight="1">
      <c r="A113" s="172" t="s">
        <v>375</v>
      </c>
      <c r="B113" s="173" t="s">
        <v>1744</v>
      </c>
      <c r="C113" s="174">
        <v>8.14</v>
      </c>
      <c r="D113" s="175">
        <v>1.7608999999999999</v>
      </c>
      <c r="E113" s="175">
        <v>1</v>
      </c>
      <c r="F113" s="175">
        <v>1</v>
      </c>
      <c r="G113" s="175">
        <v>1.25</v>
      </c>
      <c r="H113" s="175">
        <v>1.25</v>
      </c>
      <c r="I113" s="176" t="s">
        <v>1243</v>
      </c>
      <c r="J113" s="177" t="s">
        <v>1241</v>
      </c>
    </row>
    <row r="114" spans="1:10" ht="17.100000000000001" customHeight="1">
      <c r="A114" s="172" t="s">
        <v>376</v>
      </c>
      <c r="B114" s="173" t="s">
        <v>1744</v>
      </c>
      <c r="C114" s="174">
        <v>9.9600000000000009</v>
      </c>
      <c r="D114" s="175">
        <v>2.2501000000000002</v>
      </c>
      <c r="E114" s="175">
        <v>1</v>
      </c>
      <c r="F114" s="175">
        <v>1</v>
      </c>
      <c r="G114" s="175">
        <v>1.25</v>
      </c>
      <c r="H114" s="175">
        <v>1.25</v>
      </c>
      <c r="I114" s="176" t="s">
        <v>1243</v>
      </c>
      <c r="J114" s="177" t="s">
        <v>1241</v>
      </c>
    </row>
    <row r="115" spans="1:10" ht="17.100000000000001" customHeight="1">
      <c r="A115" s="178" t="s">
        <v>377</v>
      </c>
      <c r="B115" s="179" t="s">
        <v>1744</v>
      </c>
      <c r="C115" s="180">
        <v>14.62</v>
      </c>
      <c r="D115" s="181">
        <v>4.0381999999999998</v>
      </c>
      <c r="E115" s="181">
        <v>1.1000000000000001</v>
      </c>
      <c r="F115" s="181">
        <v>1.1000000000000001</v>
      </c>
      <c r="G115" s="181">
        <v>1.75</v>
      </c>
      <c r="H115" s="181">
        <v>1.75</v>
      </c>
      <c r="I115" s="182" t="s">
        <v>1243</v>
      </c>
      <c r="J115" s="183" t="s">
        <v>1241</v>
      </c>
    </row>
    <row r="116" spans="1:10" ht="17.100000000000001" customHeight="1">
      <c r="A116" s="184" t="s">
        <v>378</v>
      </c>
      <c r="B116" s="185" t="s">
        <v>1745</v>
      </c>
      <c r="C116" s="186">
        <v>3.13</v>
      </c>
      <c r="D116" s="187">
        <v>0.59540000000000004</v>
      </c>
      <c r="E116" s="187">
        <v>1</v>
      </c>
      <c r="F116" s="187">
        <v>1</v>
      </c>
      <c r="G116" s="187">
        <v>1.25</v>
      </c>
      <c r="H116" s="187">
        <v>1.25</v>
      </c>
      <c r="I116" s="188" t="s">
        <v>1243</v>
      </c>
      <c r="J116" s="189" t="s">
        <v>1241</v>
      </c>
    </row>
    <row r="117" spans="1:10" ht="17.100000000000001" customHeight="1">
      <c r="A117" s="172" t="s">
        <v>379</v>
      </c>
      <c r="B117" s="173" t="s">
        <v>1745</v>
      </c>
      <c r="C117" s="174">
        <v>5.42</v>
      </c>
      <c r="D117" s="175">
        <v>1.0508999999999999</v>
      </c>
      <c r="E117" s="175">
        <v>1</v>
      </c>
      <c r="F117" s="175">
        <v>1</v>
      </c>
      <c r="G117" s="175">
        <v>1.25</v>
      </c>
      <c r="H117" s="175">
        <v>1.25</v>
      </c>
      <c r="I117" s="176" t="s">
        <v>1243</v>
      </c>
      <c r="J117" s="177" t="s">
        <v>1241</v>
      </c>
    </row>
    <row r="118" spans="1:10" ht="17.100000000000001" customHeight="1">
      <c r="A118" s="172" t="s">
        <v>380</v>
      </c>
      <c r="B118" s="173" t="s">
        <v>1745</v>
      </c>
      <c r="C118" s="174">
        <v>7.87</v>
      </c>
      <c r="D118" s="175">
        <v>1.7302999999999999</v>
      </c>
      <c r="E118" s="175">
        <v>1</v>
      </c>
      <c r="F118" s="175">
        <v>1</v>
      </c>
      <c r="G118" s="175">
        <v>1.25</v>
      </c>
      <c r="H118" s="175">
        <v>1.25</v>
      </c>
      <c r="I118" s="176" t="s">
        <v>1243</v>
      </c>
      <c r="J118" s="177" t="s">
        <v>1241</v>
      </c>
    </row>
    <row r="119" spans="1:10" ht="17.100000000000001" customHeight="1">
      <c r="A119" s="178" t="s">
        <v>381</v>
      </c>
      <c r="B119" s="179" t="s">
        <v>1745</v>
      </c>
      <c r="C119" s="180">
        <v>13.74</v>
      </c>
      <c r="D119" s="181">
        <v>3.5724</v>
      </c>
      <c r="E119" s="181">
        <v>1.1000000000000001</v>
      </c>
      <c r="F119" s="181">
        <v>1.1000000000000001</v>
      </c>
      <c r="G119" s="181">
        <v>1.75</v>
      </c>
      <c r="H119" s="181">
        <v>1.75</v>
      </c>
      <c r="I119" s="182" t="s">
        <v>1243</v>
      </c>
      <c r="J119" s="183" t="s">
        <v>1241</v>
      </c>
    </row>
    <row r="120" spans="1:10" ht="17.100000000000001" customHeight="1">
      <c r="A120" s="184" t="s">
        <v>382</v>
      </c>
      <c r="B120" s="185" t="s">
        <v>1746</v>
      </c>
      <c r="C120" s="186">
        <v>2.6</v>
      </c>
      <c r="D120" s="187">
        <v>0.54059999999999997</v>
      </c>
      <c r="E120" s="187">
        <v>1</v>
      </c>
      <c r="F120" s="187">
        <v>1</v>
      </c>
      <c r="G120" s="187">
        <v>1.25</v>
      </c>
      <c r="H120" s="187">
        <v>1.25</v>
      </c>
      <c r="I120" s="188" t="s">
        <v>1243</v>
      </c>
      <c r="J120" s="189" t="s">
        <v>1241</v>
      </c>
    </row>
    <row r="121" spans="1:10" ht="17.100000000000001" customHeight="1">
      <c r="A121" s="172" t="s">
        <v>383</v>
      </c>
      <c r="B121" s="173" t="s">
        <v>1746</v>
      </c>
      <c r="C121" s="174">
        <v>3.33</v>
      </c>
      <c r="D121" s="175">
        <v>0.74729999999999996</v>
      </c>
      <c r="E121" s="175">
        <v>1</v>
      </c>
      <c r="F121" s="175">
        <v>1</v>
      </c>
      <c r="G121" s="175">
        <v>1.25</v>
      </c>
      <c r="H121" s="175">
        <v>1.25</v>
      </c>
      <c r="I121" s="176" t="s">
        <v>1243</v>
      </c>
      <c r="J121" s="177" t="s">
        <v>1241</v>
      </c>
    </row>
    <row r="122" spans="1:10" ht="17.100000000000001" customHeight="1">
      <c r="A122" s="172" t="s">
        <v>384</v>
      </c>
      <c r="B122" s="173" t="s">
        <v>1746</v>
      </c>
      <c r="C122" s="174">
        <v>5.93</v>
      </c>
      <c r="D122" s="175">
        <v>1.2492000000000001</v>
      </c>
      <c r="E122" s="175">
        <v>1</v>
      </c>
      <c r="F122" s="175">
        <v>1</v>
      </c>
      <c r="G122" s="175">
        <v>1.25</v>
      </c>
      <c r="H122" s="175">
        <v>1.25</v>
      </c>
      <c r="I122" s="176" t="s">
        <v>1243</v>
      </c>
      <c r="J122" s="177" t="s">
        <v>1241</v>
      </c>
    </row>
    <row r="123" spans="1:10" ht="17.100000000000001" customHeight="1">
      <c r="A123" s="178" t="s">
        <v>385</v>
      </c>
      <c r="B123" s="179" t="s">
        <v>1746</v>
      </c>
      <c r="C123" s="180">
        <v>6.67</v>
      </c>
      <c r="D123" s="181">
        <v>2.5179999999999998</v>
      </c>
      <c r="E123" s="181">
        <v>1.1000000000000001</v>
      </c>
      <c r="F123" s="181">
        <v>1.1000000000000001</v>
      </c>
      <c r="G123" s="181">
        <v>1.75</v>
      </c>
      <c r="H123" s="181">
        <v>1.75</v>
      </c>
      <c r="I123" s="182" t="s">
        <v>1243</v>
      </c>
      <c r="J123" s="183" t="s">
        <v>1241</v>
      </c>
    </row>
    <row r="124" spans="1:10" ht="17.100000000000001" customHeight="1">
      <c r="A124" s="184" t="s">
        <v>386</v>
      </c>
      <c r="B124" s="185" t="s">
        <v>1747</v>
      </c>
      <c r="C124" s="186">
        <v>2.1800000000000002</v>
      </c>
      <c r="D124" s="187">
        <v>0.53439999999999999</v>
      </c>
      <c r="E124" s="187">
        <v>1</v>
      </c>
      <c r="F124" s="187">
        <v>1</v>
      </c>
      <c r="G124" s="187">
        <v>1.25</v>
      </c>
      <c r="H124" s="187">
        <v>1.25</v>
      </c>
      <c r="I124" s="188" t="s">
        <v>1243</v>
      </c>
      <c r="J124" s="189" t="s">
        <v>1241</v>
      </c>
    </row>
    <row r="125" spans="1:10" ht="17.100000000000001" customHeight="1">
      <c r="A125" s="172" t="s">
        <v>387</v>
      </c>
      <c r="B125" s="173" t="s">
        <v>1747</v>
      </c>
      <c r="C125" s="174">
        <v>3.37</v>
      </c>
      <c r="D125" s="175">
        <v>0.62129999999999996</v>
      </c>
      <c r="E125" s="175">
        <v>1</v>
      </c>
      <c r="F125" s="175">
        <v>1</v>
      </c>
      <c r="G125" s="175">
        <v>1.25</v>
      </c>
      <c r="H125" s="175">
        <v>1.25</v>
      </c>
      <c r="I125" s="176" t="s">
        <v>1243</v>
      </c>
      <c r="J125" s="177" t="s">
        <v>1241</v>
      </c>
    </row>
    <row r="126" spans="1:10" ht="17.100000000000001" customHeight="1">
      <c r="A126" s="172" t="s">
        <v>388</v>
      </c>
      <c r="B126" s="173" t="s">
        <v>1747</v>
      </c>
      <c r="C126" s="174">
        <v>5.36</v>
      </c>
      <c r="D126" s="175">
        <v>0.84799999999999998</v>
      </c>
      <c r="E126" s="175">
        <v>1</v>
      </c>
      <c r="F126" s="175">
        <v>1</v>
      </c>
      <c r="G126" s="175">
        <v>1.25</v>
      </c>
      <c r="H126" s="175">
        <v>1.25</v>
      </c>
      <c r="I126" s="176" t="s">
        <v>1243</v>
      </c>
      <c r="J126" s="177" t="s">
        <v>1241</v>
      </c>
    </row>
    <row r="127" spans="1:10" ht="17.100000000000001" customHeight="1">
      <c r="A127" s="178" t="s">
        <v>389</v>
      </c>
      <c r="B127" s="179" t="s">
        <v>1747</v>
      </c>
      <c r="C127" s="180">
        <v>12.25</v>
      </c>
      <c r="D127" s="181">
        <v>2.0238</v>
      </c>
      <c r="E127" s="181">
        <v>1.1000000000000001</v>
      </c>
      <c r="F127" s="181">
        <v>1.1000000000000001</v>
      </c>
      <c r="G127" s="181">
        <v>1.75</v>
      </c>
      <c r="H127" s="181">
        <v>1.75</v>
      </c>
      <c r="I127" s="182" t="s">
        <v>1243</v>
      </c>
      <c r="J127" s="183" t="s">
        <v>1241</v>
      </c>
    </row>
    <row r="128" spans="1:10" ht="17.100000000000001" customHeight="1">
      <c r="A128" s="184" t="s">
        <v>390</v>
      </c>
      <c r="B128" s="185" t="s">
        <v>1748</v>
      </c>
      <c r="C128" s="186">
        <v>2.36</v>
      </c>
      <c r="D128" s="187">
        <v>0.45419999999999999</v>
      </c>
      <c r="E128" s="187">
        <v>1</v>
      </c>
      <c r="F128" s="187">
        <v>1</v>
      </c>
      <c r="G128" s="187">
        <v>1.25</v>
      </c>
      <c r="H128" s="187">
        <v>1.25</v>
      </c>
      <c r="I128" s="188" t="s">
        <v>1243</v>
      </c>
      <c r="J128" s="189" t="s">
        <v>1241</v>
      </c>
    </row>
    <row r="129" spans="1:10" ht="17.100000000000001" customHeight="1">
      <c r="A129" s="172" t="s">
        <v>391</v>
      </c>
      <c r="B129" s="173" t="s">
        <v>1748</v>
      </c>
      <c r="C129" s="174">
        <v>2.85</v>
      </c>
      <c r="D129" s="175">
        <v>0.56169999999999998</v>
      </c>
      <c r="E129" s="175">
        <v>1</v>
      </c>
      <c r="F129" s="175">
        <v>1</v>
      </c>
      <c r="G129" s="175">
        <v>1.25</v>
      </c>
      <c r="H129" s="175">
        <v>1.25</v>
      </c>
      <c r="I129" s="176" t="s">
        <v>1243</v>
      </c>
      <c r="J129" s="177" t="s">
        <v>1241</v>
      </c>
    </row>
    <row r="130" spans="1:10" ht="17.100000000000001" customHeight="1">
      <c r="A130" s="172" t="s">
        <v>392</v>
      </c>
      <c r="B130" s="173" t="s">
        <v>1748</v>
      </c>
      <c r="C130" s="174">
        <v>4.2300000000000004</v>
      </c>
      <c r="D130" s="175">
        <v>0.79579999999999995</v>
      </c>
      <c r="E130" s="175">
        <v>1</v>
      </c>
      <c r="F130" s="175">
        <v>1</v>
      </c>
      <c r="G130" s="175">
        <v>1.25</v>
      </c>
      <c r="H130" s="175">
        <v>1.25</v>
      </c>
      <c r="I130" s="176" t="s">
        <v>1243</v>
      </c>
      <c r="J130" s="177" t="s">
        <v>1241</v>
      </c>
    </row>
    <row r="131" spans="1:10" ht="17.100000000000001" customHeight="1">
      <c r="A131" s="178" t="s">
        <v>393</v>
      </c>
      <c r="B131" s="179" t="s">
        <v>1748</v>
      </c>
      <c r="C131" s="180">
        <v>9.11</v>
      </c>
      <c r="D131" s="181">
        <v>2.0202</v>
      </c>
      <c r="E131" s="181">
        <v>1.1000000000000001</v>
      </c>
      <c r="F131" s="181">
        <v>1.1000000000000001</v>
      </c>
      <c r="G131" s="181">
        <v>1.75</v>
      </c>
      <c r="H131" s="181">
        <v>1.75</v>
      </c>
      <c r="I131" s="182" t="s">
        <v>1243</v>
      </c>
      <c r="J131" s="183" t="s">
        <v>1241</v>
      </c>
    </row>
    <row r="132" spans="1:10" ht="17.100000000000001" customHeight="1">
      <c r="A132" s="184" t="s">
        <v>394</v>
      </c>
      <c r="B132" s="185" t="s">
        <v>1749</v>
      </c>
      <c r="C132" s="186">
        <v>2.6</v>
      </c>
      <c r="D132" s="187">
        <v>0.49759999999999999</v>
      </c>
      <c r="E132" s="187">
        <v>1</v>
      </c>
      <c r="F132" s="187">
        <v>1</v>
      </c>
      <c r="G132" s="187">
        <v>1.25</v>
      </c>
      <c r="H132" s="187">
        <v>1.25</v>
      </c>
      <c r="I132" s="188" t="s">
        <v>1243</v>
      </c>
      <c r="J132" s="189" t="s">
        <v>1241</v>
      </c>
    </row>
    <row r="133" spans="1:10" ht="17.100000000000001" customHeight="1">
      <c r="A133" s="172" t="s">
        <v>395</v>
      </c>
      <c r="B133" s="173" t="s">
        <v>1749</v>
      </c>
      <c r="C133" s="174">
        <v>2.86</v>
      </c>
      <c r="D133" s="175">
        <v>0.60819999999999996</v>
      </c>
      <c r="E133" s="175">
        <v>1</v>
      </c>
      <c r="F133" s="175">
        <v>1</v>
      </c>
      <c r="G133" s="175">
        <v>1.25</v>
      </c>
      <c r="H133" s="175">
        <v>1.25</v>
      </c>
      <c r="I133" s="176" t="s">
        <v>1243</v>
      </c>
      <c r="J133" s="177" t="s">
        <v>1241</v>
      </c>
    </row>
    <row r="134" spans="1:10" ht="17.100000000000001" customHeight="1">
      <c r="A134" s="172" t="s">
        <v>396</v>
      </c>
      <c r="B134" s="173" t="s">
        <v>1749</v>
      </c>
      <c r="C134" s="174">
        <v>3.69</v>
      </c>
      <c r="D134" s="175">
        <v>0.75380000000000003</v>
      </c>
      <c r="E134" s="175">
        <v>1</v>
      </c>
      <c r="F134" s="175">
        <v>1</v>
      </c>
      <c r="G134" s="175">
        <v>1.25</v>
      </c>
      <c r="H134" s="175">
        <v>1.25</v>
      </c>
      <c r="I134" s="176" t="s">
        <v>1243</v>
      </c>
      <c r="J134" s="177" t="s">
        <v>1241</v>
      </c>
    </row>
    <row r="135" spans="1:10" ht="17.100000000000001" customHeight="1">
      <c r="A135" s="178" t="s">
        <v>397</v>
      </c>
      <c r="B135" s="179" t="s">
        <v>1749</v>
      </c>
      <c r="C135" s="180">
        <v>14</v>
      </c>
      <c r="D135" s="181">
        <v>1.2375</v>
      </c>
      <c r="E135" s="181">
        <v>1.1000000000000001</v>
      </c>
      <c r="F135" s="181">
        <v>1.1000000000000001</v>
      </c>
      <c r="G135" s="181">
        <v>1.75</v>
      </c>
      <c r="H135" s="181">
        <v>1.75</v>
      </c>
      <c r="I135" s="182" t="s">
        <v>1243</v>
      </c>
      <c r="J135" s="183" t="s">
        <v>1241</v>
      </c>
    </row>
    <row r="136" spans="1:10" ht="17.100000000000001" customHeight="1">
      <c r="A136" s="184" t="s">
        <v>398</v>
      </c>
      <c r="B136" s="185" t="s">
        <v>1750</v>
      </c>
      <c r="C136" s="186">
        <v>2.21</v>
      </c>
      <c r="D136" s="187">
        <v>0.57279999999999998</v>
      </c>
      <c r="E136" s="187">
        <v>1</v>
      </c>
      <c r="F136" s="187">
        <v>1</v>
      </c>
      <c r="G136" s="187">
        <v>1.25</v>
      </c>
      <c r="H136" s="187">
        <v>1.25</v>
      </c>
      <c r="I136" s="188" t="s">
        <v>1243</v>
      </c>
      <c r="J136" s="189" t="s">
        <v>1241</v>
      </c>
    </row>
    <row r="137" spans="1:10" ht="17.100000000000001" customHeight="1">
      <c r="A137" s="172" t="s">
        <v>399</v>
      </c>
      <c r="B137" s="173" t="s">
        <v>1750</v>
      </c>
      <c r="C137" s="174">
        <v>3.47</v>
      </c>
      <c r="D137" s="175">
        <v>0.78469999999999995</v>
      </c>
      <c r="E137" s="175">
        <v>1</v>
      </c>
      <c r="F137" s="175">
        <v>1</v>
      </c>
      <c r="G137" s="175">
        <v>1.25</v>
      </c>
      <c r="H137" s="175">
        <v>1.25</v>
      </c>
      <c r="I137" s="176" t="s">
        <v>1243</v>
      </c>
      <c r="J137" s="177" t="s">
        <v>1241</v>
      </c>
    </row>
    <row r="138" spans="1:10" ht="17.100000000000001" customHeight="1">
      <c r="A138" s="172" t="s">
        <v>400</v>
      </c>
      <c r="B138" s="173" t="s">
        <v>1750</v>
      </c>
      <c r="C138" s="174">
        <v>5.37</v>
      </c>
      <c r="D138" s="175">
        <v>1.2411000000000001</v>
      </c>
      <c r="E138" s="175">
        <v>1</v>
      </c>
      <c r="F138" s="175">
        <v>1</v>
      </c>
      <c r="G138" s="175">
        <v>1.25</v>
      </c>
      <c r="H138" s="175">
        <v>1.25</v>
      </c>
      <c r="I138" s="176" t="s">
        <v>1243</v>
      </c>
      <c r="J138" s="177" t="s">
        <v>1241</v>
      </c>
    </row>
    <row r="139" spans="1:10" ht="17.100000000000001" customHeight="1">
      <c r="A139" s="178" t="s">
        <v>401</v>
      </c>
      <c r="B139" s="179" t="s">
        <v>1750</v>
      </c>
      <c r="C139" s="180">
        <v>11.58</v>
      </c>
      <c r="D139" s="181">
        <v>2.8189000000000002</v>
      </c>
      <c r="E139" s="181">
        <v>1.1000000000000001</v>
      </c>
      <c r="F139" s="181">
        <v>1.1000000000000001</v>
      </c>
      <c r="G139" s="181">
        <v>1.75</v>
      </c>
      <c r="H139" s="181">
        <v>1.75</v>
      </c>
      <c r="I139" s="182" t="s">
        <v>1243</v>
      </c>
      <c r="J139" s="183" t="s">
        <v>1241</v>
      </c>
    </row>
    <row r="140" spans="1:10" ht="17.100000000000001" customHeight="1">
      <c r="A140" s="184" t="s">
        <v>402</v>
      </c>
      <c r="B140" s="185" t="s">
        <v>1751</v>
      </c>
      <c r="C140" s="186">
        <v>2.1800000000000002</v>
      </c>
      <c r="D140" s="187">
        <v>0.56410000000000005</v>
      </c>
      <c r="E140" s="187">
        <v>1</v>
      </c>
      <c r="F140" s="187">
        <v>1</v>
      </c>
      <c r="G140" s="187">
        <v>1.25</v>
      </c>
      <c r="H140" s="187">
        <v>1.25</v>
      </c>
      <c r="I140" s="188" t="s">
        <v>1243</v>
      </c>
      <c r="J140" s="189" t="s">
        <v>1241</v>
      </c>
    </row>
    <row r="141" spans="1:10" ht="17.100000000000001" customHeight="1">
      <c r="A141" s="172" t="s">
        <v>403</v>
      </c>
      <c r="B141" s="173" t="s">
        <v>1751</v>
      </c>
      <c r="C141" s="174">
        <v>2.17</v>
      </c>
      <c r="D141" s="175">
        <v>0.79869999999999997</v>
      </c>
      <c r="E141" s="175">
        <v>1</v>
      </c>
      <c r="F141" s="175">
        <v>1</v>
      </c>
      <c r="G141" s="175">
        <v>1.25</v>
      </c>
      <c r="H141" s="175">
        <v>1.25</v>
      </c>
      <c r="I141" s="176" t="s">
        <v>1243</v>
      </c>
      <c r="J141" s="177" t="s">
        <v>1241</v>
      </c>
    </row>
    <row r="142" spans="1:10" ht="17.100000000000001" customHeight="1">
      <c r="A142" s="172" t="s">
        <v>404</v>
      </c>
      <c r="B142" s="173" t="s">
        <v>1751</v>
      </c>
      <c r="C142" s="174">
        <v>5.73</v>
      </c>
      <c r="D142" s="175">
        <v>1.2785</v>
      </c>
      <c r="E142" s="175">
        <v>1</v>
      </c>
      <c r="F142" s="175">
        <v>1</v>
      </c>
      <c r="G142" s="175">
        <v>1.25</v>
      </c>
      <c r="H142" s="175">
        <v>1.25</v>
      </c>
      <c r="I142" s="176" t="s">
        <v>1243</v>
      </c>
      <c r="J142" s="177" t="s">
        <v>1241</v>
      </c>
    </row>
    <row r="143" spans="1:10" ht="17.100000000000001" customHeight="1">
      <c r="A143" s="178" t="s">
        <v>405</v>
      </c>
      <c r="B143" s="179" t="s">
        <v>1751</v>
      </c>
      <c r="C143" s="180">
        <v>11</v>
      </c>
      <c r="D143" s="181">
        <v>2.6316999999999999</v>
      </c>
      <c r="E143" s="181">
        <v>1.1000000000000001</v>
      </c>
      <c r="F143" s="181">
        <v>1.1000000000000001</v>
      </c>
      <c r="G143" s="181">
        <v>1.75</v>
      </c>
      <c r="H143" s="181">
        <v>1.75</v>
      </c>
      <c r="I143" s="182" t="s">
        <v>1243</v>
      </c>
      <c r="J143" s="183" t="s">
        <v>1241</v>
      </c>
    </row>
    <row r="144" spans="1:10" ht="17.100000000000001" customHeight="1">
      <c r="A144" s="184" t="s">
        <v>406</v>
      </c>
      <c r="B144" s="185" t="s">
        <v>1752</v>
      </c>
      <c r="C144" s="186">
        <v>1.78</v>
      </c>
      <c r="D144" s="187">
        <v>0.52680000000000005</v>
      </c>
      <c r="E144" s="187">
        <v>1</v>
      </c>
      <c r="F144" s="187">
        <v>1</v>
      </c>
      <c r="G144" s="187">
        <v>1.25</v>
      </c>
      <c r="H144" s="187">
        <v>1.25</v>
      </c>
      <c r="I144" s="188" t="s">
        <v>1243</v>
      </c>
      <c r="J144" s="189" t="s">
        <v>1241</v>
      </c>
    </row>
    <row r="145" spans="1:10" ht="17.100000000000001" customHeight="1">
      <c r="A145" s="172" t="s">
        <v>407</v>
      </c>
      <c r="B145" s="173" t="s">
        <v>1752</v>
      </c>
      <c r="C145" s="174">
        <v>2.57</v>
      </c>
      <c r="D145" s="175">
        <v>0.7228</v>
      </c>
      <c r="E145" s="175">
        <v>1</v>
      </c>
      <c r="F145" s="175">
        <v>1</v>
      </c>
      <c r="G145" s="175">
        <v>1.25</v>
      </c>
      <c r="H145" s="175">
        <v>1.25</v>
      </c>
      <c r="I145" s="176" t="s">
        <v>1243</v>
      </c>
      <c r="J145" s="177" t="s">
        <v>1241</v>
      </c>
    </row>
    <row r="146" spans="1:10" ht="17.100000000000001" customHeight="1">
      <c r="A146" s="172" t="s">
        <v>408</v>
      </c>
      <c r="B146" s="173" t="s">
        <v>1752</v>
      </c>
      <c r="C146" s="174">
        <v>4.09</v>
      </c>
      <c r="D146" s="175">
        <v>1.0704</v>
      </c>
      <c r="E146" s="175">
        <v>1</v>
      </c>
      <c r="F146" s="175">
        <v>1</v>
      </c>
      <c r="G146" s="175">
        <v>1.25</v>
      </c>
      <c r="H146" s="175">
        <v>1.25</v>
      </c>
      <c r="I146" s="176" t="s">
        <v>1243</v>
      </c>
      <c r="J146" s="177" t="s">
        <v>1241</v>
      </c>
    </row>
    <row r="147" spans="1:10" ht="17.100000000000001" customHeight="1">
      <c r="A147" s="178" t="s">
        <v>409</v>
      </c>
      <c r="B147" s="179" t="s">
        <v>1752</v>
      </c>
      <c r="C147" s="180">
        <v>9.07</v>
      </c>
      <c r="D147" s="181">
        <v>2.5388999999999999</v>
      </c>
      <c r="E147" s="181">
        <v>1.1000000000000001</v>
      </c>
      <c r="F147" s="181">
        <v>1.1000000000000001</v>
      </c>
      <c r="G147" s="181">
        <v>1.75</v>
      </c>
      <c r="H147" s="181">
        <v>1.75</v>
      </c>
      <c r="I147" s="182" t="s">
        <v>1243</v>
      </c>
      <c r="J147" s="183" t="s">
        <v>1241</v>
      </c>
    </row>
    <row r="148" spans="1:10" ht="17.100000000000001" customHeight="1">
      <c r="A148" s="184" t="s">
        <v>410</v>
      </c>
      <c r="B148" s="185" t="s">
        <v>1753</v>
      </c>
      <c r="C148" s="186">
        <v>5.45</v>
      </c>
      <c r="D148" s="187">
        <v>0.57820000000000005</v>
      </c>
      <c r="E148" s="187">
        <v>1</v>
      </c>
      <c r="F148" s="187">
        <v>1</v>
      </c>
      <c r="G148" s="187">
        <v>1.25</v>
      </c>
      <c r="H148" s="187">
        <v>1.25</v>
      </c>
      <c r="I148" s="188" t="s">
        <v>1243</v>
      </c>
      <c r="J148" s="189" t="s">
        <v>1241</v>
      </c>
    </row>
    <row r="149" spans="1:10" ht="17.100000000000001" customHeight="1">
      <c r="A149" s="172" t="s">
        <v>411</v>
      </c>
      <c r="B149" s="173" t="s">
        <v>1753</v>
      </c>
      <c r="C149" s="174">
        <v>9.14</v>
      </c>
      <c r="D149" s="175">
        <v>0.70750000000000002</v>
      </c>
      <c r="E149" s="175">
        <v>1</v>
      </c>
      <c r="F149" s="175">
        <v>1</v>
      </c>
      <c r="G149" s="175">
        <v>1.25</v>
      </c>
      <c r="H149" s="175">
        <v>1.25</v>
      </c>
      <c r="I149" s="176" t="s">
        <v>1243</v>
      </c>
      <c r="J149" s="177" t="s">
        <v>1241</v>
      </c>
    </row>
    <row r="150" spans="1:10" ht="17.100000000000001" customHeight="1">
      <c r="A150" s="172" t="s">
        <v>412</v>
      </c>
      <c r="B150" s="173" t="s">
        <v>1753</v>
      </c>
      <c r="C150" s="174">
        <v>11.26</v>
      </c>
      <c r="D150" s="175">
        <v>0.95950000000000002</v>
      </c>
      <c r="E150" s="175">
        <v>1</v>
      </c>
      <c r="F150" s="175">
        <v>1</v>
      </c>
      <c r="G150" s="175">
        <v>1.25</v>
      </c>
      <c r="H150" s="175">
        <v>1.25</v>
      </c>
      <c r="I150" s="176" t="s">
        <v>1243</v>
      </c>
      <c r="J150" s="177" t="s">
        <v>1241</v>
      </c>
    </row>
    <row r="151" spans="1:10" ht="17.100000000000001" customHeight="1">
      <c r="A151" s="178" t="s">
        <v>413</v>
      </c>
      <c r="B151" s="179" t="s">
        <v>1753</v>
      </c>
      <c r="C151" s="180">
        <v>18.98</v>
      </c>
      <c r="D151" s="181">
        <v>2.0669</v>
      </c>
      <c r="E151" s="181">
        <v>1.1000000000000001</v>
      </c>
      <c r="F151" s="181">
        <v>1.1000000000000001</v>
      </c>
      <c r="G151" s="181">
        <v>1.75</v>
      </c>
      <c r="H151" s="181">
        <v>1.75</v>
      </c>
      <c r="I151" s="182" t="s">
        <v>1243</v>
      </c>
      <c r="J151" s="183" t="s">
        <v>1241</v>
      </c>
    </row>
    <row r="152" spans="1:10" ht="17.100000000000001" customHeight="1">
      <c r="A152" s="184" t="s">
        <v>1754</v>
      </c>
      <c r="B152" s="185" t="s">
        <v>1755</v>
      </c>
      <c r="C152" s="186">
        <v>2.75</v>
      </c>
      <c r="D152" s="187">
        <v>0.59830000000000005</v>
      </c>
      <c r="E152" s="187">
        <v>1</v>
      </c>
      <c r="F152" s="187">
        <v>1</v>
      </c>
      <c r="G152" s="187">
        <v>1.25</v>
      </c>
      <c r="H152" s="187">
        <v>1.25</v>
      </c>
      <c r="I152" s="188" t="s">
        <v>1243</v>
      </c>
      <c r="J152" s="189" t="s">
        <v>1241</v>
      </c>
    </row>
    <row r="153" spans="1:10" ht="17.100000000000001" customHeight="1">
      <c r="A153" s="172" t="s">
        <v>1756</v>
      </c>
      <c r="B153" s="173" t="s">
        <v>1755</v>
      </c>
      <c r="C153" s="174">
        <v>4.08</v>
      </c>
      <c r="D153" s="175">
        <v>0.69279999999999997</v>
      </c>
      <c r="E153" s="175">
        <v>1</v>
      </c>
      <c r="F153" s="175">
        <v>1</v>
      </c>
      <c r="G153" s="175">
        <v>1.25</v>
      </c>
      <c r="H153" s="175">
        <v>1.25</v>
      </c>
      <c r="I153" s="176" t="s">
        <v>1243</v>
      </c>
      <c r="J153" s="177" t="s">
        <v>1241</v>
      </c>
    </row>
    <row r="154" spans="1:10" ht="17.100000000000001" customHeight="1">
      <c r="A154" s="172" t="s">
        <v>1757</v>
      </c>
      <c r="B154" s="173" t="s">
        <v>1755</v>
      </c>
      <c r="C154" s="174">
        <v>9.82</v>
      </c>
      <c r="D154" s="175">
        <v>0.89390000000000003</v>
      </c>
      <c r="E154" s="175">
        <v>1</v>
      </c>
      <c r="F154" s="175">
        <v>1</v>
      </c>
      <c r="G154" s="175">
        <v>1.25</v>
      </c>
      <c r="H154" s="175">
        <v>1.25</v>
      </c>
      <c r="I154" s="176" t="s">
        <v>1243</v>
      </c>
      <c r="J154" s="177" t="s">
        <v>1241</v>
      </c>
    </row>
    <row r="155" spans="1:10" ht="17.100000000000001" customHeight="1">
      <c r="A155" s="178" t="s">
        <v>1758</v>
      </c>
      <c r="B155" s="179" t="s">
        <v>1755</v>
      </c>
      <c r="C155" s="180">
        <v>9.77</v>
      </c>
      <c r="D155" s="181">
        <v>2.0547</v>
      </c>
      <c r="E155" s="181">
        <v>1.1000000000000001</v>
      </c>
      <c r="F155" s="181">
        <v>1.1000000000000001</v>
      </c>
      <c r="G155" s="181">
        <v>1.75</v>
      </c>
      <c r="H155" s="181">
        <v>1.75</v>
      </c>
      <c r="I155" s="182" t="s">
        <v>1243</v>
      </c>
      <c r="J155" s="183" t="s">
        <v>1241</v>
      </c>
    </row>
    <row r="156" spans="1:10" ht="17.100000000000001" customHeight="1">
      <c r="A156" s="184" t="s">
        <v>414</v>
      </c>
      <c r="B156" s="185" t="s">
        <v>1759</v>
      </c>
      <c r="C156" s="186">
        <v>2.0699999999999998</v>
      </c>
      <c r="D156" s="187">
        <v>0.82169999999999999</v>
      </c>
      <c r="E156" s="187">
        <v>1</v>
      </c>
      <c r="F156" s="187">
        <v>1</v>
      </c>
      <c r="G156" s="187">
        <v>1.25</v>
      </c>
      <c r="H156" s="187">
        <v>1.25</v>
      </c>
      <c r="I156" s="188" t="s">
        <v>1243</v>
      </c>
      <c r="J156" s="189" t="s">
        <v>1241</v>
      </c>
    </row>
    <row r="157" spans="1:10" ht="17.100000000000001" customHeight="1">
      <c r="A157" s="172" t="s">
        <v>415</v>
      </c>
      <c r="B157" s="173" t="s">
        <v>1759</v>
      </c>
      <c r="C157" s="174">
        <v>3.31</v>
      </c>
      <c r="D157" s="175">
        <v>1.0182</v>
      </c>
      <c r="E157" s="175">
        <v>1</v>
      </c>
      <c r="F157" s="175">
        <v>1</v>
      </c>
      <c r="G157" s="175">
        <v>1.25</v>
      </c>
      <c r="H157" s="175">
        <v>1.25</v>
      </c>
      <c r="I157" s="176" t="s">
        <v>1243</v>
      </c>
      <c r="J157" s="177" t="s">
        <v>1241</v>
      </c>
    </row>
    <row r="158" spans="1:10" ht="17.100000000000001" customHeight="1">
      <c r="A158" s="172" t="s">
        <v>416</v>
      </c>
      <c r="B158" s="173" t="s">
        <v>1759</v>
      </c>
      <c r="C158" s="174">
        <v>4.8099999999999996</v>
      </c>
      <c r="D158" s="175">
        <v>1.4761</v>
      </c>
      <c r="E158" s="175">
        <v>1</v>
      </c>
      <c r="F158" s="175">
        <v>1</v>
      </c>
      <c r="G158" s="175">
        <v>1.25</v>
      </c>
      <c r="H158" s="175">
        <v>1.25</v>
      </c>
      <c r="I158" s="176" t="s">
        <v>1243</v>
      </c>
      <c r="J158" s="177" t="s">
        <v>1241</v>
      </c>
    </row>
    <row r="159" spans="1:10" ht="17.100000000000001" customHeight="1">
      <c r="A159" s="178" t="s">
        <v>417</v>
      </c>
      <c r="B159" s="179" t="s">
        <v>1759</v>
      </c>
      <c r="C159" s="180">
        <v>36.5</v>
      </c>
      <c r="D159" s="181">
        <v>3.3868999999999998</v>
      </c>
      <c r="E159" s="181">
        <v>1.1000000000000001</v>
      </c>
      <c r="F159" s="181">
        <v>1.1000000000000001</v>
      </c>
      <c r="G159" s="181">
        <v>1.75</v>
      </c>
      <c r="H159" s="181">
        <v>1.75</v>
      </c>
      <c r="I159" s="182" t="s">
        <v>1243</v>
      </c>
      <c r="J159" s="183" t="s">
        <v>1241</v>
      </c>
    </row>
    <row r="160" spans="1:10" ht="17.100000000000001" customHeight="1">
      <c r="A160" s="184" t="s">
        <v>418</v>
      </c>
      <c r="B160" s="185" t="s">
        <v>1760</v>
      </c>
      <c r="C160" s="186">
        <v>2.34</v>
      </c>
      <c r="D160" s="187">
        <v>0.436</v>
      </c>
      <c r="E160" s="187">
        <v>1</v>
      </c>
      <c r="F160" s="187">
        <v>1</v>
      </c>
      <c r="G160" s="187">
        <v>1.25</v>
      </c>
      <c r="H160" s="187">
        <v>1.25</v>
      </c>
      <c r="I160" s="188" t="s">
        <v>1243</v>
      </c>
      <c r="J160" s="189" t="s">
        <v>1241</v>
      </c>
    </row>
    <row r="161" spans="1:10" ht="17.100000000000001" customHeight="1">
      <c r="A161" s="172" t="s">
        <v>419</v>
      </c>
      <c r="B161" s="173" t="s">
        <v>1760</v>
      </c>
      <c r="C161" s="174">
        <v>3.05</v>
      </c>
      <c r="D161" s="175">
        <v>0.57230000000000003</v>
      </c>
      <c r="E161" s="175">
        <v>1</v>
      </c>
      <c r="F161" s="175">
        <v>1</v>
      </c>
      <c r="G161" s="175">
        <v>1.25</v>
      </c>
      <c r="H161" s="175">
        <v>1.25</v>
      </c>
      <c r="I161" s="176" t="s">
        <v>1243</v>
      </c>
      <c r="J161" s="177" t="s">
        <v>1241</v>
      </c>
    </row>
    <row r="162" spans="1:10" ht="17.100000000000001" customHeight="1">
      <c r="A162" s="172" t="s">
        <v>420</v>
      </c>
      <c r="B162" s="173" t="s">
        <v>1760</v>
      </c>
      <c r="C162" s="174">
        <v>5.15</v>
      </c>
      <c r="D162" s="175">
        <v>0.84570000000000001</v>
      </c>
      <c r="E162" s="175">
        <v>1</v>
      </c>
      <c r="F162" s="175">
        <v>1</v>
      </c>
      <c r="G162" s="175">
        <v>1.25</v>
      </c>
      <c r="H162" s="175">
        <v>1.25</v>
      </c>
      <c r="I162" s="176" t="s">
        <v>1243</v>
      </c>
      <c r="J162" s="177" t="s">
        <v>1241</v>
      </c>
    </row>
    <row r="163" spans="1:10" ht="17.100000000000001" customHeight="1">
      <c r="A163" s="178" t="s">
        <v>421</v>
      </c>
      <c r="B163" s="179" t="s">
        <v>1760</v>
      </c>
      <c r="C163" s="180">
        <v>9</v>
      </c>
      <c r="D163" s="181">
        <v>1.9136</v>
      </c>
      <c r="E163" s="181">
        <v>1.1000000000000001</v>
      </c>
      <c r="F163" s="181">
        <v>1.1000000000000001</v>
      </c>
      <c r="G163" s="181">
        <v>1.75</v>
      </c>
      <c r="H163" s="181">
        <v>1.75</v>
      </c>
      <c r="I163" s="182" t="s">
        <v>1243</v>
      </c>
      <c r="J163" s="183" t="s">
        <v>1241</v>
      </c>
    </row>
    <row r="164" spans="1:10" ht="17.100000000000001" customHeight="1">
      <c r="A164" s="184" t="s">
        <v>422</v>
      </c>
      <c r="B164" s="185" t="s">
        <v>1761</v>
      </c>
      <c r="C164" s="186">
        <v>2.5499999999999998</v>
      </c>
      <c r="D164" s="187">
        <v>1.4843</v>
      </c>
      <c r="E164" s="187">
        <v>1</v>
      </c>
      <c r="F164" s="187">
        <v>1</v>
      </c>
      <c r="G164" s="187">
        <v>1.25</v>
      </c>
      <c r="H164" s="187">
        <v>1.25</v>
      </c>
      <c r="I164" s="188" t="s">
        <v>1243</v>
      </c>
      <c r="J164" s="189" t="s">
        <v>1241</v>
      </c>
    </row>
    <row r="165" spans="1:10" ht="17.100000000000001" customHeight="1">
      <c r="A165" s="172" t="s">
        <v>423</v>
      </c>
      <c r="B165" s="173" t="s">
        <v>1761</v>
      </c>
      <c r="C165" s="174">
        <v>4.4800000000000004</v>
      </c>
      <c r="D165" s="175">
        <v>1.9462999999999999</v>
      </c>
      <c r="E165" s="175">
        <v>1</v>
      </c>
      <c r="F165" s="175">
        <v>1</v>
      </c>
      <c r="G165" s="175">
        <v>1.25</v>
      </c>
      <c r="H165" s="175">
        <v>1.25</v>
      </c>
      <c r="I165" s="176" t="s">
        <v>1243</v>
      </c>
      <c r="J165" s="177" t="s">
        <v>1241</v>
      </c>
    </row>
    <row r="166" spans="1:10" ht="17.100000000000001" customHeight="1">
      <c r="A166" s="172" t="s">
        <v>424</v>
      </c>
      <c r="B166" s="173" t="s">
        <v>1761</v>
      </c>
      <c r="C166" s="174">
        <v>9.2799999999999994</v>
      </c>
      <c r="D166" s="175">
        <v>3.2425999999999999</v>
      </c>
      <c r="E166" s="175">
        <v>1</v>
      </c>
      <c r="F166" s="175">
        <v>1</v>
      </c>
      <c r="G166" s="175">
        <v>1.25</v>
      </c>
      <c r="H166" s="175">
        <v>1.25</v>
      </c>
      <c r="I166" s="176" t="s">
        <v>1243</v>
      </c>
      <c r="J166" s="177" t="s">
        <v>1241</v>
      </c>
    </row>
    <row r="167" spans="1:10" ht="17.100000000000001" customHeight="1">
      <c r="A167" s="178" t="s">
        <v>425</v>
      </c>
      <c r="B167" s="179" t="s">
        <v>1761</v>
      </c>
      <c r="C167" s="180">
        <v>15.63</v>
      </c>
      <c r="D167" s="181">
        <v>5.6707999999999998</v>
      </c>
      <c r="E167" s="181">
        <v>1.1000000000000001</v>
      </c>
      <c r="F167" s="181">
        <v>1.1000000000000001</v>
      </c>
      <c r="G167" s="181">
        <v>1.75</v>
      </c>
      <c r="H167" s="181">
        <v>1.75</v>
      </c>
      <c r="I167" s="182" t="s">
        <v>1243</v>
      </c>
      <c r="J167" s="183" t="s">
        <v>1241</v>
      </c>
    </row>
    <row r="168" spans="1:10" ht="17.100000000000001" customHeight="1">
      <c r="A168" s="184" t="s">
        <v>426</v>
      </c>
      <c r="B168" s="185" t="s">
        <v>1762</v>
      </c>
      <c r="C168" s="186">
        <v>2.74</v>
      </c>
      <c r="D168" s="187">
        <v>1.5741000000000001</v>
      </c>
      <c r="E168" s="187">
        <v>1</v>
      </c>
      <c r="F168" s="187">
        <v>1</v>
      </c>
      <c r="G168" s="187">
        <v>1.25</v>
      </c>
      <c r="H168" s="187">
        <v>1.25</v>
      </c>
      <c r="I168" s="188" t="s">
        <v>1243</v>
      </c>
      <c r="J168" s="189" t="s">
        <v>1241</v>
      </c>
    </row>
    <row r="169" spans="1:10" ht="17.100000000000001" customHeight="1">
      <c r="A169" s="172" t="s">
        <v>427</v>
      </c>
      <c r="B169" s="173" t="s">
        <v>1762</v>
      </c>
      <c r="C169" s="174">
        <v>4.88</v>
      </c>
      <c r="D169" s="175">
        <v>1.9454</v>
      </c>
      <c r="E169" s="175">
        <v>1</v>
      </c>
      <c r="F169" s="175">
        <v>1</v>
      </c>
      <c r="G169" s="175">
        <v>1.25</v>
      </c>
      <c r="H169" s="175">
        <v>1.25</v>
      </c>
      <c r="I169" s="176" t="s">
        <v>1243</v>
      </c>
      <c r="J169" s="177" t="s">
        <v>1241</v>
      </c>
    </row>
    <row r="170" spans="1:10" ht="17.100000000000001" customHeight="1">
      <c r="A170" s="172" t="s">
        <v>428</v>
      </c>
      <c r="B170" s="173" t="s">
        <v>1762</v>
      </c>
      <c r="C170" s="174">
        <v>12.05</v>
      </c>
      <c r="D170" s="175">
        <v>3.3304</v>
      </c>
      <c r="E170" s="175">
        <v>1</v>
      </c>
      <c r="F170" s="175">
        <v>1</v>
      </c>
      <c r="G170" s="175">
        <v>1.25</v>
      </c>
      <c r="H170" s="175">
        <v>1.25</v>
      </c>
      <c r="I170" s="176" t="s">
        <v>1243</v>
      </c>
      <c r="J170" s="177" t="s">
        <v>1241</v>
      </c>
    </row>
    <row r="171" spans="1:10" ht="17.100000000000001" customHeight="1">
      <c r="A171" s="178" t="s">
        <v>429</v>
      </c>
      <c r="B171" s="179" t="s">
        <v>1762</v>
      </c>
      <c r="C171" s="180">
        <v>11.25</v>
      </c>
      <c r="D171" s="181">
        <v>4.915</v>
      </c>
      <c r="E171" s="181">
        <v>1.1000000000000001</v>
      </c>
      <c r="F171" s="181">
        <v>1.1000000000000001</v>
      </c>
      <c r="G171" s="181">
        <v>1.75</v>
      </c>
      <c r="H171" s="181">
        <v>1.75</v>
      </c>
      <c r="I171" s="182" t="s">
        <v>1243</v>
      </c>
      <c r="J171" s="183" t="s">
        <v>1241</v>
      </c>
    </row>
    <row r="172" spans="1:10" ht="17.100000000000001" customHeight="1">
      <c r="A172" s="184" t="s">
        <v>430</v>
      </c>
      <c r="B172" s="185" t="s">
        <v>1763</v>
      </c>
      <c r="C172" s="186">
        <v>2.08</v>
      </c>
      <c r="D172" s="187">
        <v>1.0476000000000001</v>
      </c>
      <c r="E172" s="187">
        <v>1</v>
      </c>
      <c r="F172" s="187">
        <v>1</v>
      </c>
      <c r="G172" s="187">
        <v>1.25</v>
      </c>
      <c r="H172" s="187">
        <v>1.25</v>
      </c>
      <c r="I172" s="188" t="s">
        <v>1243</v>
      </c>
      <c r="J172" s="189" t="s">
        <v>1241</v>
      </c>
    </row>
    <row r="173" spans="1:10" ht="17.100000000000001" customHeight="1">
      <c r="A173" s="172" t="s">
        <v>431</v>
      </c>
      <c r="B173" s="173" t="s">
        <v>1763</v>
      </c>
      <c r="C173" s="174">
        <v>3.06</v>
      </c>
      <c r="D173" s="175">
        <v>1.4471000000000001</v>
      </c>
      <c r="E173" s="175">
        <v>1</v>
      </c>
      <c r="F173" s="175">
        <v>1</v>
      </c>
      <c r="G173" s="175">
        <v>1.25</v>
      </c>
      <c r="H173" s="175">
        <v>1.25</v>
      </c>
      <c r="I173" s="176" t="s">
        <v>1243</v>
      </c>
      <c r="J173" s="177" t="s">
        <v>1241</v>
      </c>
    </row>
    <row r="174" spans="1:10" ht="17.100000000000001" customHeight="1">
      <c r="A174" s="172" t="s">
        <v>432</v>
      </c>
      <c r="B174" s="173" t="s">
        <v>1763</v>
      </c>
      <c r="C174" s="174">
        <v>7.43</v>
      </c>
      <c r="D174" s="175">
        <v>2.1831</v>
      </c>
      <c r="E174" s="175">
        <v>1</v>
      </c>
      <c r="F174" s="175">
        <v>1</v>
      </c>
      <c r="G174" s="175">
        <v>1.25</v>
      </c>
      <c r="H174" s="175">
        <v>1.25</v>
      </c>
      <c r="I174" s="176" t="s">
        <v>1243</v>
      </c>
      <c r="J174" s="177" t="s">
        <v>1241</v>
      </c>
    </row>
    <row r="175" spans="1:10" ht="17.100000000000001" customHeight="1">
      <c r="A175" s="178" t="s">
        <v>433</v>
      </c>
      <c r="B175" s="179" t="s">
        <v>1763</v>
      </c>
      <c r="C175" s="180">
        <v>30.2</v>
      </c>
      <c r="D175" s="181">
        <v>4.6604999999999999</v>
      </c>
      <c r="E175" s="181">
        <v>1.1000000000000001</v>
      </c>
      <c r="F175" s="181">
        <v>1.1000000000000001</v>
      </c>
      <c r="G175" s="181">
        <v>1.75</v>
      </c>
      <c r="H175" s="181">
        <v>1.75</v>
      </c>
      <c r="I175" s="182" t="s">
        <v>1243</v>
      </c>
      <c r="J175" s="183" t="s">
        <v>1241</v>
      </c>
    </row>
    <row r="176" spans="1:10" ht="17.100000000000001" customHeight="1">
      <c r="A176" s="184" t="s">
        <v>434</v>
      </c>
      <c r="B176" s="185" t="s">
        <v>1764</v>
      </c>
      <c r="C176" s="186">
        <v>1.55</v>
      </c>
      <c r="D176" s="187">
        <v>0.72160000000000002</v>
      </c>
      <c r="E176" s="187">
        <v>1</v>
      </c>
      <c r="F176" s="187">
        <v>1</v>
      </c>
      <c r="G176" s="187">
        <v>1.25</v>
      </c>
      <c r="H176" s="187">
        <v>1.25</v>
      </c>
      <c r="I176" s="188" t="s">
        <v>1243</v>
      </c>
      <c r="J176" s="189" t="s">
        <v>1241</v>
      </c>
    </row>
    <row r="177" spans="1:10" ht="17.100000000000001" customHeight="1">
      <c r="A177" s="172" t="s">
        <v>435</v>
      </c>
      <c r="B177" s="173" t="s">
        <v>1764</v>
      </c>
      <c r="C177" s="174">
        <v>3.1</v>
      </c>
      <c r="D177" s="175">
        <v>0.85309999999999997</v>
      </c>
      <c r="E177" s="175">
        <v>1</v>
      </c>
      <c r="F177" s="175">
        <v>1</v>
      </c>
      <c r="G177" s="175">
        <v>1.25</v>
      </c>
      <c r="H177" s="175">
        <v>1.25</v>
      </c>
      <c r="I177" s="176" t="s">
        <v>1243</v>
      </c>
      <c r="J177" s="177" t="s">
        <v>1241</v>
      </c>
    </row>
    <row r="178" spans="1:10" ht="17.100000000000001" customHeight="1">
      <c r="A178" s="172" t="s">
        <v>436</v>
      </c>
      <c r="B178" s="173" t="s">
        <v>1764</v>
      </c>
      <c r="C178" s="174">
        <v>7.67</v>
      </c>
      <c r="D178" s="175">
        <v>1.161</v>
      </c>
      <c r="E178" s="175">
        <v>1</v>
      </c>
      <c r="F178" s="175">
        <v>1</v>
      </c>
      <c r="G178" s="175">
        <v>1.25</v>
      </c>
      <c r="H178" s="175">
        <v>1.25</v>
      </c>
      <c r="I178" s="176" t="s">
        <v>1243</v>
      </c>
      <c r="J178" s="177" t="s">
        <v>1241</v>
      </c>
    </row>
    <row r="179" spans="1:10" ht="17.100000000000001" customHeight="1">
      <c r="A179" s="178" t="s">
        <v>437</v>
      </c>
      <c r="B179" s="179" t="s">
        <v>1764</v>
      </c>
      <c r="C179" s="180">
        <v>15.83</v>
      </c>
      <c r="D179" s="181">
        <v>2.44</v>
      </c>
      <c r="E179" s="181">
        <v>1.1000000000000001</v>
      </c>
      <c r="F179" s="181">
        <v>1.1000000000000001</v>
      </c>
      <c r="G179" s="181">
        <v>1.75</v>
      </c>
      <c r="H179" s="181">
        <v>1.75</v>
      </c>
      <c r="I179" s="182" t="s">
        <v>1243</v>
      </c>
      <c r="J179" s="183" t="s">
        <v>1241</v>
      </c>
    </row>
    <row r="180" spans="1:10" ht="17.100000000000001" customHeight="1">
      <c r="A180" s="184" t="s">
        <v>438</v>
      </c>
      <c r="B180" s="185" t="s">
        <v>1765</v>
      </c>
      <c r="C180" s="186">
        <v>1.61</v>
      </c>
      <c r="D180" s="187">
        <v>0.44450000000000001</v>
      </c>
      <c r="E180" s="187">
        <v>1</v>
      </c>
      <c r="F180" s="187">
        <v>1</v>
      </c>
      <c r="G180" s="187">
        <v>1.25</v>
      </c>
      <c r="H180" s="187">
        <v>1.25</v>
      </c>
      <c r="I180" s="188" t="s">
        <v>1243</v>
      </c>
      <c r="J180" s="189" t="s">
        <v>1241</v>
      </c>
    </row>
    <row r="181" spans="1:10" ht="17.100000000000001" customHeight="1">
      <c r="A181" s="172" t="s">
        <v>439</v>
      </c>
      <c r="B181" s="173" t="s">
        <v>1765</v>
      </c>
      <c r="C181" s="174">
        <v>2.93</v>
      </c>
      <c r="D181" s="175">
        <v>0.63929999999999998</v>
      </c>
      <c r="E181" s="175">
        <v>1</v>
      </c>
      <c r="F181" s="175">
        <v>1</v>
      </c>
      <c r="G181" s="175">
        <v>1.25</v>
      </c>
      <c r="H181" s="175">
        <v>1.25</v>
      </c>
      <c r="I181" s="176" t="s">
        <v>1243</v>
      </c>
      <c r="J181" s="177" t="s">
        <v>1241</v>
      </c>
    </row>
    <row r="182" spans="1:10" ht="17.100000000000001" customHeight="1">
      <c r="A182" s="172" t="s">
        <v>440</v>
      </c>
      <c r="B182" s="173" t="s">
        <v>1765</v>
      </c>
      <c r="C182" s="174">
        <v>4.8099999999999996</v>
      </c>
      <c r="D182" s="175">
        <v>1.1245000000000001</v>
      </c>
      <c r="E182" s="175">
        <v>1</v>
      </c>
      <c r="F182" s="175">
        <v>1</v>
      </c>
      <c r="G182" s="175">
        <v>1.25</v>
      </c>
      <c r="H182" s="175">
        <v>1.25</v>
      </c>
      <c r="I182" s="176" t="s">
        <v>1243</v>
      </c>
      <c r="J182" s="177" t="s">
        <v>1241</v>
      </c>
    </row>
    <row r="183" spans="1:10" ht="17.100000000000001" customHeight="1">
      <c r="A183" s="178" t="s">
        <v>441</v>
      </c>
      <c r="B183" s="179" t="s">
        <v>1765</v>
      </c>
      <c r="C183" s="180">
        <v>9</v>
      </c>
      <c r="D183" s="181">
        <v>3.2538</v>
      </c>
      <c r="E183" s="181">
        <v>1.1000000000000001</v>
      </c>
      <c r="F183" s="181">
        <v>1.1000000000000001</v>
      </c>
      <c r="G183" s="181">
        <v>1.75</v>
      </c>
      <c r="H183" s="181">
        <v>1.75</v>
      </c>
      <c r="I183" s="182" t="s">
        <v>1243</v>
      </c>
      <c r="J183" s="183" t="s">
        <v>1241</v>
      </c>
    </row>
    <row r="184" spans="1:10" ht="17.100000000000001" customHeight="1">
      <c r="A184" s="184" t="s">
        <v>442</v>
      </c>
      <c r="B184" s="185" t="s">
        <v>1766</v>
      </c>
      <c r="C184" s="186">
        <v>2.36</v>
      </c>
      <c r="D184" s="187">
        <v>0.75590000000000002</v>
      </c>
      <c r="E184" s="187">
        <v>1</v>
      </c>
      <c r="F184" s="187">
        <v>1</v>
      </c>
      <c r="G184" s="187">
        <v>1.25</v>
      </c>
      <c r="H184" s="187">
        <v>1.25</v>
      </c>
      <c r="I184" s="188" t="s">
        <v>1243</v>
      </c>
      <c r="J184" s="189" t="s">
        <v>1241</v>
      </c>
    </row>
    <row r="185" spans="1:10" ht="17.100000000000001" customHeight="1">
      <c r="A185" s="172" t="s">
        <v>443</v>
      </c>
      <c r="B185" s="173" t="s">
        <v>1766</v>
      </c>
      <c r="C185" s="174">
        <v>4.03</v>
      </c>
      <c r="D185" s="175">
        <v>1.0354000000000001</v>
      </c>
      <c r="E185" s="175">
        <v>1</v>
      </c>
      <c r="F185" s="175">
        <v>1</v>
      </c>
      <c r="G185" s="175">
        <v>1.25</v>
      </c>
      <c r="H185" s="175">
        <v>1.25</v>
      </c>
      <c r="I185" s="176" t="s">
        <v>1243</v>
      </c>
      <c r="J185" s="177" t="s">
        <v>1241</v>
      </c>
    </row>
    <row r="186" spans="1:10" ht="17.100000000000001" customHeight="1">
      <c r="A186" s="172" t="s">
        <v>444</v>
      </c>
      <c r="B186" s="173" t="s">
        <v>1766</v>
      </c>
      <c r="C186" s="174">
        <v>8.7799999999999994</v>
      </c>
      <c r="D186" s="175">
        <v>1.7011000000000001</v>
      </c>
      <c r="E186" s="175">
        <v>1</v>
      </c>
      <c r="F186" s="175">
        <v>1</v>
      </c>
      <c r="G186" s="175">
        <v>1.25</v>
      </c>
      <c r="H186" s="175">
        <v>1.25</v>
      </c>
      <c r="I186" s="176" t="s">
        <v>1243</v>
      </c>
      <c r="J186" s="177" t="s">
        <v>1241</v>
      </c>
    </row>
    <row r="187" spans="1:10" ht="17.100000000000001" customHeight="1">
      <c r="A187" s="178" t="s">
        <v>445</v>
      </c>
      <c r="B187" s="179" t="s">
        <v>1766</v>
      </c>
      <c r="C187" s="180">
        <v>12.06</v>
      </c>
      <c r="D187" s="181">
        <v>3.5188000000000001</v>
      </c>
      <c r="E187" s="181">
        <v>1.1000000000000001</v>
      </c>
      <c r="F187" s="181">
        <v>1.1000000000000001</v>
      </c>
      <c r="G187" s="181">
        <v>1.75</v>
      </c>
      <c r="H187" s="181">
        <v>1.75</v>
      </c>
      <c r="I187" s="182" t="s">
        <v>1243</v>
      </c>
      <c r="J187" s="183" t="s">
        <v>1241</v>
      </c>
    </row>
    <row r="188" spans="1:10" ht="17.100000000000001" customHeight="1">
      <c r="A188" s="184" t="s">
        <v>446</v>
      </c>
      <c r="B188" s="185" t="s">
        <v>1767</v>
      </c>
      <c r="C188" s="186">
        <v>4.71</v>
      </c>
      <c r="D188" s="187">
        <v>0.60360000000000003</v>
      </c>
      <c r="E188" s="187">
        <v>1</v>
      </c>
      <c r="F188" s="187">
        <v>1</v>
      </c>
      <c r="G188" s="187">
        <v>1.25</v>
      </c>
      <c r="H188" s="187">
        <v>1.25</v>
      </c>
      <c r="I188" s="188" t="s">
        <v>1243</v>
      </c>
      <c r="J188" s="189" t="s">
        <v>1241</v>
      </c>
    </row>
    <row r="189" spans="1:10" ht="17.100000000000001" customHeight="1">
      <c r="A189" s="172" t="s">
        <v>447</v>
      </c>
      <c r="B189" s="173" t="s">
        <v>1767</v>
      </c>
      <c r="C189" s="174">
        <v>3.89</v>
      </c>
      <c r="D189" s="175">
        <v>0.77580000000000005</v>
      </c>
      <c r="E189" s="175">
        <v>1</v>
      </c>
      <c r="F189" s="175">
        <v>1</v>
      </c>
      <c r="G189" s="175">
        <v>1.25</v>
      </c>
      <c r="H189" s="175">
        <v>1.25</v>
      </c>
      <c r="I189" s="176" t="s">
        <v>1243</v>
      </c>
      <c r="J189" s="177" t="s">
        <v>1241</v>
      </c>
    </row>
    <row r="190" spans="1:10" ht="17.100000000000001" customHeight="1">
      <c r="A190" s="172" t="s">
        <v>448</v>
      </c>
      <c r="B190" s="173" t="s">
        <v>1767</v>
      </c>
      <c r="C190" s="174">
        <v>7.04</v>
      </c>
      <c r="D190" s="175">
        <v>1.1408</v>
      </c>
      <c r="E190" s="175">
        <v>1</v>
      </c>
      <c r="F190" s="175">
        <v>1</v>
      </c>
      <c r="G190" s="175">
        <v>1.25</v>
      </c>
      <c r="H190" s="175">
        <v>1.25</v>
      </c>
      <c r="I190" s="176" t="s">
        <v>1243</v>
      </c>
      <c r="J190" s="177" t="s">
        <v>1241</v>
      </c>
    </row>
    <row r="191" spans="1:10" ht="17.100000000000001" customHeight="1">
      <c r="A191" s="178" t="s">
        <v>449</v>
      </c>
      <c r="B191" s="179" t="s">
        <v>1767</v>
      </c>
      <c r="C191" s="180">
        <v>10.27</v>
      </c>
      <c r="D191" s="181">
        <v>2.2197</v>
      </c>
      <c r="E191" s="181">
        <v>1.1000000000000001</v>
      </c>
      <c r="F191" s="181">
        <v>1.1000000000000001</v>
      </c>
      <c r="G191" s="181">
        <v>1.75</v>
      </c>
      <c r="H191" s="181">
        <v>1.75</v>
      </c>
      <c r="I191" s="182" t="s">
        <v>1243</v>
      </c>
      <c r="J191" s="183" t="s">
        <v>1241</v>
      </c>
    </row>
    <row r="192" spans="1:10" ht="17.100000000000001" customHeight="1">
      <c r="A192" s="184" t="s">
        <v>450</v>
      </c>
      <c r="B192" s="185" t="s">
        <v>1768</v>
      </c>
      <c r="C192" s="186">
        <v>1.95</v>
      </c>
      <c r="D192" s="187">
        <v>0.48559999999999998</v>
      </c>
      <c r="E192" s="187">
        <v>1</v>
      </c>
      <c r="F192" s="187">
        <v>1</v>
      </c>
      <c r="G192" s="187">
        <v>1.25</v>
      </c>
      <c r="H192" s="187">
        <v>1.25</v>
      </c>
      <c r="I192" s="188" t="s">
        <v>1243</v>
      </c>
      <c r="J192" s="189" t="s">
        <v>1241</v>
      </c>
    </row>
    <row r="193" spans="1:10" ht="17.100000000000001" customHeight="1">
      <c r="A193" s="172" t="s">
        <v>451</v>
      </c>
      <c r="B193" s="173" t="s">
        <v>1768</v>
      </c>
      <c r="C193" s="174">
        <v>2.72</v>
      </c>
      <c r="D193" s="175">
        <v>0.56120000000000003</v>
      </c>
      <c r="E193" s="175">
        <v>1</v>
      </c>
      <c r="F193" s="175">
        <v>1</v>
      </c>
      <c r="G193" s="175">
        <v>1.25</v>
      </c>
      <c r="H193" s="175">
        <v>1.25</v>
      </c>
      <c r="I193" s="176" t="s">
        <v>1243</v>
      </c>
      <c r="J193" s="177" t="s">
        <v>1241</v>
      </c>
    </row>
    <row r="194" spans="1:10" ht="17.100000000000001" customHeight="1">
      <c r="A194" s="172" t="s">
        <v>452</v>
      </c>
      <c r="B194" s="173" t="s">
        <v>1768</v>
      </c>
      <c r="C194" s="174">
        <v>4.09</v>
      </c>
      <c r="D194" s="175">
        <v>0.69669999999999999</v>
      </c>
      <c r="E194" s="175">
        <v>1</v>
      </c>
      <c r="F194" s="175">
        <v>1</v>
      </c>
      <c r="G194" s="175">
        <v>1.25</v>
      </c>
      <c r="H194" s="175">
        <v>1.25</v>
      </c>
      <c r="I194" s="176" t="s">
        <v>1243</v>
      </c>
      <c r="J194" s="177" t="s">
        <v>1241</v>
      </c>
    </row>
    <row r="195" spans="1:10" ht="17.100000000000001" customHeight="1">
      <c r="A195" s="178" t="s">
        <v>453</v>
      </c>
      <c r="B195" s="179" t="s">
        <v>1768</v>
      </c>
      <c r="C195" s="180">
        <v>3.5</v>
      </c>
      <c r="D195" s="181">
        <v>1.3366</v>
      </c>
      <c r="E195" s="181">
        <v>1.1000000000000001</v>
      </c>
      <c r="F195" s="181">
        <v>1.1000000000000001</v>
      </c>
      <c r="G195" s="181">
        <v>1.75</v>
      </c>
      <c r="H195" s="181">
        <v>1.75</v>
      </c>
      <c r="I195" s="182" t="s">
        <v>1243</v>
      </c>
      <c r="J195" s="183" t="s">
        <v>1241</v>
      </c>
    </row>
    <row r="196" spans="1:10" ht="17.100000000000001" customHeight="1">
      <c r="A196" s="184" t="s">
        <v>454</v>
      </c>
      <c r="B196" s="185" t="s">
        <v>1769</v>
      </c>
      <c r="C196" s="186">
        <v>1.85</v>
      </c>
      <c r="D196" s="187">
        <v>0.3019</v>
      </c>
      <c r="E196" s="187">
        <v>1</v>
      </c>
      <c r="F196" s="187">
        <v>1</v>
      </c>
      <c r="G196" s="187">
        <v>1.25</v>
      </c>
      <c r="H196" s="187">
        <v>1.25</v>
      </c>
      <c r="I196" s="188" t="s">
        <v>1245</v>
      </c>
      <c r="J196" s="189" t="s">
        <v>1244</v>
      </c>
    </row>
    <row r="197" spans="1:10" ht="17.100000000000001" customHeight="1">
      <c r="A197" s="172" t="s">
        <v>455</v>
      </c>
      <c r="B197" s="173" t="s">
        <v>1769</v>
      </c>
      <c r="C197" s="174">
        <v>2.3199999999999998</v>
      </c>
      <c r="D197" s="175">
        <v>0.44269999999999998</v>
      </c>
      <c r="E197" s="175">
        <v>1</v>
      </c>
      <c r="F197" s="175">
        <v>1</v>
      </c>
      <c r="G197" s="175">
        <v>1.25</v>
      </c>
      <c r="H197" s="175">
        <v>1.25</v>
      </c>
      <c r="I197" s="176" t="s">
        <v>1245</v>
      </c>
      <c r="J197" s="177" t="s">
        <v>1244</v>
      </c>
    </row>
    <row r="198" spans="1:10" ht="17.100000000000001" customHeight="1">
      <c r="A198" s="172" t="s">
        <v>456</v>
      </c>
      <c r="B198" s="173" t="s">
        <v>1769</v>
      </c>
      <c r="C198" s="174">
        <v>3.56</v>
      </c>
      <c r="D198" s="175">
        <v>0.69669999999999999</v>
      </c>
      <c r="E198" s="175">
        <v>1</v>
      </c>
      <c r="F198" s="175">
        <v>1</v>
      </c>
      <c r="G198" s="175">
        <v>1.25</v>
      </c>
      <c r="H198" s="175">
        <v>1.25</v>
      </c>
      <c r="I198" s="176" t="s">
        <v>1245</v>
      </c>
      <c r="J198" s="177" t="s">
        <v>1244</v>
      </c>
    </row>
    <row r="199" spans="1:10" ht="17.100000000000001" customHeight="1">
      <c r="A199" s="178" t="s">
        <v>457</v>
      </c>
      <c r="B199" s="179" t="s">
        <v>1769</v>
      </c>
      <c r="C199" s="180">
        <v>9.15</v>
      </c>
      <c r="D199" s="181">
        <v>1.4792000000000001</v>
      </c>
      <c r="E199" s="181">
        <v>1.1000000000000001</v>
      </c>
      <c r="F199" s="181">
        <v>1.1000000000000001</v>
      </c>
      <c r="G199" s="181">
        <v>1.75</v>
      </c>
      <c r="H199" s="181">
        <v>1.75</v>
      </c>
      <c r="I199" s="182" t="s">
        <v>1245</v>
      </c>
      <c r="J199" s="183" t="s">
        <v>1244</v>
      </c>
    </row>
    <row r="200" spans="1:10" ht="17.100000000000001" customHeight="1">
      <c r="A200" s="184" t="s">
        <v>458</v>
      </c>
      <c r="B200" s="185" t="s">
        <v>1770</v>
      </c>
      <c r="C200" s="186">
        <v>2.21</v>
      </c>
      <c r="D200" s="187">
        <v>0.41760000000000003</v>
      </c>
      <c r="E200" s="187">
        <v>1</v>
      </c>
      <c r="F200" s="187">
        <v>1</v>
      </c>
      <c r="G200" s="187">
        <v>1.25</v>
      </c>
      <c r="H200" s="187">
        <v>1.25</v>
      </c>
      <c r="I200" s="188" t="s">
        <v>1243</v>
      </c>
      <c r="J200" s="189" t="s">
        <v>1241</v>
      </c>
    </row>
    <row r="201" spans="1:10" ht="17.100000000000001" customHeight="1">
      <c r="A201" s="172" t="s">
        <v>459</v>
      </c>
      <c r="B201" s="173" t="s">
        <v>1770</v>
      </c>
      <c r="C201" s="174">
        <v>2.98</v>
      </c>
      <c r="D201" s="175">
        <v>0.59050000000000002</v>
      </c>
      <c r="E201" s="175">
        <v>1</v>
      </c>
      <c r="F201" s="175">
        <v>1</v>
      </c>
      <c r="G201" s="175">
        <v>1.25</v>
      </c>
      <c r="H201" s="175">
        <v>1.25</v>
      </c>
      <c r="I201" s="176" t="s">
        <v>1243</v>
      </c>
      <c r="J201" s="177" t="s">
        <v>1241</v>
      </c>
    </row>
    <row r="202" spans="1:10" ht="17.100000000000001" customHeight="1">
      <c r="A202" s="172" t="s">
        <v>460</v>
      </c>
      <c r="B202" s="173" t="s">
        <v>1770</v>
      </c>
      <c r="C202" s="174">
        <v>3.93</v>
      </c>
      <c r="D202" s="175">
        <v>0.9476</v>
      </c>
      <c r="E202" s="175">
        <v>1</v>
      </c>
      <c r="F202" s="175">
        <v>1</v>
      </c>
      <c r="G202" s="175">
        <v>1.25</v>
      </c>
      <c r="H202" s="175">
        <v>1.25</v>
      </c>
      <c r="I202" s="176" t="s">
        <v>1243</v>
      </c>
      <c r="J202" s="177" t="s">
        <v>1241</v>
      </c>
    </row>
    <row r="203" spans="1:10" ht="17.100000000000001" customHeight="1">
      <c r="A203" s="178" t="s">
        <v>461</v>
      </c>
      <c r="B203" s="179" t="s">
        <v>1770</v>
      </c>
      <c r="C203" s="180">
        <v>15.67</v>
      </c>
      <c r="D203" s="181">
        <v>1.9812000000000001</v>
      </c>
      <c r="E203" s="181">
        <v>1.1000000000000001</v>
      </c>
      <c r="F203" s="181">
        <v>1.1000000000000001</v>
      </c>
      <c r="G203" s="181">
        <v>1.75</v>
      </c>
      <c r="H203" s="181">
        <v>1.75</v>
      </c>
      <c r="I203" s="182" t="s">
        <v>1243</v>
      </c>
      <c r="J203" s="183" t="s">
        <v>1241</v>
      </c>
    </row>
    <row r="204" spans="1:10" ht="17.100000000000001" customHeight="1">
      <c r="A204" s="184" t="s">
        <v>462</v>
      </c>
      <c r="B204" s="185" t="s">
        <v>1771</v>
      </c>
      <c r="C204" s="186">
        <v>2.15</v>
      </c>
      <c r="D204" s="187">
        <v>0.42220000000000002</v>
      </c>
      <c r="E204" s="187">
        <v>1</v>
      </c>
      <c r="F204" s="187">
        <v>1</v>
      </c>
      <c r="G204" s="187">
        <v>1.25</v>
      </c>
      <c r="H204" s="187">
        <v>1.25</v>
      </c>
      <c r="I204" s="188" t="s">
        <v>1243</v>
      </c>
      <c r="J204" s="189" t="s">
        <v>1241</v>
      </c>
    </row>
    <row r="205" spans="1:10" ht="17.100000000000001" customHeight="1">
      <c r="A205" s="172" t="s">
        <v>463</v>
      </c>
      <c r="B205" s="173" t="s">
        <v>1771</v>
      </c>
      <c r="C205" s="174">
        <v>2.8</v>
      </c>
      <c r="D205" s="175">
        <v>0.60040000000000004</v>
      </c>
      <c r="E205" s="175">
        <v>1</v>
      </c>
      <c r="F205" s="175">
        <v>1</v>
      </c>
      <c r="G205" s="175">
        <v>1.25</v>
      </c>
      <c r="H205" s="175">
        <v>1.25</v>
      </c>
      <c r="I205" s="176" t="s">
        <v>1243</v>
      </c>
      <c r="J205" s="177" t="s">
        <v>1241</v>
      </c>
    </row>
    <row r="206" spans="1:10" ht="17.100000000000001" customHeight="1">
      <c r="A206" s="172" t="s">
        <v>464</v>
      </c>
      <c r="B206" s="173" t="s">
        <v>1771</v>
      </c>
      <c r="C206" s="174">
        <v>4.97</v>
      </c>
      <c r="D206" s="175">
        <v>0.91269999999999996</v>
      </c>
      <c r="E206" s="175">
        <v>1</v>
      </c>
      <c r="F206" s="175">
        <v>1</v>
      </c>
      <c r="G206" s="175">
        <v>1.25</v>
      </c>
      <c r="H206" s="175">
        <v>1.25</v>
      </c>
      <c r="I206" s="176" t="s">
        <v>1243</v>
      </c>
      <c r="J206" s="177" t="s">
        <v>1241</v>
      </c>
    </row>
    <row r="207" spans="1:10" ht="17.100000000000001" customHeight="1">
      <c r="A207" s="178" t="s">
        <v>465</v>
      </c>
      <c r="B207" s="179" t="s">
        <v>1771</v>
      </c>
      <c r="C207" s="180">
        <v>10.32</v>
      </c>
      <c r="D207" s="181">
        <v>1.8398000000000001</v>
      </c>
      <c r="E207" s="181">
        <v>1.1000000000000001</v>
      </c>
      <c r="F207" s="181">
        <v>1.1000000000000001</v>
      </c>
      <c r="G207" s="181">
        <v>1.75</v>
      </c>
      <c r="H207" s="181">
        <v>1.75</v>
      </c>
      <c r="I207" s="182" t="s">
        <v>1243</v>
      </c>
      <c r="J207" s="183" t="s">
        <v>1241</v>
      </c>
    </row>
    <row r="208" spans="1:10" ht="17.100000000000001" customHeight="1">
      <c r="A208" s="184" t="s">
        <v>466</v>
      </c>
      <c r="B208" s="185" t="s">
        <v>1772</v>
      </c>
      <c r="C208" s="186">
        <v>4.16</v>
      </c>
      <c r="D208" s="187">
        <v>1.752</v>
      </c>
      <c r="E208" s="187">
        <v>1</v>
      </c>
      <c r="F208" s="187">
        <v>1</v>
      </c>
      <c r="G208" s="187">
        <v>1.25</v>
      </c>
      <c r="H208" s="187">
        <v>1.25</v>
      </c>
      <c r="I208" s="188" t="s">
        <v>1245</v>
      </c>
      <c r="J208" s="189" t="s">
        <v>1244</v>
      </c>
    </row>
    <row r="209" spans="1:10" ht="17.100000000000001" customHeight="1">
      <c r="A209" s="172" t="s">
        <v>467</v>
      </c>
      <c r="B209" s="173" t="s">
        <v>1772</v>
      </c>
      <c r="C209" s="174">
        <v>5.13</v>
      </c>
      <c r="D209" s="175">
        <v>2.2014</v>
      </c>
      <c r="E209" s="175">
        <v>1</v>
      </c>
      <c r="F209" s="175">
        <v>1</v>
      </c>
      <c r="G209" s="175">
        <v>1.25</v>
      </c>
      <c r="H209" s="175">
        <v>1.25</v>
      </c>
      <c r="I209" s="176" t="s">
        <v>1245</v>
      </c>
      <c r="J209" s="177" t="s">
        <v>1244</v>
      </c>
    </row>
    <row r="210" spans="1:10" ht="17.100000000000001" customHeight="1">
      <c r="A210" s="172" t="s">
        <v>468</v>
      </c>
      <c r="B210" s="173" t="s">
        <v>1772</v>
      </c>
      <c r="C210" s="174">
        <v>8.2799999999999994</v>
      </c>
      <c r="D210" s="175">
        <v>3.1040999999999999</v>
      </c>
      <c r="E210" s="175">
        <v>1</v>
      </c>
      <c r="F210" s="175">
        <v>1</v>
      </c>
      <c r="G210" s="175">
        <v>1.25</v>
      </c>
      <c r="H210" s="175">
        <v>1.25</v>
      </c>
      <c r="I210" s="176" t="s">
        <v>1245</v>
      </c>
      <c r="J210" s="177" t="s">
        <v>1244</v>
      </c>
    </row>
    <row r="211" spans="1:10" ht="17.100000000000001" customHeight="1">
      <c r="A211" s="178" t="s">
        <v>469</v>
      </c>
      <c r="B211" s="179" t="s">
        <v>1772</v>
      </c>
      <c r="C211" s="180">
        <v>20.16</v>
      </c>
      <c r="D211" s="181">
        <v>5.1990999999999996</v>
      </c>
      <c r="E211" s="181">
        <v>1.1000000000000001</v>
      </c>
      <c r="F211" s="181">
        <v>1.1000000000000001</v>
      </c>
      <c r="G211" s="181">
        <v>1.75</v>
      </c>
      <c r="H211" s="181">
        <v>1.75</v>
      </c>
      <c r="I211" s="182" t="s">
        <v>1245</v>
      </c>
      <c r="J211" s="183" t="s">
        <v>1244</v>
      </c>
    </row>
    <row r="212" spans="1:10" ht="17.100000000000001" customHeight="1">
      <c r="A212" s="184" t="s">
        <v>470</v>
      </c>
      <c r="B212" s="185" t="s">
        <v>1773</v>
      </c>
      <c r="C212" s="186">
        <v>3.32</v>
      </c>
      <c r="D212" s="187">
        <v>1.4295</v>
      </c>
      <c r="E212" s="187">
        <v>1</v>
      </c>
      <c r="F212" s="187">
        <v>1</v>
      </c>
      <c r="G212" s="187">
        <v>1.25</v>
      </c>
      <c r="H212" s="187">
        <v>1.25</v>
      </c>
      <c r="I212" s="188" t="s">
        <v>1245</v>
      </c>
      <c r="J212" s="189" t="s">
        <v>1244</v>
      </c>
    </row>
    <row r="213" spans="1:10" ht="17.100000000000001" customHeight="1">
      <c r="A213" s="172" t="s">
        <v>471</v>
      </c>
      <c r="B213" s="173" t="s">
        <v>1773</v>
      </c>
      <c r="C213" s="174">
        <v>5.0599999999999996</v>
      </c>
      <c r="D213" s="175">
        <v>1.8501000000000001</v>
      </c>
      <c r="E213" s="175">
        <v>1</v>
      </c>
      <c r="F213" s="175">
        <v>1</v>
      </c>
      <c r="G213" s="175">
        <v>1.25</v>
      </c>
      <c r="H213" s="175">
        <v>1.25</v>
      </c>
      <c r="I213" s="176" t="s">
        <v>1245</v>
      </c>
      <c r="J213" s="177" t="s">
        <v>1244</v>
      </c>
    </row>
    <row r="214" spans="1:10" ht="17.100000000000001" customHeight="1">
      <c r="A214" s="172" t="s">
        <v>472</v>
      </c>
      <c r="B214" s="173" t="s">
        <v>1773</v>
      </c>
      <c r="C214" s="174">
        <v>9.76</v>
      </c>
      <c r="D214" s="175">
        <v>2.6842000000000001</v>
      </c>
      <c r="E214" s="175">
        <v>1</v>
      </c>
      <c r="F214" s="175">
        <v>1</v>
      </c>
      <c r="G214" s="175">
        <v>1.25</v>
      </c>
      <c r="H214" s="175">
        <v>1.25</v>
      </c>
      <c r="I214" s="176" t="s">
        <v>1245</v>
      </c>
      <c r="J214" s="177" t="s">
        <v>1244</v>
      </c>
    </row>
    <row r="215" spans="1:10" ht="17.100000000000001" customHeight="1">
      <c r="A215" s="178" t="s">
        <v>473</v>
      </c>
      <c r="B215" s="179" t="s">
        <v>1773</v>
      </c>
      <c r="C215" s="180">
        <v>20.27</v>
      </c>
      <c r="D215" s="181">
        <v>4.6704999999999997</v>
      </c>
      <c r="E215" s="181">
        <v>1.1000000000000001</v>
      </c>
      <c r="F215" s="181">
        <v>1.1000000000000001</v>
      </c>
      <c r="G215" s="181">
        <v>1.75</v>
      </c>
      <c r="H215" s="181">
        <v>1.75</v>
      </c>
      <c r="I215" s="182" t="s">
        <v>1245</v>
      </c>
      <c r="J215" s="183" t="s">
        <v>1244</v>
      </c>
    </row>
    <row r="216" spans="1:10" ht="17.100000000000001" customHeight="1">
      <c r="A216" s="184" t="s">
        <v>474</v>
      </c>
      <c r="B216" s="185" t="s">
        <v>1774</v>
      </c>
      <c r="C216" s="186">
        <v>15</v>
      </c>
      <c r="D216" s="187">
        <v>2.7658</v>
      </c>
      <c r="E216" s="187">
        <v>1</v>
      </c>
      <c r="F216" s="187">
        <v>1</v>
      </c>
      <c r="G216" s="187">
        <v>1.25</v>
      </c>
      <c r="H216" s="187">
        <v>1.25</v>
      </c>
      <c r="I216" s="188" t="s">
        <v>1245</v>
      </c>
      <c r="J216" s="189" t="s">
        <v>1244</v>
      </c>
    </row>
    <row r="217" spans="1:10" ht="17.100000000000001" customHeight="1">
      <c r="A217" s="172" t="s">
        <v>475</v>
      </c>
      <c r="B217" s="173" t="s">
        <v>1774</v>
      </c>
      <c r="C217" s="174">
        <v>11.89</v>
      </c>
      <c r="D217" s="175">
        <v>2.9161000000000001</v>
      </c>
      <c r="E217" s="175">
        <v>1</v>
      </c>
      <c r="F217" s="175">
        <v>1</v>
      </c>
      <c r="G217" s="175">
        <v>1.25</v>
      </c>
      <c r="H217" s="175">
        <v>1.25</v>
      </c>
      <c r="I217" s="176" t="s">
        <v>1245</v>
      </c>
      <c r="J217" s="177" t="s">
        <v>1244</v>
      </c>
    </row>
    <row r="218" spans="1:10" ht="17.100000000000001" customHeight="1">
      <c r="A218" s="172" t="s">
        <v>476</v>
      </c>
      <c r="B218" s="173" t="s">
        <v>1774</v>
      </c>
      <c r="C218" s="174">
        <v>18.600000000000001</v>
      </c>
      <c r="D218" s="175">
        <v>3.6452</v>
      </c>
      <c r="E218" s="175">
        <v>1</v>
      </c>
      <c r="F218" s="175">
        <v>1</v>
      </c>
      <c r="G218" s="175">
        <v>1.25</v>
      </c>
      <c r="H218" s="175">
        <v>1.25</v>
      </c>
      <c r="I218" s="176" t="s">
        <v>1245</v>
      </c>
      <c r="J218" s="177" t="s">
        <v>1244</v>
      </c>
    </row>
    <row r="219" spans="1:10" ht="17.100000000000001" customHeight="1">
      <c r="A219" s="178" t="s">
        <v>477</v>
      </c>
      <c r="B219" s="179" t="s">
        <v>1774</v>
      </c>
      <c r="C219" s="180">
        <v>21.9</v>
      </c>
      <c r="D219" s="181">
        <v>4.8380000000000001</v>
      </c>
      <c r="E219" s="181">
        <v>1.1000000000000001</v>
      </c>
      <c r="F219" s="181">
        <v>1.1000000000000001</v>
      </c>
      <c r="G219" s="181">
        <v>1.75</v>
      </c>
      <c r="H219" s="181">
        <v>1.75</v>
      </c>
      <c r="I219" s="182" t="s">
        <v>1245</v>
      </c>
      <c r="J219" s="183" t="s">
        <v>1244</v>
      </c>
    </row>
    <row r="220" spans="1:10" ht="17.100000000000001" customHeight="1">
      <c r="A220" s="184" t="s">
        <v>478</v>
      </c>
      <c r="B220" s="185" t="s">
        <v>1775</v>
      </c>
      <c r="C220" s="186">
        <v>4.82</v>
      </c>
      <c r="D220" s="187">
        <v>1.1081000000000001</v>
      </c>
      <c r="E220" s="187">
        <v>1</v>
      </c>
      <c r="F220" s="187">
        <v>1</v>
      </c>
      <c r="G220" s="187">
        <v>1.25</v>
      </c>
      <c r="H220" s="187">
        <v>1.25</v>
      </c>
      <c r="I220" s="188" t="s">
        <v>1245</v>
      </c>
      <c r="J220" s="189" t="s">
        <v>1244</v>
      </c>
    </row>
    <row r="221" spans="1:10" ht="17.100000000000001" customHeight="1">
      <c r="A221" s="172" t="s">
        <v>479</v>
      </c>
      <c r="B221" s="173" t="s">
        <v>1775</v>
      </c>
      <c r="C221" s="174">
        <v>6.77</v>
      </c>
      <c r="D221" s="175">
        <v>1.4241999999999999</v>
      </c>
      <c r="E221" s="175">
        <v>1</v>
      </c>
      <c r="F221" s="175">
        <v>1</v>
      </c>
      <c r="G221" s="175">
        <v>1.25</v>
      </c>
      <c r="H221" s="175">
        <v>1.25</v>
      </c>
      <c r="I221" s="176" t="s">
        <v>1245</v>
      </c>
      <c r="J221" s="177" t="s">
        <v>1244</v>
      </c>
    </row>
    <row r="222" spans="1:10" ht="17.100000000000001" customHeight="1">
      <c r="A222" s="172" t="s">
        <v>480</v>
      </c>
      <c r="B222" s="173" t="s">
        <v>1775</v>
      </c>
      <c r="C222" s="174">
        <v>9.66</v>
      </c>
      <c r="D222" s="175">
        <v>1.8605</v>
      </c>
      <c r="E222" s="175">
        <v>1</v>
      </c>
      <c r="F222" s="175">
        <v>1</v>
      </c>
      <c r="G222" s="175">
        <v>1.25</v>
      </c>
      <c r="H222" s="175">
        <v>1.25</v>
      </c>
      <c r="I222" s="176" t="s">
        <v>1245</v>
      </c>
      <c r="J222" s="177" t="s">
        <v>1244</v>
      </c>
    </row>
    <row r="223" spans="1:10" ht="17.100000000000001" customHeight="1">
      <c r="A223" s="178" t="s">
        <v>482</v>
      </c>
      <c r="B223" s="179" t="s">
        <v>1775</v>
      </c>
      <c r="C223" s="180">
        <v>12.87</v>
      </c>
      <c r="D223" s="181">
        <v>2.4618000000000002</v>
      </c>
      <c r="E223" s="181">
        <v>1.1000000000000001</v>
      </c>
      <c r="F223" s="181">
        <v>1.1000000000000001</v>
      </c>
      <c r="G223" s="181">
        <v>1.75</v>
      </c>
      <c r="H223" s="181">
        <v>1.75</v>
      </c>
      <c r="I223" s="182" t="s">
        <v>1245</v>
      </c>
      <c r="J223" s="183" t="s">
        <v>1244</v>
      </c>
    </row>
    <row r="224" spans="1:10" ht="17.100000000000001" customHeight="1">
      <c r="A224" s="184" t="s">
        <v>483</v>
      </c>
      <c r="B224" s="185" t="s">
        <v>1776</v>
      </c>
      <c r="C224" s="186">
        <v>3.2</v>
      </c>
      <c r="D224" s="187">
        <v>0.46589999999999998</v>
      </c>
      <c r="E224" s="187">
        <v>1</v>
      </c>
      <c r="F224" s="187">
        <v>1</v>
      </c>
      <c r="G224" s="187">
        <v>1.25</v>
      </c>
      <c r="H224" s="187">
        <v>1.25</v>
      </c>
      <c r="I224" s="188" t="s">
        <v>1245</v>
      </c>
      <c r="J224" s="189" t="s">
        <v>1244</v>
      </c>
    </row>
    <row r="225" spans="1:10" ht="17.100000000000001" customHeight="1">
      <c r="A225" s="172" t="s">
        <v>484</v>
      </c>
      <c r="B225" s="173" t="s">
        <v>1776</v>
      </c>
      <c r="C225" s="174">
        <v>9.3800000000000008</v>
      </c>
      <c r="D225" s="175">
        <v>0.50009999999999999</v>
      </c>
      <c r="E225" s="175">
        <v>1</v>
      </c>
      <c r="F225" s="175">
        <v>1</v>
      </c>
      <c r="G225" s="175">
        <v>1.25</v>
      </c>
      <c r="H225" s="175">
        <v>1.25</v>
      </c>
      <c r="I225" s="176" t="s">
        <v>1245</v>
      </c>
      <c r="J225" s="177" t="s">
        <v>1244</v>
      </c>
    </row>
    <row r="226" spans="1:10" ht="17.100000000000001" customHeight="1">
      <c r="A226" s="172" t="s">
        <v>485</v>
      </c>
      <c r="B226" s="173" t="s">
        <v>1776</v>
      </c>
      <c r="C226" s="174">
        <v>9.77</v>
      </c>
      <c r="D226" s="175">
        <v>0.77190000000000003</v>
      </c>
      <c r="E226" s="175">
        <v>1</v>
      </c>
      <c r="F226" s="175">
        <v>1</v>
      </c>
      <c r="G226" s="175">
        <v>1.25</v>
      </c>
      <c r="H226" s="175">
        <v>1.25</v>
      </c>
      <c r="I226" s="176" t="s">
        <v>1245</v>
      </c>
      <c r="J226" s="177" t="s">
        <v>1244</v>
      </c>
    </row>
    <row r="227" spans="1:10" ht="17.100000000000001" customHeight="1">
      <c r="A227" s="178" t="s">
        <v>486</v>
      </c>
      <c r="B227" s="179" t="s">
        <v>1776</v>
      </c>
      <c r="C227" s="180">
        <v>22.45</v>
      </c>
      <c r="D227" s="181">
        <v>1.3540000000000001</v>
      </c>
      <c r="E227" s="181">
        <v>1.1000000000000001</v>
      </c>
      <c r="F227" s="181">
        <v>1.1000000000000001</v>
      </c>
      <c r="G227" s="181">
        <v>1.75</v>
      </c>
      <c r="H227" s="181">
        <v>1.75</v>
      </c>
      <c r="I227" s="182" t="s">
        <v>1245</v>
      </c>
      <c r="J227" s="183" t="s">
        <v>1244</v>
      </c>
    </row>
    <row r="228" spans="1:10" ht="17.100000000000001" customHeight="1">
      <c r="A228" s="184" t="s">
        <v>487</v>
      </c>
      <c r="B228" s="185" t="s">
        <v>1777</v>
      </c>
      <c r="C228" s="186">
        <v>1.85</v>
      </c>
      <c r="D228" s="187">
        <v>0.45190000000000002</v>
      </c>
      <c r="E228" s="187">
        <v>1</v>
      </c>
      <c r="F228" s="187">
        <v>1</v>
      </c>
      <c r="G228" s="187">
        <v>1.25</v>
      </c>
      <c r="H228" s="187">
        <v>1.25</v>
      </c>
      <c r="I228" s="188" t="s">
        <v>1245</v>
      </c>
      <c r="J228" s="189" t="s">
        <v>1244</v>
      </c>
    </row>
    <row r="229" spans="1:10" ht="17.100000000000001" customHeight="1">
      <c r="A229" s="172" t="s">
        <v>488</v>
      </c>
      <c r="B229" s="173" t="s">
        <v>1777</v>
      </c>
      <c r="C229" s="174">
        <v>4.84</v>
      </c>
      <c r="D229" s="175">
        <v>0.74660000000000004</v>
      </c>
      <c r="E229" s="175">
        <v>1</v>
      </c>
      <c r="F229" s="175">
        <v>1</v>
      </c>
      <c r="G229" s="175">
        <v>1.25</v>
      </c>
      <c r="H229" s="175">
        <v>1.25</v>
      </c>
      <c r="I229" s="176" t="s">
        <v>1245</v>
      </c>
      <c r="J229" s="177" t="s">
        <v>1244</v>
      </c>
    </row>
    <row r="230" spans="1:10" ht="17.100000000000001" customHeight="1">
      <c r="A230" s="172" t="s">
        <v>489</v>
      </c>
      <c r="B230" s="173" t="s">
        <v>1777</v>
      </c>
      <c r="C230" s="174">
        <v>5.6</v>
      </c>
      <c r="D230" s="175">
        <v>1.1006</v>
      </c>
      <c r="E230" s="175">
        <v>1</v>
      </c>
      <c r="F230" s="175">
        <v>1</v>
      </c>
      <c r="G230" s="175">
        <v>1.25</v>
      </c>
      <c r="H230" s="175">
        <v>1.25</v>
      </c>
      <c r="I230" s="176" t="s">
        <v>1245</v>
      </c>
      <c r="J230" s="177" t="s">
        <v>1244</v>
      </c>
    </row>
    <row r="231" spans="1:10" ht="17.100000000000001" customHeight="1">
      <c r="A231" s="178" t="s">
        <v>490</v>
      </c>
      <c r="B231" s="179" t="s">
        <v>1777</v>
      </c>
      <c r="C231" s="180">
        <v>9.01</v>
      </c>
      <c r="D231" s="181">
        <v>1.9656</v>
      </c>
      <c r="E231" s="181">
        <v>1.1000000000000001</v>
      </c>
      <c r="F231" s="181">
        <v>1.1000000000000001</v>
      </c>
      <c r="G231" s="181">
        <v>1.75</v>
      </c>
      <c r="H231" s="181">
        <v>1.75</v>
      </c>
      <c r="I231" s="182" t="s">
        <v>1245</v>
      </c>
      <c r="J231" s="183" t="s">
        <v>1244</v>
      </c>
    </row>
    <row r="232" spans="1:10" ht="17.100000000000001" customHeight="1">
      <c r="A232" s="184" t="s">
        <v>491</v>
      </c>
      <c r="B232" s="185" t="s">
        <v>1778</v>
      </c>
      <c r="C232" s="186">
        <v>2.5499999999999998</v>
      </c>
      <c r="D232" s="187">
        <v>0.66710000000000003</v>
      </c>
      <c r="E232" s="187">
        <v>1</v>
      </c>
      <c r="F232" s="187">
        <v>1</v>
      </c>
      <c r="G232" s="187">
        <v>1.25</v>
      </c>
      <c r="H232" s="187">
        <v>1.25</v>
      </c>
      <c r="I232" s="188" t="s">
        <v>1245</v>
      </c>
      <c r="J232" s="189" t="s">
        <v>1244</v>
      </c>
    </row>
    <row r="233" spans="1:10" ht="17.100000000000001" customHeight="1">
      <c r="A233" s="172" t="s">
        <v>492</v>
      </c>
      <c r="B233" s="173" t="s">
        <v>1778</v>
      </c>
      <c r="C233" s="174">
        <v>3.38</v>
      </c>
      <c r="D233" s="175">
        <v>0.85050000000000003</v>
      </c>
      <c r="E233" s="175">
        <v>1</v>
      </c>
      <c r="F233" s="175">
        <v>1</v>
      </c>
      <c r="G233" s="175">
        <v>1.25</v>
      </c>
      <c r="H233" s="175">
        <v>1.25</v>
      </c>
      <c r="I233" s="176" t="s">
        <v>1245</v>
      </c>
      <c r="J233" s="177" t="s">
        <v>1244</v>
      </c>
    </row>
    <row r="234" spans="1:10" ht="17.100000000000001" customHeight="1">
      <c r="A234" s="172" t="s">
        <v>493</v>
      </c>
      <c r="B234" s="173" t="s">
        <v>1778</v>
      </c>
      <c r="C234" s="174">
        <v>4.91</v>
      </c>
      <c r="D234" s="175">
        <v>1.2244999999999999</v>
      </c>
      <c r="E234" s="175">
        <v>1</v>
      </c>
      <c r="F234" s="175">
        <v>1</v>
      </c>
      <c r="G234" s="175">
        <v>1.25</v>
      </c>
      <c r="H234" s="175">
        <v>1.25</v>
      </c>
      <c r="I234" s="176" t="s">
        <v>1245</v>
      </c>
      <c r="J234" s="177" t="s">
        <v>1244</v>
      </c>
    </row>
    <row r="235" spans="1:10" ht="17.100000000000001" customHeight="1">
      <c r="A235" s="178" t="s">
        <v>494</v>
      </c>
      <c r="B235" s="179" t="s">
        <v>1778</v>
      </c>
      <c r="C235" s="180">
        <v>8.08</v>
      </c>
      <c r="D235" s="181">
        <v>2.1175000000000002</v>
      </c>
      <c r="E235" s="181">
        <v>1.1000000000000001</v>
      </c>
      <c r="F235" s="181">
        <v>1.1000000000000001</v>
      </c>
      <c r="G235" s="181">
        <v>1.75</v>
      </c>
      <c r="H235" s="181">
        <v>1.75</v>
      </c>
      <c r="I235" s="182" t="s">
        <v>1245</v>
      </c>
      <c r="J235" s="183" t="s">
        <v>1244</v>
      </c>
    </row>
    <row r="236" spans="1:10" ht="17.100000000000001" customHeight="1">
      <c r="A236" s="184" t="s">
        <v>495</v>
      </c>
      <c r="B236" s="185" t="s">
        <v>1779</v>
      </c>
      <c r="C236" s="186">
        <v>2.84</v>
      </c>
      <c r="D236" s="187">
        <v>0.62939999999999996</v>
      </c>
      <c r="E236" s="187">
        <v>1</v>
      </c>
      <c r="F236" s="187">
        <v>1</v>
      </c>
      <c r="G236" s="187">
        <v>1.25</v>
      </c>
      <c r="H236" s="187">
        <v>1.25</v>
      </c>
      <c r="I236" s="188" t="s">
        <v>1245</v>
      </c>
      <c r="J236" s="189" t="s">
        <v>1244</v>
      </c>
    </row>
    <row r="237" spans="1:10" ht="17.100000000000001" customHeight="1">
      <c r="A237" s="172" t="s">
        <v>496</v>
      </c>
      <c r="B237" s="173" t="s">
        <v>1779</v>
      </c>
      <c r="C237" s="174">
        <v>3.54</v>
      </c>
      <c r="D237" s="175">
        <v>0.80569999999999997</v>
      </c>
      <c r="E237" s="175">
        <v>1</v>
      </c>
      <c r="F237" s="175">
        <v>1</v>
      </c>
      <c r="G237" s="175">
        <v>1.25</v>
      </c>
      <c r="H237" s="175">
        <v>1.25</v>
      </c>
      <c r="I237" s="176" t="s">
        <v>1245</v>
      </c>
      <c r="J237" s="177" t="s">
        <v>1244</v>
      </c>
    </row>
    <row r="238" spans="1:10" ht="17.100000000000001" customHeight="1">
      <c r="A238" s="172" t="s">
        <v>497</v>
      </c>
      <c r="B238" s="173" t="s">
        <v>1779</v>
      </c>
      <c r="C238" s="174">
        <v>4.91</v>
      </c>
      <c r="D238" s="175">
        <v>1.1939</v>
      </c>
      <c r="E238" s="175">
        <v>1</v>
      </c>
      <c r="F238" s="175">
        <v>1</v>
      </c>
      <c r="G238" s="175">
        <v>1.25</v>
      </c>
      <c r="H238" s="175">
        <v>1.25</v>
      </c>
      <c r="I238" s="176" t="s">
        <v>1245</v>
      </c>
      <c r="J238" s="177" t="s">
        <v>1244</v>
      </c>
    </row>
    <row r="239" spans="1:10" ht="17.100000000000001" customHeight="1">
      <c r="A239" s="178" t="s">
        <v>498</v>
      </c>
      <c r="B239" s="179" t="s">
        <v>1779</v>
      </c>
      <c r="C239" s="180">
        <v>8.1199999999999992</v>
      </c>
      <c r="D239" s="181">
        <v>2.2673999999999999</v>
      </c>
      <c r="E239" s="181">
        <v>1.1000000000000001</v>
      </c>
      <c r="F239" s="181">
        <v>1.1000000000000001</v>
      </c>
      <c r="G239" s="181">
        <v>1.75</v>
      </c>
      <c r="H239" s="181">
        <v>1.75</v>
      </c>
      <c r="I239" s="182" t="s">
        <v>1245</v>
      </c>
      <c r="J239" s="183" t="s">
        <v>1244</v>
      </c>
    </row>
    <row r="240" spans="1:10" ht="17.100000000000001" customHeight="1">
      <c r="A240" s="184" t="s">
        <v>499</v>
      </c>
      <c r="B240" s="185" t="s">
        <v>1780</v>
      </c>
      <c r="C240" s="186">
        <v>3</v>
      </c>
      <c r="D240" s="187">
        <v>0.72209999999999996</v>
      </c>
      <c r="E240" s="187">
        <v>1</v>
      </c>
      <c r="F240" s="187">
        <v>1</v>
      </c>
      <c r="G240" s="187">
        <v>1.25</v>
      </c>
      <c r="H240" s="187">
        <v>1.25</v>
      </c>
      <c r="I240" s="188" t="s">
        <v>1245</v>
      </c>
      <c r="J240" s="189" t="s">
        <v>1244</v>
      </c>
    </row>
    <row r="241" spans="1:10" ht="17.100000000000001" customHeight="1">
      <c r="A241" s="172" t="s">
        <v>500</v>
      </c>
      <c r="B241" s="173" t="s">
        <v>1780</v>
      </c>
      <c r="C241" s="174">
        <v>3.97</v>
      </c>
      <c r="D241" s="175">
        <v>0.82709999999999995</v>
      </c>
      <c r="E241" s="175">
        <v>1</v>
      </c>
      <c r="F241" s="175">
        <v>1</v>
      </c>
      <c r="G241" s="175">
        <v>1.25</v>
      </c>
      <c r="H241" s="175">
        <v>1.25</v>
      </c>
      <c r="I241" s="176" t="s">
        <v>1245</v>
      </c>
      <c r="J241" s="177" t="s">
        <v>1244</v>
      </c>
    </row>
    <row r="242" spans="1:10" ht="17.100000000000001" customHeight="1">
      <c r="A242" s="172" t="s">
        <v>501</v>
      </c>
      <c r="B242" s="173" t="s">
        <v>1780</v>
      </c>
      <c r="C242" s="174">
        <v>5.65</v>
      </c>
      <c r="D242" s="175">
        <v>1.2132000000000001</v>
      </c>
      <c r="E242" s="175">
        <v>1</v>
      </c>
      <c r="F242" s="175">
        <v>1</v>
      </c>
      <c r="G242" s="175">
        <v>1.25</v>
      </c>
      <c r="H242" s="175">
        <v>1.25</v>
      </c>
      <c r="I242" s="176" t="s">
        <v>1245</v>
      </c>
      <c r="J242" s="177" t="s">
        <v>1244</v>
      </c>
    </row>
    <row r="243" spans="1:10" ht="17.100000000000001" customHeight="1">
      <c r="A243" s="178" t="s">
        <v>502</v>
      </c>
      <c r="B243" s="179" t="s">
        <v>1780</v>
      </c>
      <c r="C243" s="180">
        <v>8.2799999999999994</v>
      </c>
      <c r="D243" s="181">
        <v>1.9655</v>
      </c>
      <c r="E243" s="181">
        <v>1.1000000000000001</v>
      </c>
      <c r="F243" s="181">
        <v>1.1000000000000001</v>
      </c>
      <c r="G243" s="181">
        <v>1.75</v>
      </c>
      <c r="H243" s="181">
        <v>1.75</v>
      </c>
      <c r="I243" s="182" t="s">
        <v>1245</v>
      </c>
      <c r="J243" s="183" t="s">
        <v>1244</v>
      </c>
    </row>
    <row r="244" spans="1:10" ht="17.100000000000001" customHeight="1">
      <c r="A244" s="184" t="s">
        <v>503</v>
      </c>
      <c r="B244" s="185" t="s">
        <v>1781</v>
      </c>
      <c r="C244" s="186">
        <v>3.78</v>
      </c>
      <c r="D244" s="187">
        <v>0.62860000000000005</v>
      </c>
      <c r="E244" s="187">
        <v>1</v>
      </c>
      <c r="F244" s="187">
        <v>1</v>
      </c>
      <c r="G244" s="187">
        <v>1.25</v>
      </c>
      <c r="H244" s="187">
        <v>1.25</v>
      </c>
      <c r="I244" s="188" t="s">
        <v>1245</v>
      </c>
      <c r="J244" s="189" t="s">
        <v>1244</v>
      </c>
    </row>
    <row r="245" spans="1:10" ht="17.100000000000001" customHeight="1">
      <c r="A245" s="172" t="s">
        <v>504</v>
      </c>
      <c r="B245" s="173" t="s">
        <v>1781</v>
      </c>
      <c r="C245" s="174">
        <v>4.55</v>
      </c>
      <c r="D245" s="175">
        <v>0.82450000000000001</v>
      </c>
      <c r="E245" s="175">
        <v>1</v>
      </c>
      <c r="F245" s="175">
        <v>1</v>
      </c>
      <c r="G245" s="175">
        <v>1.25</v>
      </c>
      <c r="H245" s="175">
        <v>1.25</v>
      </c>
      <c r="I245" s="176" t="s">
        <v>1245</v>
      </c>
      <c r="J245" s="177" t="s">
        <v>1244</v>
      </c>
    </row>
    <row r="246" spans="1:10" ht="17.100000000000001" customHeight="1">
      <c r="A246" s="172" t="s">
        <v>505</v>
      </c>
      <c r="B246" s="173" t="s">
        <v>1781</v>
      </c>
      <c r="C246" s="174">
        <v>6.49</v>
      </c>
      <c r="D246" s="175">
        <v>1.1742999999999999</v>
      </c>
      <c r="E246" s="175">
        <v>1</v>
      </c>
      <c r="F246" s="175">
        <v>1</v>
      </c>
      <c r="G246" s="175">
        <v>1.25</v>
      </c>
      <c r="H246" s="175">
        <v>1.25</v>
      </c>
      <c r="I246" s="176" t="s">
        <v>1245</v>
      </c>
      <c r="J246" s="177" t="s">
        <v>1244</v>
      </c>
    </row>
    <row r="247" spans="1:10" ht="17.100000000000001" customHeight="1">
      <c r="A247" s="178" t="s">
        <v>506</v>
      </c>
      <c r="B247" s="179" t="s">
        <v>1781</v>
      </c>
      <c r="C247" s="180">
        <v>9.35</v>
      </c>
      <c r="D247" s="181">
        <v>1.9757</v>
      </c>
      <c r="E247" s="181">
        <v>1.1000000000000001</v>
      </c>
      <c r="F247" s="181">
        <v>1.1000000000000001</v>
      </c>
      <c r="G247" s="181">
        <v>1.75</v>
      </c>
      <c r="H247" s="181">
        <v>1.75</v>
      </c>
      <c r="I247" s="182" t="s">
        <v>1245</v>
      </c>
      <c r="J247" s="183" t="s">
        <v>1244</v>
      </c>
    </row>
    <row r="248" spans="1:10" ht="17.100000000000001" customHeight="1">
      <c r="A248" s="184" t="s">
        <v>507</v>
      </c>
      <c r="B248" s="185" t="s">
        <v>1782</v>
      </c>
      <c r="C248" s="186">
        <v>2.3199999999999998</v>
      </c>
      <c r="D248" s="187">
        <v>0.26850000000000002</v>
      </c>
      <c r="E248" s="187">
        <v>1</v>
      </c>
      <c r="F248" s="187">
        <v>1</v>
      </c>
      <c r="G248" s="187">
        <v>1.25</v>
      </c>
      <c r="H248" s="187">
        <v>1.25</v>
      </c>
      <c r="I248" s="188" t="s">
        <v>1245</v>
      </c>
      <c r="J248" s="189" t="s">
        <v>1244</v>
      </c>
    </row>
    <row r="249" spans="1:10" ht="17.100000000000001" customHeight="1">
      <c r="A249" s="172" t="s">
        <v>508</v>
      </c>
      <c r="B249" s="173" t="s">
        <v>1782</v>
      </c>
      <c r="C249" s="174">
        <v>3.01</v>
      </c>
      <c r="D249" s="175">
        <v>0.39350000000000002</v>
      </c>
      <c r="E249" s="175">
        <v>1</v>
      </c>
      <c r="F249" s="175">
        <v>1</v>
      </c>
      <c r="G249" s="175">
        <v>1.25</v>
      </c>
      <c r="H249" s="175">
        <v>1.25</v>
      </c>
      <c r="I249" s="176" t="s">
        <v>1245</v>
      </c>
      <c r="J249" s="177" t="s">
        <v>1244</v>
      </c>
    </row>
    <row r="250" spans="1:10" ht="17.100000000000001" customHeight="1">
      <c r="A250" s="172" t="s">
        <v>509</v>
      </c>
      <c r="B250" s="173" t="s">
        <v>1782</v>
      </c>
      <c r="C250" s="174">
        <v>4.8</v>
      </c>
      <c r="D250" s="175">
        <v>0.85640000000000005</v>
      </c>
      <c r="E250" s="175">
        <v>1</v>
      </c>
      <c r="F250" s="175">
        <v>1</v>
      </c>
      <c r="G250" s="175">
        <v>1.25</v>
      </c>
      <c r="H250" s="175">
        <v>1.25</v>
      </c>
      <c r="I250" s="176" t="s">
        <v>1245</v>
      </c>
      <c r="J250" s="177" t="s">
        <v>1244</v>
      </c>
    </row>
    <row r="251" spans="1:10" ht="17.100000000000001" customHeight="1">
      <c r="A251" s="178" t="s">
        <v>510</v>
      </c>
      <c r="B251" s="179" t="s">
        <v>1782</v>
      </c>
      <c r="C251" s="180">
        <v>8.86</v>
      </c>
      <c r="D251" s="181">
        <v>2.1263000000000001</v>
      </c>
      <c r="E251" s="181">
        <v>1.1000000000000001</v>
      </c>
      <c r="F251" s="181">
        <v>1.1000000000000001</v>
      </c>
      <c r="G251" s="181">
        <v>1.75</v>
      </c>
      <c r="H251" s="181">
        <v>1.75</v>
      </c>
      <c r="I251" s="182" t="s">
        <v>1245</v>
      </c>
      <c r="J251" s="183" t="s">
        <v>1244</v>
      </c>
    </row>
    <row r="252" spans="1:10" ht="17.100000000000001" customHeight="1">
      <c r="A252" s="184" t="s">
        <v>511</v>
      </c>
      <c r="B252" s="185" t="s">
        <v>1783</v>
      </c>
      <c r="C252" s="186">
        <v>2.4900000000000002</v>
      </c>
      <c r="D252" s="187">
        <v>0.44180000000000003</v>
      </c>
      <c r="E252" s="187">
        <v>1</v>
      </c>
      <c r="F252" s="187">
        <v>1</v>
      </c>
      <c r="G252" s="187">
        <v>1.25</v>
      </c>
      <c r="H252" s="187">
        <v>1.25</v>
      </c>
      <c r="I252" s="188" t="s">
        <v>1245</v>
      </c>
      <c r="J252" s="189" t="s">
        <v>1244</v>
      </c>
    </row>
    <row r="253" spans="1:10" ht="17.100000000000001" customHeight="1">
      <c r="A253" s="172" t="s">
        <v>512</v>
      </c>
      <c r="B253" s="173" t="s">
        <v>1783</v>
      </c>
      <c r="C253" s="174">
        <v>3.15</v>
      </c>
      <c r="D253" s="175">
        <v>0.62980000000000003</v>
      </c>
      <c r="E253" s="175">
        <v>1</v>
      </c>
      <c r="F253" s="175">
        <v>1</v>
      </c>
      <c r="G253" s="175">
        <v>1.25</v>
      </c>
      <c r="H253" s="175">
        <v>1.25</v>
      </c>
      <c r="I253" s="176" t="s">
        <v>1245</v>
      </c>
      <c r="J253" s="177" t="s">
        <v>1244</v>
      </c>
    </row>
    <row r="254" spans="1:10" ht="17.100000000000001" customHeight="1">
      <c r="A254" s="172" t="s">
        <v>513</v>
      </c>
      <c r="B254" s="173" t="s">
        <v>1783</v>
      </c>
      <c r="C254" s="174">
        <v>4.84</v>
      </c>
      <c r="D254" s="175">
        <v>0.96040000000000003</v>
      </c>
      <c r="E254" s="175">
        <v>1</v>
      </c>
      <c r="F254" s="175">
        <v>1</v>
      </c>
      <c r="G254" s="175">
        <v>1.25</v>
      </c>
      <c r="H254" s="175">
        <v>1.25</v>
      </c>
      <c r="I254" s="176" t="s">
        <v>1245</v>
      </c>
      <c r="J254" s="177" t="s">
        <v>1244</v>
      </c>
    </row>
    <row r="255" spans="1:10" ht="17.100000000000001" customHeight="1">
      <c r="A255" s="178" t="s">
        <v>514</v>
      </c>
      <c r="B255" s="179" t="s">
        <v>1783</v>
      </c>
      <c r="C255" s="180">
        <v>8.07</v>
      </c>
      <c r="D255" s="181">
        <v>1.7605</v>
      </c>
      <c r="E255" s="181">
        <v>1.1000000000000001</v>
      </c>
      <c r="F255" s="181">
        <v>1.1000000000000001</v>
      </c>
      <c r="G255" s="181">
        <v>1.75</v>
      </c>
      <c r="H255" s="181">
        <v>1.75</v>
      </c>
      <c r="I255" s="182" t="s">
        <v>1245</v>
      </c>
      <c r="J255" s="183" t="s">
        <v>1244</v>
      </c>
    </row>
    <row r="256" spans="1:10" ht="17.100000000000001" customHeight="1">
      <c r="A256" s="184" t="s">
        <v>515</v>
      </c>
      <c r="B256" s="185" t="s">
        <v>1784</v>
      </c>
      <c r="C256" s="186">
        <v>2.67</v>
      </c>
      <c r="D256" s="187">
        <v>0.51519999999999999</v>
      </c>
      <c r="E256" s="187">
        <v>1</v>
      </c>
      <c r="F256" s="187">
        <v>1</v>
      </c>
      <c r="G256" s="187">
        <v>1.25</v>
      </c>
      <c r="H256" s="187">
        <v>1.25</v>
      </c>
      <c r="I256" s="188" t="s">
        <v>1245</v>
      </c>
      <c r="J256" s="189" t="s">
        <v>1244</v>
      </c>
    </row>
    <row r="257" spans="1:10" ht="17.100000000000001" customHeight="1">
      <c r="A257" s="172" t="s">
        <v>516</v>
      </c>
      <c r="B257" s="173" t="s">
        <v>1784</v>
      </c>
      <c r="C257" s="174">
        <v>3.28</v>
      </c>
      <c r="D257" s="175">
        <v>0.64029999999999998</v>
      </c>
      <c r="E257" s="175">
        <v>1</v>
      </c>
      <c r="F257" s="175">
        <v>1</v>
      </c>
      <c r="G257" s="175">
        <v>1.25</v>
      </c>
      <c r="H257" s="175">
        <v>1.25</v>
      </c>
      <c r="I257" s="176" t="s">
        <v>1245</v>
      </c>
      <c r="J257" s="177" t="s">
        <v>1244</v>
      </c>
    </row>
    <row r="258" spans="1:10" ht="17.100000000000001" customHeight="1">
      <c r="A258" s="172" t="s">
        <v>517</v>
      </c>
      <c r="B258" s="173" t="s">
        <v>1784</v>
      </c>
      <c r="C258" s="174">
        <v>4.38</v>
      </c>
      <c r="D258" s="175">
        <v>0.8518</v>
      </c>
      <c r="E258" s="175">
        <v>1</v>
      </c>
      <c r="F258" s="175">
        <v>1</v>
      </c>
      <c r="G258" s="175">
        <v>1.25</v>
      </c>
      <c r="H258" s="175">
        <v>1.25</v>
      </c>
      <c r="I258" s="176" t="s">
        <v>1245</v>
      </c>
      <c r="J258" s="177" t="s">
        <v>1244</v>
      </c>
    </row>
    <row r="259" spans="1:10" ht="17.100000000000001" customHeight="1">
      <c r="A259" s="178" t="s">
        <v>518</v>
      </c>
      <c r="B259" s="179" t="s">
        <v>1784</v>
      </c>
      <c r="C259" s="180">
        <v>6.82</v>
      </c>
      <c r="D259" s="181">
        <v>1.6003000000000001</v>
      </c>
      <c r="E259" s="181">
        <v>1.1000000000000001</v>
      </c>
      <c r="F259" s="181">
        <v>1.1000000000000001</v>
      </c>
      <c r="G259" s="181">
        <v>1.75</v>
      </c>
      <c r="H259" s="181">
        <v>1.75</v>
      </c>
      <c r="I259" s="182" t="s">
        <v>1245</v>
      </c>
      <c r="J259" s="183" t="s">
        <v>1244</v>
      </c>
    </row>
    <row r="260" spans="1:10" ht="17.100000000000001" customHeight="1">
      <c r="A260" s="184" t="s">
        <v>519</v>
      </c>
      <c r="B260" s="185" t="s">
        <v>1785</v>
      </c>
      <c r="C260" s="186">
        <v>2.0499999999999998</v>
      </c>
      <c r="D260" s="187">
        <v>0.34179999999999999</v>
      </c>
      <c r="E260" s="187">
        <v>1</v>
      </c>
      <c r="F260" s="187">
        <v>1</v>
      </c>
      <c r="G260" s="187">
        <v>1.25</v>
      </c>
      <c r="H260" s="187">
        <v>1.25</v>
      </c>
      <c r="I260" s="188" t="s">
        <v>1245</v>
      </c>
      <c r="J260" s="189" t="s">
        <v>1244</v>
      </c>
    </row>
    <row r="261" spans="1:10" ht="17.100000000000001" customHeight="1">
      <c r="A261" s="172" t="s">
        <v>520</v>
      </c>
      <c r="B261" s="173" t="s">
        <v>1785</v>
      </c>
      <c r="C261" s="174">
        <v>2.8</v>
      </c>
      <c r="D261" s="175">
        <v>0.49819999999999998</v>
      </c>
      <c r="E261" s="175">
        <v>1</v>
      </c>
      <c r="F261" s="175">
        <v>1</v>
      </c>
      <c r="G261" s="175">
        <v>1.25</v>
      </c>
      <c r="H261" s="175">
        <v>1.25</v>
      </c>
      <c r="I261" s="176" t="s">
        <v>1245</v>
      </c>
      <c r="J261" s="177" t="s">
        <v>1244</v>
      </c>
    </row>
    <row r="262" spans="1:10" ht="17.100000000000001" customHeight="1">
      <c r="A262" s="172" t="s">
        <v>521</v>
      </c>
      <c r="B262" s="173" t="s">
        <v>1785</v>
      </c>
      <c r="C262" s="174">
        <v>3.83</v>
      </c>
      <c r="D262" s="175">
        <v>0.72450000000000003</v>
      </c>
      <c r="E262" s="175">
        <v>1</v>
      </c>
      <c r="F262" s="175">
        <v>1</v>
      </c>
      <c r="G262" s="175">
        <v>1.25</v>
      </c>
      <c r="H262" s="175">
        <v>1.25</v>
      </c>
      <c r="I262" s="176" t="s">
        <v>1245</v>
      </c>
      <c r="J262" s="177" t="s">
        <v>1244</v>
      </c>
    </row>
    <row r="263" spans="1:10" ht="17.100000000000001" customHeight="1">
      <c r="A263" s="178" t="s">
        <v>522</v>
      </c>
      <c r="B263" s="179" t="s">
        <v>1785</v>
      </c>
      <c r="C263" s="180">
        <v>5.55</v>
      </c>
      <c r="D263" s="181">
        <v>1.3832</v>
      </c>
      <c r="E263" s="181">
        <v>1.1000000000000001</v>
      </c>
      <c r="F263" s="181">
        <v>1.1000000000000001</v>
      </c>
      <c r="G263" s="181">
        <v>1.75</v>
      </c>
      <c r="H263" s="181">
        <v>1.75</v>
      </c>
      <c r="I263" s="182" t="s">
        <v>1245</v>
      </c>
      <c r="J263" s="183" t="s">
        <v>1244</v>
      </c>
    </row>
    <row r="264" spans="1:10" ht="17.100000000000001" customHeight="1">
      <c r="A264" s="184" t="s">
        <v>523</v>
      </c>
      <c r="B264" s="185" t="s">
        <v>1786</v>
      </c>
      <c r="C264" s="186">
        <v>2.98</v>
      </c>
      <c r="D264" s="187">
        <v>0.59940000000000004</v>
      </c>
      <c r="E264" s="187">
        <v>1</v>
      </c>
      <c r="F264" s="187">
        <v>1</v>
      </c>
      <c r="G264" s="187">
        <v>1.25</v>
      </c>
      <c r="H264" s="187">
        <v>1.25</v>
      </c>
      <c r="I264" s="188" t="s">
        <v>1245</v>
      </c>
      <c r="J264" s="189" t="s">
        <v>1244</v>
      </c>
    </row>
    <row r="265" spans="1:10" ht="17.100000000000001" customHeight="1">
      <c r="A265" s="172" t="s">
        <v>524</v>
      </c>
      <c r="B265" s="173" t="s">
        <v>1786</v>
      </c>
      <c r="C265" s="174">
        <v>4.25</v>
      </c>
      <c r="D265" s="175">
        <v>0.72750000000000004</v>
      </c>
      <c r="E265" s="175">
        <v>1</v>
      </c>
      <c r="F265" s="175">
        <v>1</v>
      </c>
      <c r="G265" s="175">
        <v>1.25</v>
      </c>
      <c r="H265" s="175">
        <v>1.25</v>
      </c>
      <c r="I265" s="176" t="s">
        <v>1245</v>
      </c>
      <c r="J265" s="177" t="s">
        <v>1244</v>
      </c>
    </row>
    <row r="266" spans="1:10" ht="17.100000000000001" customHeight="1">
      <c r="A266" s="172" t="s">
        <v>525</v>
      </c>
      <c r="B266" s="173" t="s">
        <v>1786</v>
      </c>
      <c r="C266" s="174">
        <v>5.67</v>
      </c>
      <c r="D266" s="175">
        <v>1.0638000000000001</v>
      </c>
      <c r="E266" s="175">
        <v>1</v>
      </c>
      <c r="F266" s="175">
        <v>1</v>
      </c>
      <c r="G266" s="175">
        <v>1.25</v>
      </c>
      <c r="H266" s="175">
        <v>1.25</v>
      </c>
      <c r="I266" s="176" t="s">
        <v>1245</v>
      </c>
      <c r="J266" s="177" t="s">
        <v>1244</v>
      </c>
    </row>
    <row r="267" spans="1:10" ht="17.100000000000001" customHeight="1">
      <c r="A267" s="178" t="s">
        <v>526</v>
      </c>
      <c r="B267" s="179" t="s">
        <v>1786</v>
      </c>
      <c r="C267" s="180">
        <v>9.2200000000000006</v>
      </c>
      <c r="D267" s="181">
        <v>1.9433</v>
      </c>
      <c r="E267" s="181">
        <v>1.1000000000000001</v>
      </c>
      <c r="F267" s="181">
        <v>1.1000000000000001</v>
      </c>
      <c r="G267" s="181">
        <v>1.75</v>
      </c>
      <c r="H267" s="181">
        <v>1.75</v>
      </c>
      <c r="I267" s="182" t="s">
        <v>1245</v>
      </c>
      <c r="J267" s="183" t="s">
        <v>1244</v>
      </c>
    </row>
    <row r="268" spans="1:10" ht="17.100000000000001" customHeight="1">
      <c r="A268" s="184" t="s">
        <v>527</v>
      </c>
      <c r="B268" s="185" t="s">
        <v>1787</v>
      </c>
      <c r="C268" s="186">
        <v>2.96</v>
      </c>
      <c r="D268" s="187">
        <v>0.47470000000000001</v>
      </c>
      <c r="E268" s="187">
        <v>1</v>
      </c>
      <c r="F268" s="187">
        <v>1</v>
      </c>
      <c r="G268" s="187">
        <v>1.25</v>
      </c>
      <c r="H268" s="187">
        <v>1.25</v>
      </c>
      <c r="I268" s="188" t="s">
        <v>1245</v>
      </c>
      <c r="J268" s="189" t="s">
        <v>1244</v>
      </c>
    </row>
    <row r="269" spans="1:10" ht="17.100000000000001" customHeight="1">
      <c r="A269" s="172" t="s">
        <v>528</v>
      </c>
      <c r="B269" s="173" t="s">
        <v>1787</v>
      </c>
      <c r="C269" s="174">
        <v>3.24</v>
      </c>
      <c r="D269" s="175">
        <v>0.66859999999999997</v>
      </c>
      <c r="E269" s="175">
        <v>1</v>
      </c>
      <c r="F269" s="175">
        <v>1</v>
      </c>
      <c r="G269" s="175">
        <v>1.25</v>
      </c>
      <c r="H269" s="175">
        <v>1.25</v>
      </c>
      <c r="I269" s="176" t="s">
        <v>1245</v>
      </c>
      <c r="J269" s="177" t="s">
        <v>1244</v>
      </c>
    </row>
    <row r="270" spans="1:10" ht="17.100000000000001" customHeight="1">
      <c r="A270" s="172" t="s">
        <v>529</v>
      </c>
      <c r="B270" s="173" t="s">
        <v>1787</v>
      </c>
      <c r="C270" s="174">
        <v>5.33</v>
      </c>
      <c r="D270" s="175">
        <v>0.99570000000000003</v>
      </c>
      <c r="E270" s="175">
        <v>1</v>
      </c>
      <c r="F270" s="175">
        <v>1</v>
      </c>
      <c r="G270" s="175">
        <v>1.25</v>
      </c>
      <c r="H270" s="175">
        <v>1.25</v>
      </c>
      <c r="I270" s="176" t="s">
        <v>1245</v>
      </c>
      <c r="J270" s="177" t="s">
        <v>1244</v>
      </c>
    </row>
    <row r="271" spans="1:10" ht="17.100000000000001" customHeight="1">
      <c r="A271" s="178" t="s">
        <v>530</v>
      </c>
      <c r="B271" s="179" t="s">
        <v>1787</v>
      </c>
      <c r="C271" s="180">
        <v>9.2899999999999991</v>
      </c>
      <c r="D271" s="181">
        <v>1.6741999999999999</v>
      </c>
      <c r="E271" s="181">
        <v>1.1000000000000001</v>
      </c>
      <c r="F271" s="181">
        <v>1.1000000000000001</v>
      </c>
      <c r="G271" s="181">
        <v>1.75</v>
      </c>
      <c r="H271" s="181">
        <v>1.75</v>
      </c>
      <c r="I271" s="182" t="s">
        <v>1245</v>
      </c>
      <c r="J271" s="183" t="s">
        <v>1244</v>
      </c>
    </row>
    <row r="272" spans="1:10" ht="17.100000000000001" customHeight="1">
      <c r="A272" s="184" t="s">
        <v>531</v>
      </c>
      <c r="B272" s="185" t="s">
        <v>1788</v>
      </c>
      <c r="C272" s="186">
        <v>2.59</v>
      </c>
      <c r="D272" s="187">
        <v>0.46560000000000001</v>
      </c>
      <c r="E272" s="187">
        <v>1</v>
      </c>
      <c r="F272" s="187">
        <v>1</v>
      </c>
      <c r="G272" s="187">
        <v>1.25</v>
      </c>
      <c r="H272" s="187">
        <v>1.25</v>
      </c>
      <c r="I272" s="188" t="s">
        <v>1245</v>
      </c>
      <c r="J272" s="189" t="s">
        <v>1244</v>
      </c>
    </row>
    <row r="273" spans="1:10" ht="17.100000000000001" customHeight="1">
      <c r="A273" s="172" t="s">
        <v>532</v>
      </c>
      <c r="B273" s="173" t="s">
        <v>1788</v>
      </c>
      <c r="C273" s="174">
        <v>3.04</v>
      </c>
      <c r="D273" s="175">
        <v>0.56799999999999995</v>
      </c>
      <c r="E273" s="175">
        <v>1</v>
      </c>
      <c r="F273" s="175">
        <v>1</v>
      </c>
      <c r="G273" s="175">
        <v>1.25</v>
      </c>
      <c r="H273" s="175">
        <v>1.25</v>
      </c>
      <c r="I273" s="176" t="s">
        <v>1245</v>
      </c>
      <c r="J273" s="177" t="s">
        <v>1244</v>
      </c>
    </row>
    <row r="274" spans="1:10" ht="17.100000000000001" customHeight="1">
      <c r="A274" s="172" t="s">
        <v>533</v>
      </c>
      <c r="B274" s="173" t="s">
        <v>1788</v>
      </c>
      <c r="C274" s="174">
        <v>4.58</v>
      </c>
      <c r="D274" s="175">
        <v>0.75749999999999995</v>
      </c>
      <c r="E274" s="175">
        <v>1</v>
      </c>
      <c r="F274" s="175">
        <v>1</v>
      </c>
      <c r="G274" s="175">
        <v>1.25</v>
      </c>
      <c r="H274" s="175">
        <v>1.25</v>
      </c>
      <c r="I274" s="176" t="s">
        <v>1245</v>
      </c>
      <c r="J274" s="177" t="s">
        <v>1244</v>
      </c>
    </row>
    <row r="275" spans="1:10" ht="17.100000000000001" customHeight="1">
      <c r="A275" s="178" t="s">
        <v>534</v>
      </c>
      <c r="B275" s="179" t="s">
        <v>1788</v>
      </c>
      <c r="C275" s="180">
        <v>13</v>
      </c>
      <c r="D275" s="181">
        <v>1.2234</v>
      </c>
      <c r="E275" s="181">
        <v>1.1000000000000001</v>
      </c>
      <c r="F275" s="181">
        <v>1.1000000000000001</v>
      </c>
      <c r="G275" s="181">
        <v>1.75</v>
      </c>
      <c r="H275" s="181">
        <v>1.75</v>
      </c>
      <c r="I275" s="182" t="s">
        <v>1245</v>
      </c>
      <c r="J275" s="183" t="s">
        <v>1244</v>
      </c>
    </row>
    <row r="276" spans="1:10" ht="17.100000000000001" customHeight="1">
      <c r="A276" s="184" t="s">
        <v>1789</v>
      </c>
      <c r="B276" s="185" t="s">
        <v>1790</v>
      </c>
      <c r="C276" s="186">
        <v>2.15</v>
      </c>
      <c r="D276" s="187">
        <v>0.44379999999999997</v>
      </c>
      <c r="E276" s="187">
        <v>1</v>
      </c>
      <c r="F276" s="187">
        <v>1</v>
      </c>
      <c r="G276" s="187">
        <v>1.25</v>
      </c>
      <c r="H276" s="187">
        <v>1.25</v>
      </c>
      <c r="I276" s="188" t="s">
        <v>1245</v>
      </c>
      <c r="J276" s="189" t="s">
        <v>1244</v>
      </c>
    </row>
    <row r="277" spans="1:10" ht="17.100000000000001" customHeight="1">
      <c r="A277" s="172" t="s">
        <v>1791</v>
      </c>
      <c r="B277" s="173" t="s">
        <v>1790</v>
      </c>
      <c r="C277" s="174">
        <v>2.74</v>
      </c>
      <c r="D277" s="175">
        <v>0.54510000000000003</v>
      </c>
      <c r="E277" s="175">
        <v>1</v>
      </c>
      <c r="F277" s="175">
        <v>1</v>
      </c>
      <c r="G277" s="175">
        <v>1.25</v>
      </c>
      <c r="H277" s="175">
        <v>1.25</v>
      </c>
      <c r="I277" s="176" t="s">
        <v>1245</v>
      </c>
      <c r="J277" s="177" t="s">
        <v>1244</v>
      </c>
    </row>
    <row r="278" spans="1:10" ht="17.100000000000001" customHeight="1">
      <c r="A278" s="172" t="s">
        <v>1792</v>
      </c>
      <c r="B278" s="173" t="s">
        <v>1790</v>
      </c>
      <c r="C278" s="174">
        <v>3.41</v>
      </c>
      <c r="D278" s="175">
        <v>0.74719999999999998</v>
      </c>
      <c r="E278" s="175">
        <v>1</v>
      </c>
      <c r="F278" s="175">
        <v>1</v>
      </c>
      <c r="G278" s="175">
        <v>1.25</v>
      </c>
      <c r="H278" s="175">
        <v>1.25</v>
      </c>
      <c r="I278" s="176" t="s">
        <v>1245</v>
      </c>
      <c r="J278" s="177" t="s">
        <v>1244</v>
      </c>
    </row>
    <row r="279" spans="1:10" ht="17.100000000000001" customHeight="1">
      <c r="A279" s="178" t="s">
        <v>1793</v>
      </c>
      <c r="B279" s="179" t="s">
        <v>1790</v>
      </c>
      <c r="C279" s="180">
        <v>5.87</v>
      </c>
      <c r="D279" s="181">
        <v>1.3045</v>
      </c>
      <c r="E279" s="181">
        <v>1.1000000000000001</v>
      </c>
      <c r="F279" s="181">
        <v>1.1000000000000001</v>
      </c>
      <c r="G279" s="181">
        <v>1.75</v>
      </c>
      <c r="H279" s="181">
        <v>1.75</v>
      </c>
      <c r="I279" s="182" t="s">
        <v>1245</v>
      </c>
      <c r="J279" s="183" t="s">
        <v>1244</v>
      </c>
    </row>
    <row r="280" spans="1:10" ht="17.100000000000001" customHeight="1">
      <c r="A280" s="184" t="s">
        <v>535</v>
      </c>
      <c r="B280" s="185" t="s">
        <v>1794</v>
      </c>
      <c r="C280" s="186">
        <v>4.5</v>
      </c>
      <c r="D280" s="187">
        <v>3.2852000000000001</v>
      </c>
      <c r="E280" s="187">
        <v>1</v>
      </c>
      <c r="F280" s="187">
        <v>1</v>
      </c>
      <c r="G280" s="187">
        <v>1.25</v>
      </c>
      <c r="H280" s="187">
        <v>1.25</v>
      </c>
      <c r="I280" s="188" t="s">
        <v>1246</v>
      </c>
      <c r="J280" s="189" t="s">
        <v>1241</v>
      </c>
    </row>
    <row r="281" spans="1:10" ht="17.100000000000001" customHeight="1">
      <c r="A281" s="172" t="s">
        <v>536</v>
      </c>
      <c r="B281" s="173" t="s">
        <v>1794</v>
      </c>
      <c r="C281" s="174">
        <v>5.79</v>
      </c>
      <c r="D281" s="175">
        <v>3.7299000000000002</v>
      </c>
      <c r="E281" s="175">
        <v>1</v>
      </c>
      <c r="F281" s="175">
        <v>1</v>
      </c>
      <c r="G281" s="175">
        <v>1.25</v>
      </c>
      <c r="H281" s="175">
        <v>1.25</v>
      </c>
      <c r="I281" s="176" t="s">
        <v>1246</v>
      </c>
      <c r="J281" s="177" t="s">
        <v>1241</v>
      </c>
    </row>
    <row r="282" spans="1:10" ht="17.100000000000001" customHeight="1">
      <c r="A282" s="172" t="s">
        <v>537</v>
      </c>
      <c r="B282" s="173" t="s">
        <v>1794</v>
      </c>
      <c r="C282" s="174">
        <v>8.98</v>
      </c>
      <c r="D282" s="175">
        <v>4.8643999999999998</v>
      </c>
      <c r="E282" s="175">
        <v>1</v>
      </c>
      <c r="F282" s="175">
        <v>1</v>
      </c>
      <c r="G282" s="175">
        <v>1.25</v>
      </c>
      <c r="H282" s="175">
        <v>1.25</v>
      </c>
      <c r="I282" s="176" t="s">
        <v>1246</v>
      </c>
      <c r="J282" s="177" t="s">
        <v>1241</v>
      </c>
    </row>
    <row r="283" spans="1:10" ht="17.100000000000001" customHeight="1">
      <c r="A283" s="178" t="s">
        <v>538</v>
      </c>
      <c r="B283" s="179" t="s">
        <v>1794</v>
      </c>
      <c r="C283" s="180">
        <v>20.67</v>
      </c>
      <c r="D283" s="181">
        <v>8.4492999999999991</v>
      </c>
      <c r="E283" s="181">
        <v>1.1000000000000001</v>
      </c>
      <c r="F283" s="181">
        <v>1.1000000000000001</v>
      </c>
      <c r="G283" s="181">
        <v>1.75</v>
      </c>
      <c r="H283" s="181">
        <v>1.75</v>
      </c>
      <c r="I283" s="182" t="s">
        <v>1246</v>
      </c>
      <c r="J283" s="183" t="s">
        <v>1241</v>
      </c>
    </row>
    <row r="284" spans="1:10" ht="17.100000000000001" customHeight="1">
      <c r="A284" s="184" t="s">
        <v>539</v>
      </c>
      <c r="B284" s="185" t="s">
        <v>1795</v>
      </c>
      <c r="C284" s="186">
        <v>3.46</v>
      </c>
      <c r="D284" s="187">
        <v>3.8332000000000002</v>
      </c>
      <c r="E284" s="187">
        <v>1</v>
      </c>
      <c r="F284" s="187">
        <v>1</v>
      </c>
      <c r="G284" s="187">
        <v>1.25</v>
      </c>
      <c r="H284" s="187">
        <v>1.25</v>
      </c>
      <c r="I284" s="188" t="s">
        <v>1246</v>
      </c>
      <c r="J284" s="189" t="s">
        <v>1241</v>
      </c>
    </row>
    <row r="285" spans="1:10" ht="17.100000000000001" customHeight="1">
      <c r="A285" s="172" t="s">
        <v>540</v>
      </c>
      <c r="B285" s="173" t="s">
        <v>1795</v>
      </c>
      <c r="C285" s="174">
        <v>8.66</v>
      </c>
      <c r="D285" s="175">
        <v>5.0073999999999996</v>
      </c>
      <c r="E285" s="175">
        <v>1</v>
      </c>
      <c r="F285" s="175">
        <v>1</v>
      </c>
      <c r="G285" s="175">
        <v>1.25</v>
      </c>
      <c r="H285" s="175">
        <v>1.25</v>
      </c>
      <c r="I285" s="176" t="s">
        <v>1246</v>
      </c>
      <c r="J285" s="177" t="s">
        <v>1241</v>
      </c>
    </row>
    <row r="286" spans="1:10" ht="17.100000000000001" customHeight="1">
      <c r="A286" s="172" t="s">
        <v>541</v>
      </c>
      <c r="B286" s="173" t="s">
        <v>1795</v>
      </c>
      <c r="C286" s="174">
        <v>13.03</v>
      </c>
      <c r="D286" s="175">
        <v>7.984</v>
      </c>
      <c r="E286" s="175">
        <v>1</v>
      </c>
      <c r="F286" s="175">
        <v>1</v>
      </c>
      <c r="G286" s="175">
        <v>1.25</v>
      </c>
      <c r="H286" s="175">
        <v>1.25</v>
      </c>
      <c r="I286" s="176" t="s">
        <v>1246</v>
      </c>
      <c r="J286" s="177" t="s">
        <v>1241</v>
      </c>
    </row>
    <row r="287" spans="1:10" ht="17.100000000000001" customHeight="1">
      <c r="A287" s="178" t="s">
        <v>542</v>
      </c>
      <c r="B287" s="179" t="s">
        <v>1795</v>
      </c>
      <c r="C287" s="180">
        <v>28.24</v>
      </c>
      <c r="D287" s="181">
        <v>20.322500000000002</v>
      </c>
      <c r="E287" s="181">
        <v>1.1000000000000001</v>
      </c>
      <c r="F287" s="181">
        <v>1.1000000000000001</v>
      </c>
      <c r="G287" s="181">
        <v>1.75</v>
      </c>
      <c r="H287" s="181">
        <v>1.75</v>
      </c>
      <c r="I287" s="182" t="s">
        <v>1246</v>
      </c>
      <c r="J287" s="183" t="s">
        <v>1241</v>
      </c>
    </row>
    <row r="288" spans="1:10" ht="17.100000000000001" customHeight="1">
      <c r="A288" s="184" t="s">
        <v>543</v>
      </c>
      <c r="B288" s="185" t="s">
        <v>1796</v>
      </c>
      <c r="C288" s="186">
        <v>6.75</v>
      </c>
      <c r="D288" s="187">
        <v>4.1113</v>
      </c>
      <c r="E288" s="187">
        <v>1</v>
      </c>
      <c r="F288" s="187">
        <v>1</v>
      </c>
      <c r="G288" s="187">
        <v>1.25</v>
      </c>
      <c r="H288" s="187">
        <v>1.25</v>
      </c>
      <c r="I288" s="188" t="s">
        <v>1246</v>
      </c>
      <c r="J288" s="189" t="s">
        <v>1241</v>
      </c>
    </row>
    <row r="289" spans="1:10" ht="17.100000000000001" customHeight="1">
      <c r="A289" s="172" t="s">
        <v>544</v>
      </c>
      <c r="B289" s="173" t="s">
        <v>1796</v>
      </c>
      <c r="C289" s="174">
        <v>8.5</v>
      </c>
      <c r="D289" s="175">
        <v>4.97</v>
      </c>
      <c r="E289" s="175">
        <v>1</v>
      </c>
      <c r="F289" s="175">
        <v>1</v>
      </c>
      <c r="G289" s="175">
        <v>1.25</v>
      </c>
      <c r="H289" s="175">
        <v>1.25</v>
      </c>
      <c r="I289" s="176" t="s">
        <v>1246</v>
      </c>
      <c r="J289" s="177" t="s">
        <v>1241</v>
      </c>
    </row>
    <row r="290" spans="1:10" ht="17.100000000000001" customHeight="1">
      <c r="A290" s="172" t="s">
        <v>545</v>
      </c>
      <c r="B290" s="173" t="s">
        <v>1796</v>
      </c>
      <c r="C290" s="174">
        <v>11.55</v>
      </c>
      <c r="D290" s="175">
        <v>6.2394999999999996</v>
      </c>
      <c r="E290" s="175">
        <v>1</v>
      </c>
      <c r="F290" s="175">
        <v>1</v>
      </c>
      <c r="G290" s="175">
        <v>1.25</v>
      </c>
      <c r="H290" s="175">
        <v>1.25</v>
      </c>
      <c r="I290" s="176" t="s">
        <v>1246</v>
      </c>
      <c r="J290" s="177" t="s">
        <v>1241</v>
      </c>
    </row>
    <row r="291" spans="1:10" ht="17.100000000000001" customHeight="1">
      <c r="A291" s="178" t="s">
        <v>546</v>
      </c>
      <c r="B291" s="179" t="s">
        <v>1796</v>
      </c>
      <c r="C291" s="180">
        <v>20.49</v>
      </c>
      <c r="D291" s="181">
        <v>9.3717000000000006</v>
      </c>
      <c r="E291" s="181">
        <v>1.1000000000000001</v>
      </c>
      <c r="F291" s="181">
        <v>1.1000000000000001</v>
      </c>
      <c r="G291" s="181">
        <v>1.75</v>
      </c>
      <c r="H291" s="181">
        <v>1.75</v>
      </c>
      <c r="I291" s="182" t="s">
        <v>1246</v>
      </c>
      <c r="J291" s="183" t="s">
        <v>1241</v>
      </c>
    </row>
    <row r="292" spans="1:10" ht="17.100000000000001" customHeight="1">
      <c r="A292" s="184" t="s">
        <v>547</v>
      </c>
      <c r="B292" s="185" t="s">
        <v>1797</v>
      </c>
      <c r="C292" s="186">
        <v>4.68</v>
      </c>
      <c r="D292" s="187">
        <v>3.7004999999999999</v>
      </c>
      <c r="E292" s="187">
        <v>1</v>
      </c>
      <c r="F292" s="187">
        <v>1</v>
      </c>
      <c r="G292" s="187">
        <v>1.25</v>
      </c>
      <c r="H292" s="187">
        <v>1.25</v>
      </c>
      <c r="I292" s="188" t="s">
        <v>1246</v>
      </c>
      <c r="J292" s="189" t="s">
        <v>1241</v>
      </c>
    </row>
    <row r="293" spans="1:10" ht="17.100000000000001" customHeight="1">
      <c r="A293" s="172" t="s">
        <v>548</v>
      </c>
      <c r="B293" s="173" t="s">
        <v>1797</v>
      </c>
      <c r="C293" s="174">
        <v>5.94</v>
      </c>
      <c r="D293" s="175">
        <v>4.3005000000000004</v>
      </c>
      <c r="E293" s="175">
        <v>1</v>
      </c>
      <c r="F293" s="175">
        <v>1</v>
      </c>
      <c r="G293" s="175">
        <v>1.25</v>
      </c>
      <c r="H293" s="175">
        <v>1.25</v>
      </c>
      <c r="I293" s="176" t="s">
        <v>1246</v>
      </c>
      <c r="J293" s="177" t="s">
        <v>1241</v>
      </c>
    </row>
    <row r="294" spans="1:10" ht="17.100000000000001" customHeight="1">
      <c r="A294" s="172" t="s">
        <v>549</v>
      </c>
      <c r="B294" s="173" t="s">
        <v>1797</v>
      </c>
      <c r="C294" s="174">
        <v>8.44</v>
      </c>
      <c r="D294" s="175">
        <v>5.2675999999999998</v>
      </c>
      <c r="E294" s="175">
        <v>1</v>
      </c>
      <c r="F294" s="175">
        <v>1</v>
      </c>
      <c r="G294" s="175">
        <v>1.25</v>
      </c>
      <c r="H294" s="175">
        <v>1.25</v>
      </c>
      <c r="I294" s="176" t="s">
        <v>1246</v>
      </c>
      <c r="J294" s="177" t="s">
        <v>1241</v>
      </c>
    </row>
    <row r="295" spans="1:10" ht="17.100000000000001" customHeight="1">
      <c r="A295" s="178" t="s">
        <v>550</v>
      </c>
      <c r="B295" s="179" t="s">
        <v>1797</v>
      </c>
      <c r="C295" s="180">
        <v>18.84</v>
      </c>
      <c r="D295" s="181">
        <v>8.1882999999999999</v>
      </c>
      <c r="E295" s="181">
        <v>1.1000000000000001</v>
      </c>
      <c r="F295" s="181">
        <v>1.1000000000000001</v>
      </c>
      <c r="G295" s="181">
        <v>1.75</v>
      </c>
      <c r="H295" s="181">
        <v>1.75</v>
      </c>
      <c r="I295" s="182" t="s">
        <v>1246</v>
      </c>
      <c r="J295" s="183" t="s">
        <v>1241</v>
      </c>
    </row>
    <row r="296" spans="1:10" ht="17.100000000000001" customHeight="1">
      <c r="A296" s="184" t="s">
        <v>551</v>
      </c>
      <c r="B296" s="185" t="s">
        <v>1798</v>
      </c>
      <c r="C296" s="186">
        <v>7</v>
      </c>
      <c r="D296" s="187">
        <v>4.0449000000000002</v>
      </c>
      <c r="E296" s="187">
        <v>1</v>
      </c>
      <c r="F296" s="187">
        <v>1</v>
      </c>
      <c r="G296" s="187">
        <v>1.25</v>
      </c>
      <c r="H296" s="187">
        <v>1.25</v>
      </c>
      <c r="I296" s="188" t="s">
        <v>1246</v>
      </c>
      <c r="J296" s="189" t="s">
        <v>1241</v>
      </c>
    </row>
    <row r="297" spans="1:10" ht="17.100000000000001" customHeight="1">
      <c r="A297" s="172" t="s">
        <v>552</v>
      </c>
      <c r="B297" s="173" t="s">
        <v>1798</v>
      </c>
      <c r="C297" s="174">
        <v>8.1</v>
      </c>
      <c r="D297" s="175">
        <v>4.4189999999999996</v>
      </c>
      <c r="E297" s="175">
        <v>1</v>
      </c>
      <c r="F297" s="175">
        <v>1</v>
      </c>
      <c r="G297" s="175">
        <v>1.25</v>
      </c>
      <c r="H297" s="175">
        <v>1.25</v>
      </c>
      <c r="I297" s="176" t="s">
        <v>1246</v>
      </c>
      <c r="J297" s="177" t="s">
        <v>1241</v>
      </c>
    </row>
    <row r="298" spans="1:10" ht="17.100000000000001" customHeight="1">
      <c r="A298" s="172" t="s">
        <v>553</v>
      </c>
      <c r="B298" s="173" t="s">
        <v>1798</v>
      </c>
      <c r="C298" s="174">
        <v>10.119999999999999</v>
      </c>
      <c r="D298" s="175">
        <v>5.3559999999999999</v>
      </c>
      <c r="E298" s="175">
        <v>1</v>
      </c>
      <c r="F298" s="175">
        <v>1</v>
      </c>
      <c r="G298" s="175">
        <v>1.25</v>
      </c>
      <c r="H298" s="175">
        <v>1.25</v>
      </c>
      <c r="I298" s="176" t="s">
        <v>1246</v>
      </c>
      <c r="J298" s="177" t="s">
        <v>1241</v>
      </c>
    </row>
    <row r="299" spans="1:10" ht="17.100000000000001" customHeight="1">
      <c r="A299" s="178" t="s">
        <v>554</v>
      </c>
      <c r="B299" s="179" t="s">
        <v>1798</v>
      </c>
      <c r="C299" s="180">
        <v>15.25</v>
      </c>
      <c r="D299" s="181">
        <v>7.4720000000000004</v>
      </c>
      <c r="E299" s="181">
        <v>1.1000000000000001</v>
      </c>
      <c r="F299" s="181">
        <v>1.1000000000000001</v>
      </c>
      <c r="G299" s="181">
        <v>1.75</v>
      </c>
      <c r="H299" s="181">
        <v>1.75</v>
      </c>
      <c r="I299" s="182" t="s">
        <v>1246</v>
      </c>
      <c r="J299" s="183" t="s">
        <v>1241</v>
      </c>
    </row>
    <row r="300" spans="1:10" ht="17.100000000000001" customHeight="1">
      <c r="A300" s="184" t="s">
        <v>555</v>
      </c>
      <c r="B300" s="185" t="s">
        <v>1799</v>
      </c>
      <c r="C300" s="186">
        <v>5.1100000000000003</v>
      </c>
      <c r="D300" s="187">
        <v>3.3959000000000001</v>
      </c>
      <c r="E300" s="187">
        <v>1</v>
      </c>
      <c r="F300" s="187">
        <v>1</v>
      </c>
      <c r="G300" s="187">
        <v>1.25</v>
      </c>
      <c r="H300" s="187">
        <v>1.25</v>
      </c>
      <c r="I300" s="188" t="s">
        <v>1246</v>
      </c>
      <c r="J300" s="189" t="s">
        <v>1241</v>
      </c>
    </row>
    <row r="301" spans="1:10" ht="17.100000000000001" customHeight="1">
      <c r="A301" s="172" t="s">
        <v>556</v>
      </c>
      <c r="B301" s="173" t="s">
        <v>1799</v>
      </c>
      <c r="C301" s="174">
        <v>5.91</v>
      </c>
      <c r="D301" s="175">
        <v>3.7810000000000001</v>
      </c>
      <c r="E301" s="175">
        <v>1</v>
      </c>
      <c r="F301" s="175">
        <v>1</v>
      </c>
      <c r="G301" s="175">
        <v>1.25</v>
      </c>
      <c r="H301" s="175">
        <v>1.25</v>
      </c>
      <c r="I301" s="176" t="s">
        <v>1246</v>
      </c>
      <c r="J301" s="177" t="s">
        <v>1241</v>
      </c>
    </row>
    <row r="302" spans="1:10" ht="17.100000000000001" customHeight="1">
      <c r="A302" s="172" t="s">
        <v>557</v>
      </c>
      <c r="B302" s="173" t="s">
        <v>1799</v>
      </c>
      <c r="C302" s="174">
        <v>8.02</v>
      </c>
      <c r="D302" s="175">
        <v>4.5689000000000002</v>
      </c>
      <c r="E302" s="175">
        <v>1</v>
      </c>
      <c r="F302" s="175">
        <v>1</v>
      </c>
      <c r="G302" s="175">
        <v>1.25</v>
      </c>
      <c r="H302" s="175">
        <v>1.25</v>
      </c>
      <c r="I302" s="176" t="s">
        <v>1246</v>
      </c>
      <c r="J302" s="177" t="s">
        <v>1241</v>
      </c>
    </row>
    <row r="303" spans="1:10" ht="17.100000000000001" customHeight="1">
      <c r="A303" s="178" t="s">
        <v>558</v>
      </c>
      <c r="B303" s="179" t="s">
        <v>1799</v>
      </c>
      <c r="C303" s="180">
        <v>14.88</v>
      </c>
      <c r="D303" s="181">
        <v>6.6520999999999999</v>
      </c>
      <c r="E303" s="181">
        <v>1.1000000000000001</v>
      </c>
      <c r="F303" s="181">
        <v>1.1000000000000001</v>
      </c>
      <c r="G303" s="181">
        <v>1.75</v>
      </c>
      <c r="H303" s="181">
        <v>1.75</v>
      </c>
      <c r="I303" s="182" t="s">
        <v>1246</v>
      </c>
      <c r="J303" s="183" t="s">
        <v>1241</v>
      </c>
    </row>
    <row r="304" spans="1:10" ht="17.100000000000001" customHeight="1">
      <c r="A304" s="184" t="s">
        <v>559</v>
      </c>
      <c r="B304" s="185" t="s">
        <v>1800</v>
      </c>
      <c r="C304" s="186">
        <v>2.2799999999999998</v>
      </c>
      <c r="D304" s="187">
        <v>2.4032</v>
      </c>
      <c r="E304" s="187">
        <v>1</v>
      </c>
      <c r="F304" s="187">
        <v>1</v>
      </c>
      <c r="G304" s="187">
        <v>1.25</v>
      </c>
      <c r="H304" s="187">
        <v>1.25</v>
      </c>
      <c r="I304" s="188" t="s">
        <v>1246</v>
      </c>
      <c r="J304" s="189" t="s">
        <v>1241</v>
      </c>
    </row>
    <row r="305" spans="1:10" ht="17.100000000000001" customHeight="1">
      <c r="A305" s="172" t="s">
        <v>560</v>
      </c>
      <c r="B305" s="173" t="s">
        <v>1800</v>
      </c>
      <c r="C305" s="174">
        <v>3.15</v>
      </c>
      <c r="D305" s="175">
        <v>2.7027999999999999</v>
      </c>
      <c r="E305" s="175">
        <v>1</v>
      </c>
      <c r="F305" s="175">
        <v>1</v>
      </c>
      <c r="G305" s="175">
        <v>1.25</v>
      </c>
      <c r="H305" s="175">
        <v>1.25</v>
      </c>
      <c r="I305" s="176" t="s">
        <v>1246</v>
      </c>
      <c r="J305" s="177" t="s">
        <v>1241</v>
      </c>
    </row>
    <row r="306" spans="1:10" ht="17.100000000000001" customHeight="1">
      <c r="A306" s="172" t="s">
        <v>561</v>
      </c>
      <c r="B306" s="173" t="s">
        <v>1800</v>
      </c>
      <c r="C306" s="174">
        <v>7.52</v>
      </c>
      <c r="D306" s="175">
        <v>3.83</v>
      </c>
      <c r="E306" s="175">
        <v>1</v>
      </c>
      <c r="F306" s="175">
        <v>1</v>
      </c>
      <c r="G306" s="175">
        <v>1.25</v>
      </c>
      <c r="H306" s="175">
        <v>1.25</v>
      </c>
      <c r="I306" s="176" t="s">
        <v>1246</v>
      </c>
      <c r="J306" s="177" t="s">
        <v>1241</v>
      </c>
    </row>
    <row r="307" spans="1:10" ht="17.100000000000001" customHeight="1">
      <c r="A307" s="178" t="s">
        <v>562</v>
      </c>
      <c r="B307" s="179" t="s">
        <v>1800</v>
      </c>
      <c r="C307" s="180">
        <v>17.7</v>
      </c>
      <c r="D307" s="181">
        <v>6.4619</v>
      </c>
      <c r="E307" s="181">
        <v>1.1000000000000001</v>
      </c>
      <c r="F307" s="181">
        <v>1.1000000000000001</v>
      </c>
      <c r="G307" s="181">
        <v>1.75</v>
      </c>
      <c r="H307" s="181">
        <v>1.75</v>
      </c>
      <c r="I307" s="182" t="s">
        <v>1246</v>
      </c>
      <c r="J307" s="183" t="s">
        <v>1241</v>
      </c>
    </row>
    <row r="308" spans="1:10" ht="17.100000000000001" customHeight="1">
      <c r="A308" s="184" t="s">
        <v>563</v>
      </c>
      <c r="B308" s="185" t="s">
        <v>1801</v>
      </c>
      <c r="C308" s="186">
        <v>4.1399999999999997</v>
      </c>
      <c r="D308" s="187">
        <v>1.7573000000000001</v>
      </c>
      <c r="E308" s="187">
        <v>1</v>
      </c>
      <c r="F308" s="187">
        <v>1</v>
      </c>
      <c r="G308" s="187">
        <v>1.25</v>
      </c>
      <c r="H308" s="187">
        <v>1.25</v>
      </c>
      <c r="I308" s="188" t="s">
        <v>1246</v>
      </c>
      <c r="J308" s="189" t="s">
        <v>1241</v>
      </c>
    </row>
    <row r="309" spans="1:10" ht="17.100000000000001" customHeight="1">
      <c r="A309" s="172" t="s">
        <v>564</v>
      </c>
      <c r="B309" s="173" t="s">
        <v>1801</v>
      </c>
      <c r="C309" s="174">
        <v>5.17</v>
      </c>
      <c r="D309" s="175">
        <v>2.2158000000000002</v>
      </c>
      <c r="E309" s="175">
        <v>1</v>
      </c>
      <c r="F309" s="175">
        <v>1</v>
      </c>
      <c r="G309" s="175">
        <v>1.25</v>
      </c>
      <c r="H309" s="175">
        <v>1.25</v>
      </c>
      <c r="I309" s="176" t="s">
        <v>1246</v>
      </c>
      <c r="J309" s="177" t="s">
        <v>1241</v>
      </c>
    </row>
    <row r="310" spans="1:10" ht="17.100000000000001" customHeight="1">
      <c r="A310" s="172" t="s">
        <v>565</v>
      </c>
      <c r="B310" s="173" t="s">
        <v>1801</v>
      </c>
      <c r="C310" s="174">
        <v>8.4600000000000009</v>
      </c>
      <c r="D310" s="175">
        <v>3.5283000000000002</v>
      </c>
      <c r="E310" s="175">
        <v>1</v>
      </c>
      <c r="F310" s="175">
        <v>1</v>
      </c>
      <c r="G310" s="175">
        <v>1.25</v>
      </c>
      <c r="H310" s="175">
        <v>1.25</v>
      </c>
      <c r="I310" s="176" t="s">
        <v>1246</v>
      </c>
      <c r="J310" s="177" t="s">
        <v>1241</v>
      </c>
    </row>
    <row r="311" spans="1:10" ht="17.100000000000001" customHeight="1">
      <c r="A311" s="178" t="s">
        <v>566</v>
      </c>
      <c r="B311" s="179" t="s">
        <v>1801</v>
      </c>
      <c r="C311" s="180">
        <v>12.27</v>
      </c>
      <c r="D311" s="181">
        <v>6.1524999999999999</v>
      </c>
      <c r="E311" s="181">
        <v>1.1000000000000001</v>
      </c>
      <c r="F311" s="181">
        <v>1.1000000000000001</v>
      </c>
      <c r="G311" s="181">
        <v>1.75</v>
      </c>
      <c r="H311" s="181">
        <v>1.75</v>
      </c>
      <c r="I311" s="182" t="s">
        <v>1246</v>
      </c>
      <c r="J311" s="183" t="s">
        <v>1241</v>
      </c>
    </row>
    <row r="312" spans="1:10" ht="17.100000000000001" customHeight="1">
      <c r="A312" s="184" t="s">
        <v>567</v>
      </c>
      <c r="B312" s="185" t="s">
        <v>1802</v>
      </c>
      <c r="C312" s="186">
        <v>5</v>
      </c>
      <c r="D312" s="187">
        <v>2.4647000000000001</v>
      </c>
      <c r="E312" s="187">
        <v>1</v>
      </c>
      <c r="F312" s="187">
        <v>1</v>
      </c>
      <c r="G312" s="187">
        <v>1.25</v>
      </c>
      <c r="H312" s="187">
        <v>1.25</v>
      </c>
      <c r="I312" s="188" t="s">
        <v>1246</v>
      </c>
      <c r="J312" s="189" t="s">
        <v>1241</v>
      </c>
    </row>
    <row r="313" spans="1:10" ht="17.100000000000001" customHeight="1">
      <c r="A313" s="172" t="s">
        <v>568</v>
      </c>
      <c r="B313" s="173" t="s">
        <v>1802</v>
      </c>
      <c r="C313" s="174">
        <v>5.5</v>
      </c>
      <c r="D313" s="175">
        <v>2.4821</v>
      </c>
      <c r="E313" s="175">
        <v>1</v>
      </c>
      <c r="F313" s="175">
        <v>1</v>
      </c>
      <c r="G313" s="175">
        <v>1.25</v>
      </c>
      <c r="H313" s="175">
        <v>1.25</v>
      </c>
      <c r="I313" s="176" t="s">
        <v>1246</v>
      </c>
      <c r="J313" s="177" t="s">
        <v>1241</v>
      </c>
    </row>
    <row r="314" spans="1:10" ht="17.100000000000001" customHeight="1">
      <c r="A314" s="172" t="s">
        <v>569</v>
      </c>
      <c r="B314" s="173" t="s">
        <v>1802</v>
      </c>
      <c r="C314" s="174">
        <v>9.19</v>
      </c>
      <c r="D314" s="175">
        <v>2.9125999999999999</v>
      </c>
      <c r="E314" s="175">
        <v>1</v>
      </c>
      <c r="F314" s="175">
        <v>1</v>
      </c>
      <c r="G314" s="175">
        <v>1.25</v>
      </c>
      <c r="H314" s="175">
        <v>1.25</v>
      </c>
      <c r="I314" s="176" t="s">
        <v>1246</v>
      </c>
      <c r="J314" s="177" t="s">
        <v>1241</v>
      </c>
    </row>
    <row r="315" spans="1:10" ht="17.100000000000001" customHeight="1">
      <c r="A315" s="178" t="s">
        <v>570</v>
      </c>
      <c r="B315" s="179" t="s">
        <v>1802</v>
      </c>
      <c r="C315" s="180">
        <v>10.86</v>
      </c>
      <c r="D315" s="181">
        <v>4.7441000000000004</v>
      </c>
      <c r="E315" s="181">
        <v>1.1000000000000001</v>
      </c>
      <c r="F315" s="181">
        <v>1.1000000000000001</v>
      </c>
      <c r="G315" s="181">
        <v>1.75</v>
      </c>
      <c r="H315" s="181">
        <v>1.75</v>
      </c>
      <c r="I315" s="182" t="s">
        <v>1246</v>
      </c>
      <c r="J315" s="183" t="s">
        <v>1241</v>
      </c>
    </row>
    <row r="316" spans="1:10" ht="17.100000000000001" customHeight="1">
      <c r="A316" s="184" t="s">
        <v>571</v>
      </c>
      <c r="B316" s="185" t="s">
        <v>1803</v>
      </c>
      <c r="C316" s="186">
        <v>2.5</v>
      </c>
      <c r="D316" s="187">
        <v>1.3261000000000001</v>
      </c>
      <c r="E316" s="187">
        <v>1</v>
      </c>
      <c r="F316" s="187">
        <v>1</v>
      </c>
      <c r="G316" s="187">
        <v>1.25</v>
      </c>
      <c r="H316" s="187">
        <v>1.25</v>
      </c>
      <c r="I316" s="188" t="s">
        <v>1246</v>
      </c>
      <c r="J316" s="189" t="s">
        <v>1241</v>
      </c>
    </row>
    <row r="317" spans="1:10" ht="17.100000000000001" customHeight="1">
      <c r="A317" s="172" t="s">
        <v>572</v>
      </c>
      <c r="B317" s="173" t="s">
        <v>1803</v>
      </c>
      <c r="C317" s="174">
        <v>3.35</v>
      </c>
      <c r="D317" s="175">
        <v>1.6807000000000001</v>
      </c>
      <c r="E317" s="175">
        <v>1</v>
      </c>
      <c r="F317" s="175">
        <v>1</v>
      </c>
      <c r="G317" s="175">
        <v>1.25</v>
      </c>
      <c r="H317" s="175">
        <v>1.25</v>
      </c>
      <c r="I317" s="176" t="s">
        <v>1246</v>
      </c>
      <c r="J317" s="177" t="s">
        <v>1241</v>
      </c>
    </row>
    <row r="318" spans="1:10" ht="17.100000000000001" customHeight="1">
      <c r="A318" s="172" t="s">
        <v>573</v>
      </c>
      <c r="B318" s="173" t="s">
        <v>1803</v>
      </c>
      <c r="C318" s="174">
        <v>5.57</v>
      </c>
      <c r="D318" s="175">
        <v>2.2347999999999999</v>
      </c>
      <c r="E318" s="175">
        <v>1</v>
      </c>
      <c r="F318" s="175">
        <v>1</v>
      </c>
      <c r="G318" s="175">
        <v>1.25</v>
      </c>
      <c r="H318" s="175">
        <v>1.25</v>
      </c>
      <c r="I318" s="176" t="s">
        <v>1246</v>
      </c>
      <c r="J318" s="177" t="s">
        <v>1241</v>
      </c>
    </row>
    <row r="319" spans="1:10" ht="17.100000000000001" customHeight="1">
      <c r="A319" s="178" t="s">
        <v>574</v>
      </c>
      <c r="B319" s="179" t="s">
        <v>1803</v>
      </c>
      <c r="C319" s="180">
        <v>13.42</v>
      </c>
      <c r="D319" s="181">
        <v>3.7153</v>
      </c>
      <c r="E319" s="181">
        <v>1.1000000000000001</v>
      </c>
      <c r="F319" s="181">
        <v>1.1000000000000001</v>
      </c>
      <c r="G319" s="181">
        <v>1.75</v>
      </c>
      <c r="H319" s="181">
        <v>1.75</v>
      </c>
      <c r="I319" s="182" t="s">
        <v>1246</v>
      </c>
      <c r="J319" s="183" t="s">
        <v>1241</v>
      </c>
    </row>
    <row r="320" spans="1:10" ht="17.100000000000001" customHeight="1">
      <c r="A320" s="184" t="s">
        <v>575</v>
      </c>
      <c r="B320" s="185" t="s">
        <v>1804</v>
      </c>
      <c r="C320" s="186">
        <v>2.16</v>
      </c>
      <c r="D320" s="187">
        <v>2.0575999999999999</v>
      </c>
      <c r="E320" s="187">
        <v>1</v>
      </c>
      <c r="F320" s="187">
        <v>1</v>
      </c>
      <c r="G320" s="187">
        <v>1.25</v>
      </c>
      <c r="H320" s="187">
        <v>1.25</v>
      </c>
      <c r="I320" s="188" t="s">
        <v>1246</v>
      </c>
      <c r="J320" s="189" t="s">
        <v>1241</v>
      </c>
    </row>
    <row r="321" spans="1:10" ht="17.100000000000001" customHeight="1">
      <c r="A321" s="172" t="s">
        <v>576</v>
      </c>
      <c r="B321" s="173" t="s">
        <v>1804</v>
      </c>
      <c r="C321" s="174">
        <v>2.61</v>
      </c>
      <c r="D321" s="175">
        <v>2.1922999999999999</v>
      </c>
      <c r="E321" s="175">
        <v>1</v>
      </c>
      <c r="F321" s="175">
        <v>1</v>
      </c>
      <c r="G321" s="175">
        <v>1.25</v>
      </c>
      <c r="H321" s="175">
        <v>1.25</v>
      </c>
      <c r="I321" s="176" t="s">
        <v>1246</v>
      </c>
      <c r="J321" s="177" t="s">
        <v>1241</v>
      </c>
    </row>
    <row r="322" spans="1:10" ht="17.100000000000001" customHeight="1">
      <c r="A322" s="172" t="s">
        <v>577</v>
      </c>
      <c r="B322" s="173" t="s">
        <v>1804</v>
      </c>
      <c r="C322" s="174">
        <v>4.5199999999999996</v>
      </c>
      <c r="D322" s="175">
        <v>2.7195999999999998</v>
      </c>
      <c r="E322" s="175">
        <v>1</v>
      </c>
      <c r="F322" s="175">
        <v>1</v>
      </c>
      <c r="G322" s="175">
        <v>1.25</v>
      </c>
      <c r="H322" s="175">
        <v>1.25</v>
      </c>
      <c r="I322" s="176" t="s">
        <v>1246</v>
      </c>
      <c r="J322" s="177" t="s">
        <v>1241</v>
      </c>
    </row>
    <row r="323" spans="1:10" ht="17.100000000000001" customHeight="1">
      <c r="A323" s="178" t="s">
        <v>578</v>
      </c>
      <c r="B323" s="179" t="s">
        <v>1804</v>
      </c>
      <c r="C323" s="180">
        <v>8.3000000000000007</v>
      </c>
      <c r="D323" s="181">
        <v>4.1531000000000002</v>
      </c>
      <c r="E323" s="181">
        <v>1.1000000000000001</v>
      </c>
      <c r="F323" s="181">
        <v>1.1000000000000001</v>
      </c>
      <c r="G323" s="181">
        <v>1.75</v>
      </c>
      <c r="H323" s="181">
        <v>1.75</v>
      </c>
      <c r="I323" s="182" t="s">
        <v>1246</v>
      </c>
      <c r="J323" s="183" t="s">
        <v>1241</v>
      </c>
    </row>
    <row r="324" spans="1:10" ht="17.100000000000001" customHeight="1">
      <c r="A324" s="184" t="s">
        <v>579</v>
      </c>
      <c r="B324" s="185" t="s">
        <v>1805</v>
      </c>
      <c r="C324" s="186">
        <v>1.92</v>
      </c>
      <c r="D324" s="187">
        <v>1.8423</v>
      </c>
      <c r="E324" s="187">
        <v>1</v>
      </c>
      <c r="F324" s="187">
        <v>1</v>
      </c>
      <c r="G324" s="187">
        <v>1.25</v>
      </c>
      <c r="H324" s="187">
        <v>1.25</v>
      </c>
      <c r="I324" s="188" t="s">
        <v>1246</v>
      </c>
      <c r="J324" s="189" t="s">
        <v>1241</v>
      </c>
    </row>
    <row r="325" spans="1:10" ht="17.100000000000001" customHeight="1">
      <c r="A325" s="172" t="s">
        <v>580</v>
      </c>
      <c r="B325" s="173" t="s">
        <v>1805</v>
      </c>
      <c r="C325" s="174">
        <v>2.52</v>
      </c>
      <c r="D325" s="175">
        <v>2.0562999999999998</v>
      </c>
      <c r="E325" s="175">
        <v>1</v>
      </c>
      <c r="F325" s="175">
        <v>1</v>
      </c>
      <c r="G325" s="175">
        <v>1.25</v>
      </c>
      <c r="H325" s="175">
        <v>1.25</v>
      </c>
      <c r="I325" s="176" t="s">
        <v>1246</v>
      </c>
      <c r="J325" s="177" t="s">
        <v>1241</v>
      </c>
    </row>
    <row r="326" spans="1:10" ht="17.100000000000001" customHeight="1">
      <c r="A326" s="172" t="s">
        <v>581</v>
      </c>
      <c r="B326" s="173" t="s">
        <v>1805</v>
      </c>
      <c r="C326" s="174">
        <v>4.67</v>
      </c>
      <c r="D326" s="175">
        <v>2.6417000000000002</v>
      </c>
      <c r="E326" s="175">
        <v>1</v>
      </c>
      <c r="F326" s="175">
        <v>1</v>
      </c>
      <c r="G326" s="175">
        <v>1.25</v>
      </c>
      <c r="H326" s="175">
        <v>1.25</v>
      </c>
      <c r="I326" s="176" t="s">
        <v>1246</v>
      </c>
      <c r="J326" s="177" t="s">
        <v>1241</v>
      </c>
    </row>
    <row r="327" spans="1:10" ht="17.100000000000001" customHeight="1">
      <c r="A327" s="178" t="s">
        <v>582</v>
      </c>
      <c r="B327" s="179" t="s">
        <v>1805</v>
      </c>
      <c r="C327" s="180">
        <v>7.32</v>
      </c>
      <c r="D327" s="181">
        <v>4.7089999999999996</v>
      </c>
      <c r="E327" s="181">
        <v>1.1000000000000001</v>
      </c>
      <c r="F327" s="181">
        <v>1.1000000000000001</v>
      </c>
      <c r="G327" s="181">
        <v>1.75</v>
      </c>
      <c r="H327" s="181">
        <v>1.75</v>
      </c>
      <c r="I327" s="182" t="s">
        <v>1246</v>
      </c>
      <c r="J327" s="183" t="s">
        <v>1241</v>
      </c>
    </row>
    <row r="328" spans="1:10" ht="17.100000000000001" customHeight="1">
      <c r="A328" s="184" t="s">
        <v>583</v>
      </c>
      <c r="B328" s="185" t="s">
        <v>1806</v>
      </c>
      <c r="C328" s="186">
        <v>3.92</v>
      </c>
      <c r="D328" s="187">
        <v>1.6272</v>
      </c>
      <c r="E328" s="187">
        <v>1</v>
      </c>
      <c r="F328" s="187">
        <v>1</v>
      </c>
      <c r="G328" s="187">
        <v>1.25</v>
      </c>
      <c r="H328" s="187">
        <v>1.25</v>
      </c>
      <c r="I328" s="188" t="s">
        <v>1246</v>
      </c>
      <c r="J328" s="189" t="s">
        <v>1241</v>
      </c>
    </row>
    <row r="329" spans="1:10" ht="17.100000000000001" customHeight="1">
      <c r="A329" s="172" t="s">
        <v>584</v>
      </c>
      <c r="B329" s="173" t="s">
        <v>1806</v>
      </c>
      <c r="C329" s="174">
        <v>2.88</v>
      </c>
      <c r="D329" s="175">
        <v>2.6623000000000001</v>
      </c>
      <c r="E329" s="175">
        <v>1</v>
      </c>
      <c r="F329" s="175">
        <v>1</v>
      </c>
      <c r="G329" s="175">
        <v>1.25</v>
      </c>
      <c r="H329" s="175">
        <v>1.25</v>
      </c>
      <c r="I329" s="176" t="s">
        <v>1246</v>
      </c>
      <c r="J329" s="177" t="s">
        <v>1241</v>
      </c>
    </row>
    <row r="330" spans="1:10" ht="17.100000000000001" customHeight="1">
      <c r="A330" s="172" t="s">
        <v>585</v>
      </c>
      <c r="B330" s="173" t="s">
        <v>1806</v>
      </c>
      <c r="C330" s="174">
        <v>5.35</v>
      </c>
      <c r="D330" s="175">
        <v>4.0567000000000002</v>
      </c>
      <c r="E330" s="175">
        <v>1</v>
      </c>
      <c r="F330" s="175">
        <v>1</v>
      </c>
      <c r="G330" s="175">
        <v>1.25</v>
      </c>
      <c r="H330" s="175">
        <v>1.25</v>
      </c>
      <c r="I330" s="176" t="s">
        <v>1246</v>
      </c>
      <c r="J330" s="177" t="s">
        <v>1241</v>
      </c>
    </row>
    <row r="331" spans="1:10" ht="17.100000000000001" customHeight="1">
      <c r="A331" s="178" t="s">
        <v>586</v>
      </c>
      <c r="B331" s="179" t="s">
        <v>1806</v>
      </c>
      <c r="C331" s="180">
        <v>12.11</v>
      </c>
      <c r="D331" s="181">
        <v>6.6510999999999996</v>
      </c>
      <c r="E331" s="181">
        <v>1.1000000000000001</v>
      </c>
      <c r="F331" s="181">
        <v>1.1000000000000001</v>
      </c>
      <c r="G331" s="181">
        <v>1.75</v>
      </c>
      <c r="H331" s="181">
        <v>1.75</v>
      </c>
      <c r="I331" s="182" t="s">
        <v>1246</v>
      </c>
      <c r="J331" s="183" t="s">
        <v>1241</v>
      </c>
    </row>
    <row r="332" spans="1:10" ht="17.100000000000001" customHeight="1">
      <c r="A332" s="184" t="s">
        <v>587</v>
      </c>
      <c r="B332" s="185" t="s">
        <v>1807</v>
      </c>
      <c r="C332" s="186">
        <v>2.84</v>
      </c>
      <c r="D332" s="187">
        <v>1.0532999999999999</v>
      </c>
      <c r="E332" s="187">
        <v>1</v>
      </c>
      <c r="F332" s="187">
        <v>1</v>
      </c>
      <c r="G332" s="187">
        <v>1.25</v>
      </c>
      <c r="H332" s="187">
        <v>1.25</v>
      </c>
      <c r="I332" s="188" t="s">
        <v>1246</v>
      </c>
      <c r="J332" s="189" t="s">
        <v>1241</v>
      </c>
    </row>
    <row r="333" spans="1:10" ht="17.100000000000001" customHeight="1">
      <c r="A333" s="172" t="s">
        <v>588</v>
      </c>
      <c r="B333" s="173" t="s">
        <v>1807</v>
      </c>
      <c r="C333" s="174">
        <v>3.06</v>
      </c>
      <c r="D333" s="175">
        <v>1.4136</v>
      </c>
      <c r="E333" s="175">
        <v>1</v>
      </c>
      <c r="F333" s="175">
        <v>1</v>
      </c>
      <c r="G333" s="175">
        <v>1.25</v>
      </c>
      <c r="H333" s="175">
        <v>1.25</v>
      </c>
      <c r="I333" s="176" t="s">
        <v>1246</v>
      </c>
      <c r="J333" s="177" t="s">
        <v>1241</v>
      </c>
    </row>
    <row r="334" spans="1:10" ht="17.100000000000001" customHeight="1">
      <c r="A334" s="172" t="s">
        <v>589</v>
      </c>
      <c r="B334" s="173" t="s">
        <v>1807</v>
      </c>
      <c r="C334" s="174">
        <v>5.16</v>
      </c>
      <c r="D334" s="175">
        <v>2.1120000000000001</v>
      </c>
      <c r="E334" s="175">
        <v>1</v>
      </c>
      <c r="F334" s="175">
        <v>1</v>
      </c>
      <c r="G334" s="175">
        <v>1.25</v>
      </c>
      <c r="H334" s="175">
        <v>1.25</v>
      </c>
      <c r="I334" s="176" t="s">
        <v>1246</v>
      </c>
      <c r="J334" s="177" t="s">
        <v>1241</v>
      </c>
    </row>
    <row r="335" spans="1:10" ht="17.100000000000001" customHeight="1">
      <c r="A335" s="178" t="s">
        <v>590</v>
      </c>
      <c r="B335" s="179" t="s">
        <v>1807</v>
      </c>
      <c r="C335" s="180">
        <v>10.36</v>
      </c>
      <c r="D335" s="181">
        <v>3.7039</v>
      </c>
      <c r="E335" s="181">
        <v>1.1000000000000001</v>
      </c>
      <c r="F335" s="181">
        <v>1.1000000000000001</v>
      </c>
      <c r="G335" s="181">
        <v>1.75</v>
      </c>
      <c r="H335" s="181">
        <v>1.75</v>
      </c>
      <c r="I335" s="182" t="s">
        <v>1246</v>
      </c>
      <c r="J335" s="183" t="s">
        <v>1241</v>
      </c>
    </row>
    <row r="336" spans="1:10" ht="17.100000000000001" customHeight="1">
      <c r="A336" s="184" t="s">
        <v>591</v>
      </c>
      <c r="B336" s="185" t="s">
        <v>1808</v>
      </c>
      <c r="C336" s="186">
        <v>3.29</v>
      </c>
      <c r="D336" s="187">
        <v>1.3113999999999999</v>
      </c>
      <c r="E336" s="187">
        <v>1</v>
      </c>
      <c r="F336" s="187">
        <v>1</v>
      </c>
      <c r="G336" s="187">
        <v>1.25</v>
      </c>
      <c r="H336" s="187">
        <v>1.25</v>
      </c>
      <c r="I336" s="188" t="s">
        <v>1246</v>
      </c>
      <c r="J336" s="189" t="s">
        <v>1241</v>
      </c>
    </row>
    <row r="337" spans="1:10" ht="17.100000000000001" customHeight="1">
      <c r="A337" s="172" t="s">
        <v>592</v>
      </c>
      <c r="B337" s="173" t="s">
        <v>1808</v>
      </c>
      <c r="C337" s="174">
        <v>4.88</v>
      </c>
      <c r="D337" s="175">
        <v>1.5828</v>
      </c>
      <c r="E337" s="175">
        <v>1</v>
      </c>
      <c r="F337" s="175">
        <v>1</v>
      </c>
      <c r="G337" s="175">
        <v>1.25</v>
      </c>
      <c r="H337" s="175">
        <v>1.25</v>
      </c>
      <c r="I337" s="176" t="s">
        <v>1246</v>
      </c>
      <c r="J337" s="177" t="s">
        <v>1241</v>
      </c>
    </row>
    <row r="338" spans="1:10" ht="17.100000000000001" customHeight="1">
      <c r="A338" s="172" t="s">
        <v>593</v>
      </c>
      <c r="B338" s="173" t="s">
        <v>1808</v>
      </c>
      <c r="C338" s="174">
        <v>8.4700000000000006</v>
      </c>
      <c r="D338" s="175">
        <v>2.2111000000000001</v>
      </c>
      <c r="E338" s="175">
        <v>1</v>
      </c>
      <c r="F338" s="175">
        <v>1</v>
      </c>
      <c r="G338" s="175">
        <v>1.25</v>
      </c>
      <c r="H338" s="175">
        <v>1.25</v>
      </c>
      <c r="I338" s="176" t="s">
        <v>1246</v>
      </c>
      <c r="J338" s="177" t="s">
        <v>1241</v>
      </c>
    </row>
    <row r="339" spans="1:10" ht="17.100000000000001" customHeight="1">
      <c r="A339" s="178" t="s">
        <v>594</v>
      </c>
      <c r="B339" s="179" t="s">
        <v>1808</v>
      </c>
      <c r="C339" s="180">
        <v>13.12</v>
      </c>
      <c r="D339" s="181">
        <v>3.7158000000000002</v>
      </c>
      <c r="E339" s="181">
        <v>1.1000000000000001</v>
      </c>
      <c r="F339" s="181">
        <v>1.1000000000000001</v>
      </c>
      <c r="G339" s="181">
        <v>1.75</v>
      </c>
      <c r="H339" s="181">
        <v>1.75</v>
      </c>
      <c r="I339" s="182" t="s">
        <v>1246</v>
      </c>
      <c r="J339" s="183" t="s">
        <v>1241</v>
      </c>
    </row>
    <row r="340" spans="1:10" ht="17.100000000000001" customHeight="1">
      <c r="A340" s="184" t="s">
        <v>1656</v>
      </c>
      <c r="B340" s="185" t="s">
        <v>1809</v>
      </c>
      <c r="C340" s="186">
        <v>2.63</v>
      </c>
      <c r="D340" s="187">
        <v>1.4786999999999999</v>
      </c>
      <c r="E340" s="187">
        <v>1</v>
      </c>
      <c r="F340" s="187">
        <v>1</v>
      </c>
      <c r="G340" s="187">
        <v>1.25</v>
      </c>
      <c r="H340" s="187">
        <v>1.25</v>
      </c>
      <c r="I340" s="188" t="s">
        <v>1246</v>
      </c>
      <c r="J340" s="189" t="s">
        <v>1241</v>
      </c>
    </row>
    <row r="341" spans="1:10" ht="17.100000000000001" customHeight="1">
      <c r="A341" s="172" t="s">
        <v>1657</v>
      </c>
      <c r="B341" s="173" t="s">
        <v>1809</v>
      </c>
      <c r="C341" s="174">
        <v>4.54</v>
      </c>
      <c r="D341" s="175">
        <v>1.9939</v>
      </c>
      <c r="E341" s="175">
        <v>1</v>
      </c>
      <c r="F341" s="175">
        <v>1</v>
      </c>
      <c r="G341" s="175">
        <v>1.25</v>
      </c>
      <c r="H341" s="175">
        <v>1.25</v>
      </c>
      <c r="I341" s="176" t="s">
        <v>1246</v>
      </c>
      <c r="J341" s="177" t="s">
        <v>1241</v>
      </c>
    </row>
    <row r="342" spans="1:10" ht="17.100000000000001" customHeight="1">
      <c r="A342" s="172" t="s">
        <v>1658</v>
      </c>
      <c r="B342" s="173" t="s">
        <v>1809</v>
      </c>
      <c r="C342" s="174">
        <v>9.43</v>
      </c>
      <c r="D342" s="175">
        <v>3.121</v>
      </c>
      <c r="E342" s="175">
        <v>1</v>
      </c>
      <c r="F342" s="175">
        <v>1</v>
      </c>
      <c r="G342" s="175">
        <v>1.25</v>
      </c>
      <c r="H342" s="175">
        <v>1.25</v>
      </c>
      <c r="I342" s="176" t="s">
        <v>1246</v>
      </c>
      <c r="J342" s="177" t="s">
        <v>1241</v>
      </c>
    </row>
    <row r="343" spans="1:10" ht="17.100000000000001" customHeight="1">
      <c r="A343" s="178" t="s">
        <v>1659</v>
      </c>
      <c r="B343" s="179" t="s">
        <v>1809</v>
      </c>
      <c r="C343" s="180">
        <v>16.91</v>
      </c>
      <c r="D343" s="181">
        <v>5.6127000000000002</v>
      </c>
      <c r="E343" s="181">
        <v>1.1000000000000001</v>
      </c>
      <c r="F343" s="181">
        <v>1.1000000000000001</v>
      </c>
      <c r="G343" s="181">
        <v>1.75</v>
      </c>
      <c r="H343" s="181">
        <v>1.75</v>
      </c>
      <c r="I343" s="182" t="s">
        <v>1246</v>
      </c>
      <c r="J343" s="183" t="s">
        <v>1241</v>
      </c>
    </row>
    <row r="344" spans="1:10" ht="17.100000000000001" customHeight="1">
      <c r="A344" s="184" t="s">
        <v>1660</v>
      </c>
      <c r="B344" s="185" t="s">
        <v>1810</v>
      </c>
      <c r="C344" s="186">
        <v>1.78</v>
      </c>
      <c r="D344" s="187">
        <v>1.8194999999999999</v>
      </c>
      <c r="E344" s="187">
        <v>1</v>
      </c>
      <c r="F344" s="187">
        <v>1</v>
      </c>
      <c r="G344" s="187">
        <v>1.25</v>
      </c>
      <c r="H344" s="187">
        <v>1.25</v>
      </c>
      <c r="I344" s="188" t="s">
        <v>1246</v>
      </c>
      <c r="J344" s="189" t="s">
        <v>1241</v>
      </c>
    </row>
    <row r="345" spans="1:10" ht="17.100000000000001" customHeight="1">
      <c r="A345" s="172" t="s">
        <v>1661</v>
      </c>
      <c r="B345" s="173" t="s">
        <v>1810</v>
      </c>
      <c r="C345" s="174">
        <v>3.35</v>
      </c>
      <c r="D345" s="175">
        <v>2.1435</v>
      </c>
      <c r="E345" s="175">
        <v>1</v>
      </c>
      <c r="F345" s="175">
        <v>1</v>
      </c>
      <c r="G345" s="175">
        <v>1.25</v>
      </c>
      <c r="H345" s="175">
        <v>1.25</v>
      </c>
      <c r="I345" s="176" t="s">
        <v>1246</v>
      </c>
      <c r="J345" s="177" t="s">
        <v>1241</v>
      </c>
    </row>
    <row r="346" spans="1:10" ht="17.100000000000001" customHeight="1">
      <c r="A346" s="172" t="s">
        <v>1662</v>
      </c>
      <c r="B346" s="173" t="s">
        <v>1810</v>
      </c>
      <c r="C346" s="174">
        <v>6.77</v>
      </c>
      <c r="D346" s="175">
        <v>2.8637999999999999</v>
      </c>
      <c r="E346" s="175">
        <v>1</v>
      </c>
      <c r="F346" s="175">
        <v>1</v>
      </c>
      <c r="G346" s="175">
        <v>1.25</v>
      </c>
      <c r="H346" s="175">
        <v>1.25</v>
      </c>
      <c r="I346" s="176" t="s">
        <v>1246</v>
      </c>
      <c r="J346" s="177" t="s">
        <v>1241</v>
      </c>
    </row>
    <row r="347" spans="1:10" ht="17.100000000000001" customHeight="1">
      <c r="A347" s="178" t="s">
        <v>1663</v>
      </c>
      <c r="B347" s="179" t="s">
        <v>1810</v>
      </c>
      <c r="C347" s="180">
        <v>18.45</v>
      </c>
      <c r="D347" s="181">
        <v>4.9176000000000002</v>
      </c>
      <c r="E347" s="181">
        <v>1.1000000000000001</v>
      </c>
      <c r="F347" s="181">
        <v>1.1000000000000001</v>
      </c>
      <c r="G347" s="181">
        <v>1.75</v>
      </c>
      <c r="H347" s="181">
        <v>1.75</v>
      </c>
      <c r="I347" s="182" t="s">
        <v>1246</v>
      </c>
      <c r="J347" s="183" t="s">
        <v>1241</v>
      </c>
    </row>
    <row r="348" spans="1:10" ht="17.100000000000001" customHeight="1">
      <c r="A348" s="184" t="s">
        <v>595</v>
      </c>
      <c r="B348" s="185" t="s">
        <v>1811</v>
      </c>
      <c r="C348" s="186">
        <v>1.78</v>
      </c>
      <c r="D348" s="187">
        <v>0.80589999999999995</v>
      </c>
      <c r="E348" s="187">
        <v>1</v>
      </c>
      <c r="F348" s="187">
        <v>1</v>
      </c>
      <c r="G348" s="187">
        <v>1.25</v>
      </c>
      <c r="H348" s="187">
        <v>1.25</v>
      </c>
      <c r="I348" s="188" t="s">
        <v>1246</v>
      </c>
      <c r="J348" s="189" t="s">
        <v>1241</v>
      </c>
    </row>
    <row r="349" spans="1:10" ht="17.100000000000001" customHeight="1">
      <c r="A349" s="172" t="s">
        <v>596</v>
      </c>
      <c r="B349" s="173" t="s">
        <v>1811</v>
      </c>
      <c r="C349" s="174">
        <v>2.4700000000000002</v>
      </c>
      <c r="D349" s="175">
        <v>0.8911</v>
      </c>
      <c r="E349" s="175">
        <v>1</v>
      </c>
      <c r="F349" s="175">
        <v>1</v>
      </c>
      <c r="G349" s="175">
        <v>1.25</v>
      </c>
      <c r="H349" s="175">
        <v>1.25</v>
      </c>
      <c r="I349" s="176" t="s">
        <v>1246</v>
      </c>
      <c r="J349" s="177" t="s">
        <v>1241</v>
      </c>
    </row>
    <row r="350" spans="1:10" ht="17.100000000000001" customHeight="1">
      <c r="A350" s="172" t="s">
        <v>597</v>
      </c>
      <c r="B350" s="173" t="s">
        <v>1811</v>
      </c>
      <c r="C350" s="174">
        <v>4.3499999999999996</v>
      </c>
      <c r="D350" s="175">
        <v>1.1865000000000001</v>
      </c>
      <c r="E350" s="175">
        <v>1</v>
      </c>
      <c r="F350" s="175">
        <v>1</v>
      </c>
      <c r="G350" s="175">
        <v>1.25</v>
      </c>
      <c r="H350" s="175">
        <v>1.25</v>
      </c>
      <c r="I350" s="176" t="s">
        <v>1246</v>
      </c>
      <c r="J350" s="177" t="s">
        <v>1241</v>
      </c>
    </row>
    <row r="351" spans="1:10" ht="17.100000000000001" customHeight="1">
      <c r="A351" s="178" t="s">
        <v>598</v>
      </c>
      <c r="B351" s="179" t="s">
        <v>1811</v>
      </c>
      <c r="C351" s="180">
        <v>6.3</v>
      </c>
      <c r="D351" s="181">
        <v>2.1074000000000002</v>
      </c>
      <c r="E351" s="181">
        <v>1.1000000000000001</v>
      </c>
      <c r="F351" s="181">
        <v>1.1000000000000001</v>
      </c>
      <c r="G351" s="181">
        <v>1.75</v>
      </c>
      <c r="H351" s="181">
        <v>1.75</v>
      </c>
      <c r="I351" s="182" t="s">
        <v>1246</v>
      </c>
      <c r="J351" s="183" t="s">
        <v>1241</v>
      </c>
    </row>
    <row r="352" spans="1:10" ht="17.100000000000001" customHeight="1">
      <c r="A352" s="184" t="s">
        <v>599</v>
      </c>
      <c r="B352" s="185" t="s">
        <v>1655</v>
      </c>
      <c r="C352" s="186">
        <v>1.77</v>
      </c>
      <c r="D352" s="187">
        <v>0.88539999999999996</v>
      </c>
      <c r="E352" s="187">
        <v>1</v>
      </c>
      <c r="F352" s="187">
        <v>1</v>
      </c>
      <c r="G352" s="187">
        <v>1.25</v>
      </c>
      <c r="H352" s="187">
        <v>1.25</v>
      </c>
      <c r="I352" s="188" t="s">
        <v>1246</v>
      </c>
      <c r="J352" s="189" t="s">
        <v>1241</v>
      </c>
    </row>
    <row r="353" spans="1:10" ht="17.100000000000001" customHeight="1">
      <c r="A353" s="172" t="s">
        <v>600</v>
      </c>
      <c r="B353" s="173" t="s">
        <v>1655</v>
      </c>
      <c r="C353" s="174">
        <v>2.34</v>
      </c>
      <c r="D353" s="175">
        <v>1.0244</v>
      </c>
      <c r="E353" s="175">
        <v>1</v>
      </c>
      <c r="F353" s="175">
        <v>1</v>
      </c>
      <c r="G353" s="175">
        <v>1.25</v>
      </c>
      <c r="H353" s="175">
        <v>1.25</v>
      </c>
      <c r="I353" s="176" t="s">
        <v>1246</v>
      </c>
      <c r="J353" s="177" t="s">
        <v>1241</v>
      </c>
    </row>
    <row r="354" spans="1:10" ht="17.100000000000001" customHeight="1">
      <c r="A354" s="172" t="s">
        <v>601</v>
      </c>
      <c r="B354" s="173" t="s">
        <v>1655</v>
      </c>
      <c r="C354" s="174">
        <v>4.0599999999999996</v>
      </c>
      <c r="D354" s="175">
        <v>1.3380000000000001</v>
      </c>
      <c r="E354" s="175">
        <v>1</v>
      </c>
      <c r="F354" s="175">
        <v>1</v>
      </c>
      <c r="G354" s="175">
        <v>1.25</v>
      </c>
      <c r="H354" s="175">
        <v>1.25</v>
      </c>
      <c r="I354" s="176" t="s">
        <v>1246</v>
      </c>
      <c r="J354" s="177" t="s">
        <v>1241</v>
      </c>
    </row>
    <row r="355" spans="1:10" ht="17.100000000000001" customHeight="1">
      <c r="A355" s="178" t="s">
        <v>602</v>
      </c>
      <c r="B355" s="179" t="s">
        <v>1655</v>
      </c>
      <c r="C355" s="180">
        <v>8.69</v>
      </c>
      <c r="D355" s="181">
        <v>2.4819</v>
      </c>
      <c r="E355" s="181">
        <v>1.1000000000000001</v>
      </c>
      <c r="F355" s="181">
        <v>1.1000000000000001</v>
      </c>
      <c r="G355" s="181">
        <v>1.75</v>
      </c>
      <c r="H355" s="181">
        <v>1.75</v>
      </c>
      <c r="I355" s="182" t="s">
        <v>1246</v>
      </c>
      <c r="J355" s="183" t="s">
        <v>1241</v>
      </c>
    </row>
    <row r="356" spans="1:10" ht="17.100000000000001" customHeight="1">
      <c r="A356" s="184" t="s">
        <v>603</v>
      </c>
      <c r="B356" s="185" t="s">
        <v>1812</v>
      </c>
      <c r="C356" s="186">
        <v>1.99</v>
      </c>
      <c r="D356" s="187">
        <v>0.93369999999999997</v>
      </c>
      <c r="E356" s="187">
        <v>1</v>
      </c>
      <c r="F356" s="187">
        <v>1</v>
      </c>
      <c r="G356" s="187">
        <v>1.25</v>
      </c>
      <c r="H356" s="187">
        <v>1.25</v>
      </c>
      <c r="I356" s="188" t="s">
        <v>1246</v>
      </c>
      <c r="J356" s="189" t="s">
        <v>1241</v>
      </c>
    </row>
    <row r="357" spans="1:10" ht="17.100000000000001" customHeight="1">
      <c r="A357" s="172" t="s">
        <v>604</v>
      </c>
      <c r="B357" s="173" t="s">
        <v>1812</v>
      </c>
      <c r="C357" s="174">
        <v>3.36</v>
      </c>
      <c r="D357" s="175">
        <v>1.1440999999999999</v>
      </c>
      <c r="E357" s="175">
        <v>1</v>
      </c>
      <c r="F357" s="175">
        <v>1</v>
      </c>
      <c r="G357" s="175">
        <v>1.25</v>
      </c>
      <c r="H357" s="175">
        <v>1.25</v>
      </c>
      <c r="I357" s="176" t="s">
        <v>1246</v>
      </c>
      <c r="J357" s="177" t="s">
        <v>1241</v>
      </c>
    </row>
    <row r="358" spans="1:10" ht="17.100000000000001" customHeight="1">
      <c r="A358" s="172" t="s">
        <v>605</v>
      </c>
      <c r="B358" s="173" t="s">
        <v>1812</v>
      </c>
      <c r="C358" s="174">
        <v>6.49</v>
      </c>
      <c r="D358" s="175">
        <v>1.6254999999999999</v>
      </c>
      <c r="E358" s="175">
        <v>1</v>
      </c>
      <c r="F358" s="175">
        <v>1</v>
      </c>
      <c r="G358" s="175">
        <v>1.25</v>
      </c>
      <c r="H358" s="175">
        <v>1.25</v>
      </c>
      <c r="I358" s="176" t="s">
        <v>1246</v>
      </c>
      <c r="J358" s="177" t="s">
        <v>1241</v>
      </c>
    </row>
    <row r="359" spans="1:10" ht="17.100000000000001" customHeight="1">
      <c r="A359" s="178" t="s">
        <v>606</v>
      </c>
      <c r="B359" s="179" t="s">
        <v>1812</v>
      </c>
      <c r="C359" s="180">
        <v>12.34</v>
      </c>
      <c r="D359" s="181">
        <v>3.0175999999999998</v>
      </c>
      <c r="E359" s="181">
        <v>1.1000000000000001</v>
      </c>
      <c r="F359" s="181">
        <v>1.1000000000000001</v>
      </c>
      <c r="G359" s="181">
        <v>1.75</v>
      </c>
      <c r="H359" s="181">
        <v>1.75</v>
      </c>
      <c r="I359" s="182" t="s">
        <v>1246</v>
      </c>
      <c r="J359" s="183" t="s">
        <v>1241</v>
      </c>
    </row>
    <row r="360" spans="1:10" ht="17.100000000000001" customHeight="1">
      <c r="A360" s="184" t="s">
        <v>607</v>
      </c>
      <c r="B360" s="185" t="s">
        <v>1813</v>
      </c>
      <c r="C360" s="186">
        <v>5.29</v>
      </c>
      <c r="D360" s="187">
        <v>0.8367</v>
      </c>
      <c r="E360" s="187">
        <v>1</v>
      </c>
      <c r="F360" s="187">
        <v>1</v>
      </c>
      <c r="G360" s="187">
        <v>1.25</v>
      </c>
      <c r="H360" s="187">
        <v>1.25</v>
      </c>
      <c r="I360" s="188" t="s">
        <v>1246</v>
      </c>
      <c r="J360" s="189" t="s">
        <v>1241</v>
      </c>
    </row>
    <row r="361" spans="1:10" ht="17.100000000000001" customHeight="1">
      <c r="A361" s="172" t="s">
        <v>608</v>
      </c>
      <c r="B361" s="173" t="s">
        <v>1813</v>
      </c>
      <c r="C361" s="174">
        <v>5.77</v>
      </c>
      <c r="D361" s="175">
        <v>1.1146</v>
      </c>
      <c r="E361" s="175">
        <v>1</v>
      </c>
      <c r="F361" s="175">
        <v>1</v>
      </c>
      <c r="G361" s="175">
        <v>1.25</v>
      </c>
      <c r="H361" s="175">
        <v>1.25</v>
      </c>
      <c r="I361" s="176" t="s">
        <v>1246</v>
      </c>
      <c r="J361" s="177" t="s">
        <v>1241</v>
      </c>
    </row>
    <row r="362" spans="1:10" ht="17.100000000000001" customHeight="1">
      <c r="A362" s="172" t="s">
        <v>609</v>
      </c>
      <c r="B362" s="173" t="s">
        <v>1813</v>
      </c>
      <c r="C362" s="174">
        <v>9.59</v>
      </c>
      <c r="D362" s="175">
        <v>1.6114999999999999</v>
      </c>
      <c r="E362" s="175">
        <v>1</v>
      </c>
      <c r="F362" s="175">
        <v>1</v>
      </c>
      <c r="G362" s="175">
        <v>1.25</v>
      </c>
      <c r="H362" s="175">
        <v>1.25</v>
      </c>
      <c r="I362" s="176" t="s">
        <v>1246</v>
      </c>
      <c r="J362" s="177" t="s">
        <v>1241</v>
      </c>
    </row>
    <row r="363" spans="1:10" ht="17.100000000000001" customHeight="1">
      <c r="A363" s="178" t="s">
        <v>610</v>
      </c>
      <c r="B363" s="179" t="s">
        <v>1813</v>
      </c>
      <c r="C363" s="180">
        <v>11.13</v>
      </c>
      <c r="D363" s="181">
        <v>2.6274999999999999</v>
      </c>
      <c r="E363" s="181">
        <v>1.1000000000000001</v>
      </c>
      <c r="F363" s="181">
        <v>1.1000000000000001</v>
      </c>
      <c r="G363" s="181">
        <v>1.75</v>
      </c>
      <c r="H363" s="181">
        <v>1.75</v>
      </c>
      <c r="I363" s="182" t="s">
        <v>1246</v>
      </c>
      <c r="J363" s="183" t="s">
        <v>1241</v>
      </c>
    </row>
    <row r="364" spans="1:10" ht="17.100000000000001" customHeight="1">
      <c r="A364" s="184" t="s">
        <v>611</v>
      </c>
      <c r="B364" s="185" t="s">
        <v>1814</v>
      </c>
      <c r="C364" s="186">
        <v>2.41</v>
      </c>
      <c r="D364" s="187">
        <v>0.5111</v>
      </c>
      <c r="E364" s="187">
        <v>1</v>
      </c>
      <c r="F364" s="187">
        <v>1</v>
      </c>
      <c r="G364" s="187">
        <v>1.25</v>
      </c>
      <c r="H364" s="187">
        <v>1.25</v>
      </c>
      <c r="I364" s="188" t="s">
        <v>1246</v>
      </c>
      <c r="J364" s="189" t="s">
        <v>1241</v>
      </c>
    </row>
    <row r="365" spans="1:10" ht="17.100000000000001" customHeight="1">
      <c r="A365" s="172" t="s">
        <v>612</v>
      </c>
      <c r="B365" s="173" t="s">
        <v>1814</v>
      </c>
      <c r="C365" s="174">
        <v>3.35</v>
      </c>
      <c r="D365" s="175">
        <v>0.65459999999999996</v>
      </c>
      <c r="E365" s="175">
        <v>1</v>
      </c>
      <c r="F365" s="175">
        <v>1</v>
      </c>
      <c r="G365" s="175">
        <v>1.25</v>
      </c>
      <c r="H365" s="175">
        <v>1.25</v>
      </c>
      <c r="I365" s="176" t="s">
        <v>1246</v>
      </c>
      <c r="J365" s="177" t="s">
        <v>1241</v>
      </c>
    </row>
    <row r="366" spans="1:10" ht="17.100000000000001" customHeight="1">
      <c r="A366" s="172" t="s">
        <v>613</v>
      </c>
      <c r="B366" s="173" t="s">
        <v>1814</v>
      </c>
      <c r="C366" s="174">
        <v>5.35</v>
      </c>
      <c r="D366" s="175">
        <v>0.95089999999999997</v>
      </c>
      <c r="E366" s="175">
        <v>1</v>
      </c>
      <c r="F366" s="175">
        <v>1</v>
      </c>
      <c r="G366" s="175">
        <v>1.25</v>
      </c>
      <c r="H366" s="175">
        <v>1.25</v>
      </c>
      <c r="I366" s="176" t="s">
        <v>1246</v>
      </c>
      <c r="J366" s="177" t="s">
        <v>1241</v>
      </c>
    </row>
    <row r="367" spans="1:10" ht="17.100000000000001" customHeight="1">
      <c r="A367" s="178" t="s">
        <v>292</v>
      </c>
      <c r="B367" s="179" t="s">
        <v>1814</v>
      </c>
      <c r="C367" s="180">
        <v>9.43</v>
      </c>
      <c r="D367" s="181">
        <v>1.7525999999999999</v>
      </c>
      <c r="E367" s="181">
        <v>1.1000000000000001</v>
      </c>
      <c r="F367" s="181">
        <v>1.1000000000000001</v>
      </c>
      <c r="G367" s="181">
        <v>1.75</v>
      </c>
      <c r="H367" s="181">
        <v>1.75</v>
      </c>
      <c r="I367" s="182" t="s">
        <v>1246</v>
      </c>
      <c r="J367" s="183" t="s">
        <v>1241</v>
      </c>
    </row>
    <row r="368" spans="1:10" ht="17.100000000000001" customHeight="1">
      <c r="A368" s="184" t="s">
        <v>614</v>
      </c>
      <c r="B368" s="185" t="s">
        <v>1815</v>
      </c>
      <c r="C368" s="186">
        <v>1.25</v>
      </c>
      <c r="D368" s="187">
        <v>0.46510000000000001</v>
      </c>
      <c r="E368" s="187">
        <v>1</v>
      </c>
      <c r="F368" s="187">
        <v>1</v>
      </c>
      <c r="G368" s="187">
        <v>1.25</v>
      </c>
      <c r="H368" s="187">
        <v>1.25</v>
      </c>
      <c r="I368" s="188" t="s">
        <v>1246</v>
      </c>
      <c r="J368" s="189" t="s">
        <v>1241</v>
      </c>
    </row>
    <row r="369" spans="1:10" ht="17.100000000000001" customHeight="1">
      <c r="A369" s="172" t="s">
        <v>615</v>
      </c>
      <c r="B369" s="173" t="s">
        <v>1815</v>
      </c>
      <c r="C369" s="174">
        <v>2</v>
      </c>
      <c r="D369" s="175">
        <v>0.53029999999999999</v>
      </c>
      <c r="E369" s="175">
        <v>1</v>
      </c>
      <c r="F369" s="175">
        <v>1</v>
      </c>
      <c r="G369" s="175">
        <v>1.25</v>
      </c>
      <c r="H369" s="175">
        <v>1.25</v>
      </c>
      <c r="I369" s="176" t="s">
        <v>1246</v>
      </c>
      <c r="J369" s="177" t="s">
        <v>1241</v>
      </c>
    </row>
    <row r="370" spans="1:10" ht="17.100000000000001" customHeight="1">
      <c r="A370" s="172" t="s">
        <v>616</v>
      </c>
      <c r="B370" s="173" t="s">
        <v>1815</v>
      </c>
      <c r="C370" s="174">
        <v>2.74</v>
      </c>
      <c r="D370" s="175">
        <v>1.0487</v>
      </c>
      <c r="E370" s="175">
        <v>1</v>
      </c>
      <c r="F370" s="175">
        <v>1</v>
      </c>
      <c r="G370" s="175">
        <v>1.25</v>
      </c>
      <c r="H370" s="175">
        <v>1.25</v>
      </c>
      <c r="I370" s="176" t="s">
        <v>1246</v>
      </c>
      <c r="J370" s="177" t="s">
        <v>1241</v>
      </c>
    </row>
    <row r="371" spans="1:10" ht="17.100000000000001" customHeight="1">
      <c r="A371" s="178" t="s">
        <v>617</v>
      </c>
      <c r="B371" s="179" t="s">
        <v>1815</v>
      </c>
      <c r="C371" s="180">
        <v>5.25</v>
      </c>
      <c r="D371" s="181">
        <v>2.6113</v>
      </c>
      <c r="E371" s="181">
        <v>1.1000000000000001</v>
      </c>
      <c r="F371" s="181">
        <v>1.1000000000000001</v>
      </c>
      <c r="G371" s="181">
        <v>1.75</v>
      </c>
      <c r="H371" s="181">
        <v>1.75</v>
      </c>
      <c r="I371" s="182" t="s">
        <v>1246</v>
      </c>
      <c r="J371" s="183" t="s">
        <v>1241</v>
      </c>
    </row>
    <row r="372" spans="1:10" ht="17.100000000000001" customHeight="1">
      <c r="A372" s="184" t="s">
        <v>618</v>
      </c>
      <c r="B372" s="185" t="s">
        <v>1816</v>
      </c>
      <c r="C372" s="186">
        <v>2.68</v>
      </c>
      <c r="D372" s="187">
        <v>0.45500000000000002</v>
      </c>
      <c r="E372" s="187">
        <v>1</v>
      </c>
      <c r="F372" s="187">
        <v>1</v>
      </c>
      <c r="G372" s="187">
        <v>1.25</v>
      </c>
      <c r="H372" s="187">
        <v>1.25</v>
      </c>
      <c r="I372" s="188" t="s">
        <v>1246</v>
      </c>
      <c r="J372" s="189" t="s">
        <v>1241</v>
      </c>
    </row>
    <row r="373" spans="1:10" ht="17.100000000000001" customHeight="1">
      <c r="A373" s="172" t="s">
        <v>619</v>
      </c>
      <c r="B373" s="173" t="s">
        <v>1816</v>
      </c>
      <c r="C373" s="174">
        <v>3.52</v>
      </c>
      <c r="D373" s="175">
        <v>0.61839999999999995</v>
      </c>
      <c r="E373" s="175">
        <v>1</v>
      </c>
      <c r="F373" s="175">
        <v>1</v>
      </c>
      <c r="G373" s="175">
        <v>1.25</v>
      </c>
      <c r="H373" s="175">
        <v>1.25</v>
      </c>
      <c r="I373" s="176" t="s">
        <v>1246</v>
      </c>
      <c r="J373" s="177" t="s">
        <v>1241</v>
      </c>
    </row>
    <row r="374" spans="1:10" ht="17.100000000000001" customHeight="1">
      <c r="A374" s="172" t="s">
        <v>620</v>
      </c>
      <c r="B374" s="173" t="s">
        <v>1816</v>
      </c>
      <c r="C374" s="174">
        <v>4.7300000000000004</v>
      </c>
      <c r="D374" s="175">
        <v>0.9325</v>
      </c>
      <c r="E374" s="175">
        <v>1</v>
      </c>
      <c r="F374" s="175">
        <v>1</v>
      </c>
      <c r="G374" s="175">
        <v>1.25</v>
      </c>
      <c r="H374" s="175">
        <v>1.25</v>
      </c>
      <c r="I374" s="176" t="s">
        <v>1246</v>
      </c>
      <c r="J374" s="177" t="s">
        <v>1241</v>
      </c>
    </row>
    <row r="375" spans="1:10" ht="17.100000000000001" customHeight="1">
      <c r="A375" s="178" t="s">
        <v>621</v>
      </c>
      <c r="B375" s="179" t="s">
        <v>1816</v>
      </c>
      <c r="C375" s="180">
        <v>9.85</v>
      </c>
      <c r="D375" s="181">
        <v>1.9429000000000001</v>
      </c>
      <c r="E375" s="181">
        <v>1.1000000000000001</v>
      </c>
      <c r="F375" s="181">
        <v>1.1000000000000001</v>
      </c>
      <c r="G375" s="181">
        <v>1.75</v>
      </c>
      <c r="H375" s="181">
        <v>1.75</v>
      </c>
      <c r="I375" s="182" t="s">
        <v>1246</v>
      </c>
      <c r="J375" s="183" t="s">
        <v>1241</v>
      </c>
    </row>
    <row r="376" spans="1:10" ht="17.100000000000001" customHeight="1">
      <c r="A376" s="184" t="s">
        <v>622</v>
      </c>
      <c r="B376" s="185" t="s">
        <v>1817</v>
      </c>
      <c r="C376" s="186">
        <v>1.75</v>
      </c>
      <c r="D376" s="187">
        <v>0.43230000000000002</v>
      </c>
      <c r="E376" s="187">
        <v>1</v>
      </c>
      <c r="F376" s="187">
        <v>1</v>
      </c>
      <c r="G376" s="187">
        <v>1.25</v>
      </c>
      <c r="H376" s="187">
        <v>1.25</v>
      </c>
      <c r="I376" s="188" t="s">
        <v>1246</v>
      </c>
      <c r="J376" s="189" t="s">
        <v>1241</v>
      </c>
    </row>
    <row r="377" spans="1:10" ht="17.100000000000001" customHeight="1">
      <c r="A377" s="172" t="s">
        <v>623</v>
      </c>
      <c r="B377" s="173" t="s">
        <v>1817</v>
      </c>
      <c r="C377" s="174">
        <v>2.2200000000000002</v>
      </c>
      <c r="D377" s="175">
        <v>0.51319999999999999</v>
      </c>
      <c r="E377" s="175">
        <v>1</v>
      </c>
      <c r="F377" s="175">
        <v>1</v>
      </c>
      <c r="G377" s="175">
        <v>1.25</v>
      </c>
      <c r="H377" s="175">
        <v>1.25</v>
      </c>
      <c r="I377" s="176" t="s">
        <v>1246</v>
      </c>
      <c r="J377" s="177" t="s">
        <v>1241</v>
      </c>
    </row>
    <row r="378" spans="1:10" ht="17.100000000000001" customHeight="1">
      <c r="A378" s="172" t="s">
        <v>624</v>
      </c>
      <c r="B378" s="173" t="s">
        <v>1817</v>
      </c>
      <c r="C378" s="174">
        <v>3.26</v>
      </c>
      <c r="D378" s="175">
        <v>0.69720000000000004</v>
      </c>
      <c r="E378" s="175">
        <v>1</v>
      </c>
      <c r="F378" s="175">
        <v>1</v>
      </c>
      <c r="G378" s="175">
        <v>1.25</v>
      </c>
      <c r="H378" s="175">
        <v>1.25</v>
      </c>
      <c r="I378" s="176" t="s">
        <v>1246</v>
      </c>
      <c r="J378" s="177" t="s">
        <v>1241</v>
      </c>
    </row>
    <row r="379" spans="1:10" ht="17.100000000000001" customHeight="1">
      <c r="A379" s="178" t="s">
        <v>625</v>
      </c>
      <c r="B379" s="179" t="s">
        <v>1817</v>
      </c>
      <c r="C379" s="180">
        <v>8.07</v>
      </c>
      <c r="D379" s="181">
        <v>2.0541999999999998</v>
      </c>
      <c r="E379" s="181">
        <v>1.1000000000000001</v>
      </c>
      <c r="F379" s="181">
        <v>1.1000000000000001</v>
      </c>
      <c r="G379" s="181">
        <v>1.75</v>
      </c>
      <c r="H379" s="181">
        <v>1.75</v>
      </c>
      <c r="I379" s="182" t="s">
        <v>1246</v>
      </c>
      <c r="J379" s="183" t="s">
        <v>1241</v>
      </c>
    </row>
    <row r="380" spans="1:10" ht="17.100000000000001" customHeight="1">
      <c r="A380" s="184" t="s">
        <v>626</v>
      </c>
      <c r="B380" s="185" t="s">
        <v>1818</v>
      </c>
      <c r="C380" s="186">
        <v>2.08</v>
      </c>
      <c r="D380" s="187">
        <v>0.44800000000000001</v>
      </c>
      <c r="E380" s="187">
        <v>1</v>
      </c>
      <c r="F380" s="187">
        <v>1</v>
      </c>
      <c r="G380" s="187">
        <v>1.25</v>
      </c>
      <c r="H380" s="187">
        <v>1.25</v>
      </c>
      <c r="I380" s="188" t="s">
        <v>1246</v>
      </c>
      <c r="J380" s="189" t="s">
        <v>1241</v>
      </c>
    </row>
    <row r="381" spans="1:10" ht="17.100000000000001" customHeight="1">
      <c r="A381" s="172" t="s">
        <v>627</v>
      </c>
      <c r="B381" s="173" t="s">
        <v>1818</v>
      </c>
      <c r="C381" s="174">
        <v>2.48</v>
      </c>
      <c r="D381" s="175">
        <v>0.55149999999999999</v>
      </c>
      <c r="E381" s="175">
        <v>1</v>
      </c>
      <c r="F381" s="175">
        <v>1</v>
      </c>
      <c r="G381" s="175">
        <v>1.25</v>
      </c>
      <c r="H381" s="175">
        <v>1.25</v>
      </c>
      <c r="I381" s="176" t="s">
        <v>1246</v>
      </c>
      <c r="J381" s="177" t="s">
        <v>1241</v>
      </c>
    </row>
    <row r="382" spans="1:10" ht="17.100000000000001" customHeight="1">
      <c r="A382" s="172" t="s">
        <v>628</v>
      </c>
      <c r="B382" s="173" t="s">
        <v>1818</v>
      </c>
      <c r="C382" s="174">
        <v>3.75</v>
      </c>
      <c r="D382" s="175">
        <v>0.77569999999999995</v>
      </c>
      <c r="E382" s="175">
        <v>1</v>
      </c>
      <c r="F382" s="175">
        <v>1</v>
      </c>
      <c r="G382" s="175">
        <v>1.25</v>
      </c>
      <c r="H382" s="175">
        <v>1.25</v>
      </c>
      <c r="I382" s="176" t="s">
        <v>1246</v>
      </c>
      <c r="J382" s="177" t="s">
        <v>1241</v>
      </c>
    </row>
    <row r="383" spans="1:10" ht="17.100000000000001" customHeight="1">
      <c r="A383" s="178" t="s">
        <v>629</v>
      </c>
      <c r="B383" s="179" t="s">
        <v>1818</v>
      </c>
      <c r="C383" s="180">
        <v>5.59</v>
      </c>
      <c r="D383" s="181">
        <v>1.8664000000000001</v>
      </c>
      <c r="E383" s="181">
        <v>1.1000000000000001</v>
      </c>
      <c r="F383" s="181">
        <v>1.1000000000000001</v>
      </c>
      <c r="G383" s="181">
        <v>1.75</v>
      </c>
      <c r="H383" s="181">
        <v>1.75</v>
      </c>
      <c r="I383" s="182" t="s">
        <v>1246</v>
      </c>
      <c r="J383" s="183" t="s">
        <v>1241</v>
      </c>
    </row>
    <row r="384" spans="1:10" ht="17.100000000000001" customHeight="1">
      <c r="A384" s="184" t="s">
        <v>630</v>
      </c>
      <c r="B384" s="185" t="s">
        <v>1819</v>
      </c>
      <c r="C384" s="186">
        <v>1.65</v>
      </c>
      <c r="D384" s="187">
        <v>0.46660000000000001</v>
      </c>
      <c r="E384" s="187">
        <v>1</v>
      </c>
      <c r="F384" s="187">
        <v>1</v>
      </c>
      <c r="G384" s="187">
        <v>1.25</v>
      </c>
      <c r="H384" s="187">
        <v>1.25</v>
      </c>
      <c r="I384" s="188" t="s">
        <v>1246</v>
      </c>
      <c r="J384" s="189" t="s">
        <v>1241</v>
      </c>
    </row>
    <row r="385" spans="1:10" ht="17.100000000000001" customHeight="1">
      <c r="A385" s="172" t="s">
        <v>631</v>
      </c>
      <c r="B385" s="173" t="s">
        <v>1819</v>
      </c>
      <c r="C385" s="174">
        <v>3.36</v>
      </c>
      <c r="D385" s="175">
        <v>0.5776</v>
      </c>
      <c r="E385" s="175">
        <v>1</v>
      </c>
      <c r="F385" s="175">
        <v>1</v>
      </c>
      <c r="G385" s="175">
        <v>1.25</v>
      </c>
      <c r="H385" s="175">
        <v>1.25</v>
      </c>
      <c r="I385" s="176" t="s">
        <v>1246</v>
      </c>
      <c r="J385" s="177" t="s">
        <v>1241</v>
      </c>
    </row>
    <row r="386" spans="1:10" ht="17.100000000000001" customHeight="1">
      <c r="A386" s="172" t="s">
        <v>632</v>
      </c>
      <c r="B386" s="173" t="s">
        <v>1819</v>
      </c>
      <c r="C386" s="174">
        <v>5.62</v>
      </c>
      <c r="D386" s="175">
        <v>0.90029999999999999</v>
      </c>
      <c r="E386" s="175">
        <v>1</v>
      </c>
      <c r="F386" s="175">
        <v>1</v>
      </c>
      <c r="G386" s="175">
        <v>1.25</v>
      </c>
      <c r="H386" s="175">
        <v>1.25</v>
      </c>
      <c r="I386" s="176" t="s">
        <v>1246</v>
      </c>
      <c r="J386" s="177" t="s">
        <v>1241</v>
      </c>
    </row>
    <row r="387" spans="1:10" ht="17.100000000000001" customHeight="1">
      <c r="A387" s="178" t="s">
        <v>633</v>
      </c>
      <c r="B387" s="179" t="s">
        <v>1819</v>
      </c>
      <c r="C387" s="180">
        <v>12.02</v>
      </c>
      <c r="D387" s="181">
        <v>1.9634</v>
      </c>
      <c r="E387" s="181">
        <v>1.1000000000000001</v>
      </c>
      <c r="F387" s="181">
        <v>1.1000000000000001</v>
      </c>
      <c r="G387" s="181">
        <v>1.75</v>
      </c>
      <c r="H387" s="181">
        <v>1.75</v>
      </c>
      <c r="I387" s="182" t="s">
        <v>1246</v>
      </c>
      <c r="J387" s="183" t="s">
        <v>1241</v>
      </c>
    </row>
    <row r="388" spans="1:10" ht="17.100000000000001" customHeight="1">
      <c r="A388" s="184" t="s">
        <v>634</v>
      </c>
      <c r="B388" s="185" t="s">
        <v>1820</v>
      </c>
      <c r="C388" s="186">
        <v>1.81</v>
      </c>
      <c r="D388" s="187">
        <v>0.42520000000000002</v>
      </c>
      <c r="E388" s="187">
        <v>1</v>
      </c>
      <c r="F388" s="187">
        <v>1</v>
      </c>
      <c r="G388" s="187">
        <v>1.25</v>
      </c>
      <c r="H388" s="187">
        <v>1.25</v>
      </c>
      <c r="I388" s="188" t="s">
        <v>1246</v>
      </c>
      <c r="J388" s="189" t="s">
        <v>1241</v>
      </c>
    </row>
    <row r="389" spans="1:10" ht="17.100000000000001" customHeight="1">
      <c r="A389" s="172" t="s">
        <v>635</v>
      </c>
      <c r="B389" s="173" t="s">
        <v>1820</v>
      </c>
      <c r="C389" s="174">
        <v>2.44</v>
      </c>
      <c r="D389" s="175">
        <v>0.55700000000000005</v>
      </c>
      <c r="E389" s="175">
        <v>1</v>
      </c>
      <c r="F389" s="175">
        <v>1</v>
      </c>
      <c r="G389" s="175">
        <v>1.25</v>
      </c>
      <c r="H389" s="175">
        <v>1.25</v>
      </c>
      <c r="I389" s="176" t="s">
        <v>1246</v>
      </c>
      <c r="J389" s="177" t="s">
        <v>1241</v>
      </c>
    </row>
    <row r="390" spans="1:10" ht="17.100000000000001" customHeight="1">
      <c r="A390" s="172" t="s">
        <v>636</v>
      </c>
      <c r="B390" s="173" t="s">
        <v>1820</v>
      </c>
      <c r="C390" s="174">
        <v>4.24</v>
      </c>
      <c r="D390" s="175">
        <v>0.84989999999999999</v>
      </c>
      <c r="E390" s="175">
        <v>1</v>
      </c>
      <c r="F390" s="175">
        <v>1</v>
      </c>
      <c r="G390" s="175">
        <v>1.25</v>
      </c>
      <c r="H390" s="175">
        <v>1.25</v>
      </c>
      <c r="I390" s="176" t="s">
        <v>1246</v>
      </c>
      <c r="J390" s="177" t="s">
        <v>1241</v>
      </c>
    </row>
    <row r="391" spans="1:10" ht="17.100000000000001" customHeight="1">
      <c r="A391" s="178" t="s">
        <v>637</v>
      </c>
      <c r="B391" s="179" t="s">
        <v>1820</v>
      </c>
      <c r="C391" s="180">
        <v>7.97</v>
      </c>
      <c r="D391" s="181">
        <v>1.728</v>
      </c>
      <c r="E391" s="181">
        <v>1.1000000000000001</v>
      </c>
      <c r="F391" s="181">
        <v>1.1000000000000001</v>
      </c>
      <c r="G391" s="181">
        <v>1.75</v>
      </c>
      <c r="H391" s="181">
        <v>1.75</v>
      </c>
      <c r="I391" s="182" t="s">
        <v>1246</v>
      </c>
      <c r="J391" s="183" t="s">
        <v>1241</v>
      </c>
    </row>
    <row r="392" spans="1:10" ht="17.100000000000001" customHeight="1">
      <c r="A392" s="184" t="s">
        <v>638</v>
      </c>
      <c r="B392" s="185" t="s">
        <v>1821</v>
      </c>
      <c r="C392" s="186">
        <v>1.6</v>
      </c>
      <c r="D392" s="187">
        <v>0.42420000000000002</v>
      </c>
      <c r="E392" s="187">
        <v>1</v>
      </c>
      <c r="F392" s="187">
        <v>1</v>
      </c>
      <c r="G392" s="187">
        <v>1.25</v>
      </c>
      <c r="H392" s="187">
        <v>1.25</v>
      </c>
      <c r="I392" s="188" t="s">
        <v>1246</v>
      </c>
      <c r="J392" s="189" t="s">
        <v>1241</v>
      </c>
    </row>
    <row r="393" spans="1:10" ht="17.100000000000001" customHeight="1">
      <c r="A393" s="172" t="s">
        <v>639</v>
      </c>
      <c r="B393" s="173" t="s">
        <v>1821</v>
      </c>
      <c r="C393" s="174">
        <v>2.13</v>
      </c>
      <c r="D393" s="175">
        <v>0.51480000000000004</v>
      </c>
      <c r="E393" s="175">
        <v>1</v>
      </c>
      <c r="F393" s="175">
        <v>1</v>
      </c>
      <c r="G393" s="175">
        <v>1.25</v>
      </c>
      <c r="H393" s="175">
        <v>1.25</v>
      </c>
      <c r="I393" s="176" t="s">
        <v>1246</v>
      </c>
      <c r="J393" s="177" t="s">
        <v>1241</v>
      </c>
    </row>
    <row r="394" spans="1:10" ht="17.100000000000001" customHeight="1">
      <c r="A394" s="172" t="s">
        <v>640</v>
      </c>
      <c r="B394" s="173" t="s">
        <v>1821</v>
      </c>
      <c r="C394" s="174">
        <v>2.72</v>
      </c>
      <c r="D394" s="175">
        <v>0.67689999999999995</v>
      </c>
      <c r="E394" s="175">
        <v>1</v>
      </c>
      <c r="F394" s="175">
        <v>1</v>
      </c>
      <c r="G394" s="175">
        <v>1.25</v>
      </c>
      <c r="H394" s="175">
        <v>1.25</v>
      </c>
      <c r="I394" s="176" t="s">
        <v>1246</v>
      </c>
      <c r="J394" s="177" t="s">
        <v>1241</v>
      </c>
    </row>
    <row r="395" spans="1:10" ht="17.100000000000001" customHeight="1">
      <c r="A395" s="178" t="s">
        <v>641</v>
      </c>
      <c r="B395" s="179" t="s">
        <v>1821</v>
      </c>
      <c r="C395" s="180">
        <v>6.18</v>
      </c>
      <c r="D395" s="181">
        <v>1.028</v>
      </c>
      <c r="E395" s="181">
        <v>1.1000000000000001</v>
      </c>
      <c r="F395" s="181">
        <v>1.1000000000000001</v>
      </c>
      <c r="G395" s="181">
        <v>1.75</v>
      </c>
      <c r="H395" s="181">
        <v>1.75</v>
      </c>
      <c r="I395" s="182" t="s">
        <v>1246</v>
      </c>
      <c r="J395" s="183" t="s">
        <v>1241</v>
      </c>
    </row>
    <row r="396" spans="1:10" ht="17.100000000000001" customHeight="1">
      <c r="A396" s="184" t="s">
        <v>642</v>
      </c>
      <c r="B396" s="185" t="s">
        <v>1822</v>
      </c>
      <c r="C396" s="186">
        <v>2.0099999999999998</v>
      </c>
      <c r="D396" s="187">
        <v>0.48949999999999999</v>
      </c>
      <c r="E396" s="187">
        <v>1</v>
      </c>
      <c r="F396" s="187">
        <v>1</v>
      </c>
      <c r="G396" s="187">
        <v>1.25</v>
      </c>
      <c r="H396" s="187">
        <v>1.25</v>
      </c>
      <c r="I396" s="188" t="s">
        <v>1246</v>
      </c>
      <c r="J396" s="189" t="s">
        <v>1241</v>
      </c>
    </row>
    <row r="397" spans="1:10" ht="17.100000000000001" customHeight="1">
      <c r="A397" s="172" t="s">
        <v>643</v>
      </c>
      <c r="B397" s="173" t="s">
        <v>1822</v>
      </c>
      <c r="C397" s="174">
        <v>2.72</v>
      </c>
      <c r="D397" s="175">
        <v>0.57979999999999998</v>
      </c>
      <c r="E397" s="175">
        <v>1</v>
      </c>
      <c r="F397" s="175">
        <v>1</v>
      </c>
      <c r="G397" s="175">
        <v>1.25</v>
      </c>
      <c r="H397" s="175">
        <v>1.25</v>
      </c>
      <c r="I397" s="176" t="s">
        <v>1246</v>
      </c>
      <c r="J397" s="177" t="s">
        <v>1241</v>
      </c>
    </row>
    <row r="398" spans="1:10" ht="17.100000000000001" customHeight="1">
      <c r="A398" s="172" t="s">
        <v>644</v>
      </c>
      <c r="B398" s="173" t="s">
        <v>1822</v>
      </c>
      <c r="C398" s="174">
        <v>3.85</v>
      </c>
      <c r="D398" s="175">
        <v>0.74490000000000001</v>
      </c>
      <c r="E398" s="175">
        <v>1</v>
      </c>
      <c r="F398" s="175">
        <v>1</v>
      </c>
      <c r="G398" s="175">
        <v>1.25</v>
      </c>
      <c r="H398" s="175">
        <v>1.25</v>
      </c>
      <c r="I398" s="176" t="s">
        <v>1246</v>
      </c>
      <c r="J398" s="177" t="s">
        <v>1241</v>
      </c>
    </row>
    <row r="399" spans="1:10" ht="17.100000000000001" customHeight="1">
      <c r="A399" s="178" t="s">
        <v>645</v>
      </c>
      <c r="B399" s="179" t="s">
        <v>1822</v>
      </c>
      <c r="C399" s="180">
        <v>5.93</v>
      </c>
      <c r="D399" s="181">
        <v>1.306</v>
      </c>
      <c r="E399" s="181">
        <v>1.1000000000000001</v>
      </c>
      <c r="F399" s="181">
        <v>1.1000000000000001</v>
      </c>
      <c r="G399" s="181">
        <v>1.75</v>
      </c>
      <c r="H399" s="181">
        <v>1.75</v>
      </c>
      <c r="I399" s="182" t="s">
        <v>1246</v>
      </c>
      <c r="J399" s="183" t="s">
        <v>1241</v>
      </c>
    </row>
    <row r="400" spans="1:10" ht="17.100000000000001" customHeight="1">
      <c r="A400" s="184" t="s">
        <v>646</v>
      </c>
      <c r="B400" s="185" t="s">
        <v>1823</v>
      </c>
      <c r="C400" s="186">
        <v>2</v>
      </c>
      <c r="D400" s="187">
        <v>0.44400000000000001</v>
      </c>
      <c r="E400" s="187">
        <v>1</v>
      </c>
      <c r="F400" s="187">
        <v>1</v>
      </c>
      <c r="G400" s="187">
        <v>1.25</v>
      </c>
      <c r="H400" s="187">
        <v>1.25</v>
      </c>
      <c r="I400" s="188" t="s">
        <v>1246</v>
      </c>
      <c r="J400" s="189" t="s">
        <v>1241</v>
      </c>
    </row>
    <row r="401" spans="1:10" ht="17.100000000000001" customHeight="1">
      <c r="A401" s="172" t="s">
        <v>647</v>
      </c>
      <c r="B401" s="173" t="s">
        <v>1823</v>
      </c>
      <c r="C401" s="174">
        <v>2.79</v>
      </c>
      <c r="D401" s="175">
        <v>0.58120000000000005</v>
      </c>
      <c r="E401" s="175">
        <v>1</v>
      </c>
      <c r="F401" s="175">
        <v>1</v>
      </c>
      <c r="G401" s="175">
        <v>1.25</v>
      </c>
      <c r="H401" s="175">
        <v>1.25</v>
      </c>
      <c r="I401" s="176" t="s">
        <v>1246</v>
      </c>
      <c r="J401" s="177" t="s">
        <v>1241</v>
      </c>
    </row>
    <row r="402" spans="1:10" ht="17.100000000000001" customHeight="1">
      <c r="A402" s="172" t="s">
        <v>648</v>
      </c>
      <c r="B402" s="173" t="s">
        <v>1823</v>
      </c>
      <c r="C402" s="174">
        <v>4.22</v>
      </c>
      <c r="D402" s="175">
        <v>0.86439999999999995</v>
      </c>
      <c r="E402" s="175">
        <v>1</v>
      </c>
      <c r="F402" s="175">
        <v>1</v>
      </c>
      <c r="G402" s="175">
        <v>1.25</v>
      </c>
      <c r="H402" s="175">
        <v>1.25</v>
      </c>
      <c r="I402" s="176" t="s">
        <v>1246</v>
      </c>
      <c r="J402" s="177" t="s">
        <v>1241</v>
      </c>
    </row>
    <row r="403" spans="1:10" ht="17.100000000000001" customHeight="1">
      <c r="A403" s="178" t="s">
        <v>649</v>
      </c>
      <c r="B403" s="179" t="s">
        <v>1823</v>
      </c>
      <c r="C403" s="180">
        <v>10.5</v>
      </c>
      <c r="D403" s="181">
        <v>2.1892</v>
      </c>
      <c r="E403" s="181">
        <v>1.1000000000000001</v>
      </c>
      <c r="F403" s="181">
        <v>1.1000000000000001</v>
      </c>
      <c r="G403" s="181">
        <v>1.75</v>
      </c>
      <c r="H403" s="181">
        <v>1.75</v>
      </c>
      <c r="I403" s="182" t="s">
        <v>1246</v>
      </c>
      <c r="J403" s="183" t="s">
        <v>1241</v>
      </c>
    </row>
    <row r="404" spans="1:10" ht="17.100000000000001" customHeight="1">
      <c r="A404" s="184" t="s">
        <v>650</v>
      </c>
      <c r="B404" s="185" t="s">
        <v>1824</v>
      </c>
      <c r="C404" s="186">
        <v>2.34</v>
      </c>
      <c r="D404" s="187">
        <v>0.60170000000000001</v>
      </c>
      <c r="E404" s="187">
        <v>1</v>
      </c>
      <c r="F404" s="187">
        <v>1</v>
      </c>
      <c r="G404" s="187">
        <v>1.25</v>
      </c>
      <c r="H404" s="187">
        <v>1.25</v>
      </c>
      <c r="I404" s="188" t="s">
        <v>1246</v>
      </c>
      <c r="J404" s="189" t="s">
        <v>1241</v>
      </c>
    </row>
    <row r="405" spans="1:10" ht="17.100000000000001" customHeight="1">
      <c r="A405" s="172" t="s">
        <v>651</v>
      </c>
      <c r="B405" s="173" t="s">
        <v>1824</v>
      </c>
      <c r="C405" s="174">
        <v>3.11</v>
      </c>
      <c r="D405" s="175">
        <v>0.63670000000000004</v>
      </c>
      <c r="E405" s="175">
        <v>1</v>
      </c>
      <c r="F405" s="175">
        <v>1</v>
      </c>
      <c r="G405" s="175">
        <v>1.25</v>
      </c>
      <c r="H405" s="175">
        <v>1.25</v>
      </c>
      <c r="I405" s="176" t="s">
        <v>1246</v>
      </c>
      <c r="J405" s="177" t="s">
        <v>1241</v>
      </c>
    </row>
    <row r="406" spans="1:10" ht="17.100000000000001" customHeight="1">
      <c r="A406" s="172" t="s">
        <v>652</v>
      </c>
      <c r="B406" s="173" t="s">
        <v>1824</v>
      </c>
      <c r="C406" s="174">
        <v>5.42</v>
      </c>
      <c r="D406" s="175">
        <v>1.0699000000000001</v>
      </c>
      <c r="E406" s="175">
        <v>1</v>
      </c>
      <c r="F406" s="175">
        <v>1</v>
      </c>
      <c r="G406" s="175">
        <v>1.25</v>
      </c>
      <c r="H406" s="175">
        <v>1.25</v>
      </c>
      <c r="I406" s="176" t="s">
        <v>1246</v>
      </c>
      <c r="J406" s="177" t="s">
        <v>1241</v>
      </c>
    </row>
    <row r="407" spans="1:10" ht="17.100000000000001" customHeight="1">
      <c r="A407" s="178" t="s">
        <v>653</v>
      </c>
      <c r="B407" s="179" t="s">
        <v>1824</v>
      </c>
      <c r="C407" s="180">
        <v>10.130000000000001</v>
      </c>
      <c r="D407" s="181">
        <v>2.0714999999999999</v>
      </c>
      <c r="E407" s="181">
        <v>1.1000000000000001</v>
      </c>
      <c r="F407" s="181">
        <v>1.1000000000000001</v>
      </c>
      <c r="G407" s="181">
        <v>1.75</v>
      </c>
      <c r="H407" s="181">
        <v>1.75</v>
      </c>
      <c r="I407" s="182" t="s">
        <v>1246</v>
      </c>
      <c r="J407" s="183" t="s">
        <v>1241</v>
      </c>
    </row>
    <row r="408" spans="1:10" ht="17.100000000000001" customHeight="1">
      <c r="A408" s="184" t="s">
        <v>654</v>
      </c>
      <c r="B408" s="185" t="s">
        <v>1825</v>
      </c>
      <c r="C408" s="186">
        <v>2.23</v>
      </c>
      <c r="D408" s="187">
        <v>0.4879</v>
      </c>
      <c r="E408" s="187">
        <v>1</v>
      </c>
      <c r="F408" s="187">
        <v>1</v>
      </c>
      <c r="G408" s="187">
        <v>1.25</v>
      </c>
      <c r="H408" s="187">
        <v>1.25</v>
      </c>
      <c r="I408" s="188" t="s">
        <v>1246</v>
      </c>
      <c r="J408" s="189" t="s">
        <v>1241</v>
      </c>
    </row>
    <row r="409" spans="1:10" ht="17.100000000000001" customHeight="1">
      <c r="A409" s="172" t="s">
        <v>655</v>
      </c>
      <c r="B409" s="173" t="s">
        <v>1825</v>
      </c>
      <c r="C409" s="174">
        <v>2.95</v>
      </c>
      <c r="D409" s="175">
        <v>0.63929999999999998</v>
      </c>
      <c r="E409" s="175">
        <v>1</v>
      </c>
      <c r="F409" s="175">
        <v>1</v>
      </c>
      <c r="G409" s="175">
        <v>1.25</v>
      </c>
      <c r="H409" s="175">
        <v>1.25</v>
      </c>
      <c r="I409" s="176" t="s">
        <v>1246</v>
      </c>
      <c r="J409" s="177" t="s">
        <v>1241</v>
      </c>
    </row>
    <row r="410" spans="1:10" ht="17.100000000000001" customHeight="1">
      <c r="A410" s="172" t="s">
        <v>656</v>
      </c>
      <c r="B410" s="173" t="s">
        <v>1825</v>
      </c>
      <c r="C410" s="174">
        <v>4.8499999999999996</v>
      </c>
      <c r="D410" s="175">
        <v>0.9375</v>
      </c>
      <c r="E410" s="175">
        <v>1</v>
      </c>
      <c r="F410" s="175">
        <v>1</v>
      </c>
      <c r="G410" s="175">
        <v>1.25</v>
      </c>
      <c r="H410" s="175">
        <v>1.25</v>
      </c>
      <c r="I410" s="176" t="s">
        <v>1246</v>
      </c>
      <c r="J410" s="177" t="s">
        <v>1241</v>
      </c>
    </row>
    <row r="411" spans="1:10" ht="17.100000000000001" customHeight="1">
      <c r="A411" s="178" t="s">
        <v>657</v>
      </c>
      <c r="B411" s="179" t="s">
        <v>1825</v>
      </c>
      <c r="C411" s="180">
        <v>8.66</v>
      </c>
      <c r="D411" s="181">
        <v>1.9265000000000001</v>
      </c>
      <c r="E411" s="181">
        <v>1.1000000000000001</v>
      </c>
      <c r="F411" s="181">
        <v>1.1000000000000001</v>
      </c>
      <c r="G411" s="181">
        <v>1.75</v>
      </c>
      <c r="H411" s="181">
        <v>1.75</v>
      </c>
      <c r="I411" s="182" t="s">
        <v>1246</v>
      </c>
      <c r="J411" s="183" t="s">
        <v>1241</v>
      </c>
    </row>
    <row r="412" spans="1:10" ht="17.100000000000001" customHeight="1">
      <c r="A412" s="184" t="s">
        <v>658</v>
      </c>
      <c r="B412" s="185" t="s">
        <v>1826</v>
      </c>
      <c r="C412" s="186">
        <v>2.66</v>
      </c>
      <c r="D412" s="187">
        <v>1.2987</v>
      </c>
      <c r="E412" s="187">
        <v>1</v>
      </c>
      <c r="F412" s="187">
        <v>1</v>
      </c>
      <c r="G412" s="187">
        <v>1.25</v>
      </c>
      <c r="H412" s="187">
        <v>1.25</v>
      </c>
      <c r="I412" s="188" t="s">
        <v>1242</v>
      </c>
      <c r="J412" s="189" t="s">
        <v>1241</v>
      </c>
    </row>
    <row r="413" spans="1:10" ht="17.100000000000001" customHeight="1">
      <c r="A413" s="172" t="s">
        <v>659</v>
      </c>
      <c r="B413" s="173" t="s">
        <v>1826</v>
      </c>
      <c r="C413" s="174">
        <v>6</v>
      </c>
      <c r="D413" s="175">
        <v>1.8165</v>
      </c>
      <c r="E413" s="175">
        <v>1</v>
      </c>
      <c r="F413" s="175">
        <v>1</v>
      </c>
      <c r="G413" s="175">
        <v>1.25</v>
      </c>
      <c r="H413" s="175">
        <v>1.25</v>
      </c>
      <c r="I413" s="176" t="s">
        <v>1242</v>
      </c>
      <c r="J413" s="177" t="s">
        <v>1241</v>
      </c>
    </row>
    <row r="414" spans="1:10" ht="17.100000000000001" customHeight="1">
      <c r="A414" s="172" t="s">
        <v>660</v>
      </c>
      <c r="B414" s="173" t="s">
        <v>1826</v>
      </c>
      <c r="C414" s="174">
        <v>11.03</v>
      </c>
      <c r="D414" s="175">
        <v>2.9940000000000002</v>
      </c>
      <c r="E414" s="175">
        <v>1</v>
      </c>
      <c r="F414" s="175">
        <v>1</v>
      </c>
      <c r="G414" s="175">
        <v>1.25</v>
      </c>
      <c r="H414" s="175">
        <v>1.25</v>
      </c>
      <c r="I414" s="176" t="s">
        <v>1242</v>
      </c>
      <c r="J414" s="177" t="s">
        <v>1241</v>
      </c>
    </row>
    <row r="415" spans="1:10" ht="17.100000000000001" customHeight="1">
      <c r="A415" s="178" t="s">
        <v>661</v>
      </c>
      <c r="B415" s="179" t="s">
        <v>1826</v>
      </c>
      <c r="C415" s="180">
        <v>20.76</v>
      </c>
      <c r="D415" s="181">
        <v>5.6265999999999998</v>
      </c>
      <c r="E415" s="181">
        <v>1.1000000000000001</v>
      </c>
      <c r="F415" s="181">
        <v>1.1000000000000001</v>
      </c>
      <c r="G415" s="181">
        <v>1.75</v>
      </c>
      <c r="H415" s="181">
        <v>1.75</v>
      </c>
      <c r="I415" s="182" t="s">
        <v>1242</v>
      </c>
      <c r="J415" s="183" t="s">
        <v>1241</v>
      </c>
    </row>
    <row r="416" spans="1:10" ht="17.100000000000001" customHeight="1">
      <c r="A416" s="184" t="s">
        <v>662</v>
      </c>
      <c r="B416" s="185" t="s">
        <v>1827</v>
      </c>
      <c r="C416" s="186">
        <v>2.35</v>
      </c>
      <c r="D416" s="187">
        <v>1.0448</v>
      </c>
      <c r="E416" s="187">
        <v>1</v>
      </c>
      <c r="F416" s="187">
        <v>1</v>
      </c>
      <c r="G416" s="187">
        <v>1.25</v>
      </c>
      <c r="H416" s="187">
        <v>1.25</v>
      </c>
      <c r="I416" s="188" t="s">
        <v>1242</v>
      </c>
      <c r="J416" s="189" t="s">
        <v>1241</v>
      </c>
    </row>
    <row r="417" spans="1:10" ht="17.100000000000001" customHeight="1">
      <c r="A417" s="172" t="s">
        <v>663</v>
      </c>
      <c r="B417" s="173" t="s">
        <v>1827</v>
      </c>
      <c r="C417" s="174">
        <v>4.1100000000000003</v>
      </c>
      <c r="D417" s="175">
        <v>1.3545</v>
      </c>
      <c r="E417" s="175">
        <v>1</v>
      </c>
      <c r="F417" s="175">
        <v>1</v>
      </c>
      <c r="G417" s="175">
        <v>1.25</v>
      </c>
      <c r="H417" s="175">
        <v>1.25</v>
      </c>
      <c r="I417" s="176" t="s">
        <v>1242</v>
      </c>
      <c r="J417" s="177" t="s">
        <v>1241</v>
      </c>
    </row>
    <row r="418" spans="1:10" ht="17.100000000000001" customHeight="1">
      <c r="A418" s="172" t="s">
        <v>664</v>
      </c>
      <c r="B418" s="173" t="s">
        <v>1827</v>
      </c>
      <c r="C418" s="174">
        <v>7.44</v>
      </c>
      <c r="D418" s="175">
        <v>2.3313000000000001</v>
      </c>
      <c r="E418" s="175">
        <v>1</v>
      </c>
      <c r="F418" s="175">
        <v>1</v>
      </c>
      <c r="G418" s="175">
        <v>1.25</v>
      </c>
      <c r="H418" s="175">
        <v>1.25</v>
      </c>
      <c r="I418" s="176" t="s">
        <v>1242</v>
      </c>
      <c r="J418" s="177" t="s">
        <v>1241</v>
      </c>
    </row>
    <row r="419" spans="1:10" ht="17.100000000000001" customHeight="1">
      <c r="A419" s="178" t="s">
        <v>665</v>
      </c>
      <c r="B419" s="179" t="s">
        <v>1827</v>
      </c>
      <c r="C419" s="180">
        <v>12.24</v>
      </c>
      <c r="D419" s="181">
        <v>4.6896000000000004</v>
      </c>
      <c r="E419" s="181">
        <v>1.1000000000000001</v>
      </c>
      <c r="F419" s="181">
        <v>1.1000000000000001</v>
      </c>
      <c r="G419" s="181">
        <v>1.75</v>
      </c>
      <c r="H419" s="181">
        <v>1.75</v>
      </c>
      <c r="I419" s="182" t="s">
        <v>1242</v>
      </c>
      <c r="J419" s="183" t="s">
        <v>1241</v>
      </c>
    </row>
    <row r="420" spans="1:10" ht="17.100000000000001" customHeight="1">
      <c r="A420" s="184" t="s">
        <v>666</v>
      </c>
      <c r="B420" s="185" t="s">
        <v>1828</v>
      </c>
      <c r="C420" s="186">
        <v>3.51</v>
      </c>
      <c r="D420" s="187">
        <v>1.1083000000000001</v>
      </c>
      <c r="E420" s="187">
        <v>1</v>
      </c>
      <c r="F420" s="187">
        <v>1</v>
      </c>
      <c r="G420" s="187">
        <v>1.25</v>
      </c>
      <c r="H420" s="187">
        <v>1.25</v>
      </c>
      <c r="I420" s="188" t="s">
        <v>1242</v>
      </c>
      <c r="J420" s="189" t="s">
        <v>1241</v>
      </c>
    </row>
    <row r="421" spans="1:10" ht="17.100000000000001" customHeight="1">
      <c r="A421" s="172" t="s">
        <v>667</v>
      </c>
      <c r="B421" s="173" t="s">
        <v>1828</v>
      </c>
      <c r="C421" s="174">
        <v>5.51</v>
      </c>
      <c r="D421" s="175">
        <v>1.4562999999999999</v>
      </c>
      <c r="E421" s="175">
        <v>1</v>
      </c>
      <c r="F421" s="175">
        <v>1</v>
      </c>
      <c r="G421" s="175">
        <v>1.25</v>
      </c>
      <c r="H421" s="175">
        <v>1.25</v>
      </c>
      <c r="I421" s="176" t="s">
        <v>1242</v>
      </c>
      <c r="J421" s="177" t="s">
        <v>1241</v>
      </c>
    </row>
    <row r="422" spans="1:10" ht="17.100000000000001" customHeight="1">
      <c r="A422" s="172" t="s">
        <v>668</v>
      </c>
      <c r="B422" s="173" t="s">
        <v>1828</v>
      </c>
      <c r="C422" s="174">
        <v>8.92</v>
      </c>
      <c r="D422" s="175">
        <v>2.2683</v>
      </c>
      <c r="E422" s="175">
        <v>1</v>
      </c>
      <c r="F422" s="175">
        <v>1</v>
      </c>
      <c r="G422" s="175">
        <v>1.25</v>
      </c>
      <c r="H422" s="175">
        <v>1.25</v>
      </c>
      <c r="I422" s="176" t="s">
        <v>1242</v>
      </c>
      <c r="J422" s="177" t="s">
        <v>1241</v>
      </c>
    </row>
    <row r="423" spans="1:10" ht="17.100000000000001" customHeight="1">
      <c r="A423" s="178" t="s">
        <v>669</v>
      </c>
      <c r="B423" s="179" t="s">
        <v>1828</v>
      </c>
      <c r="C423" s="180">
        <v>15.79</v>
      </c>
      <c r="D423" s="181">
        <v>4.6327999999999996</v>
      </c>
      <c r="E423" s="181">
        <v>1.1000000000000001</v>
      </c>
      <c r="F423" s="181">
        <v>1.1000000000000001</v>
      </c>
      <c r="G423" s="181">
        <v>1.75</v>
      </c>
      <c r="H423" s="181">
        <v>1.75</v>
      </c>
      <c r="I423" s="182" t="s">
        <v>1242</v>
      </c>
      <c r="J423" s="183" t="s">
        <v>1241</v>
      </c>
    </row>
    <row r="424" spans="1:10" ht="17.100000000000001" customHeight="1">
      <c r="A424" s="184" t="s">
        <v>670</v>
      </c>
      <c r="B424" s="185" t="s">
        <v>1829</v>
      </c>
      <c r="C424" s="186">
        <v>4.9400000000000004</v>
      </c>
      <c r="D424" s="187">
        <v>1.1695</v>
      </c>
      <c r="E424" s="187">
        <v>1</v>
      </c>
      <c r="F424" s="187">
        <v>1</v>
      </c>
      <c r="G424" s="187">
        <v>1.25</v>
      </c>
      <c r="H424" s="187">
        <v>1.25</v>
      </c>
      <c r="I424" s="188" t="s">
        <v>1242</v>
      </c>
      <c r="J424" s="189" t="s">
        <v>1241</v>
      </c>
    </row>
    <row r="425" spans="1:10" ht="17.100000000000001" customHeight="1">
      <c r="A425" s="172" t="s">
        <v>671</v>
      </c>
      <c r="B425" s="173" t="s">
        <v>1829</v>
      </c>
      <c r="C425" s="174">
        <v>6.7</v>
      </c>
      <c r="D425" s="175">
        <v>1.5175000000000001</v>
      </c>
      <c r="E425" s="175">
        <v>1</v>
      </c>
      <c r="F425" s="175">
        <v>1</v>
      </c>
      <c r="G425" s="175">
        <v>1.25</v>
      </c>
      <c r="H425" s="175">
        <v>1.25</v>
      </c>
      <c r="I425" s="176" t="s">
        <v>1242</v>
      </c>
      <c r="J425" s="177" t="s">
        <v>1241</v>
      </c>
    </row>
    <row r="426" spans="1:10" ht="17.100000000000001" customHeight="1">
      <c r="A426" s="172" t="s">
        <v>672</v>
      </c>
      <c r="B426" s="173" t="s">
        <v>1829</v>
      </c>
      <c r="C426" s="174">
        <v>9.5399999999999991</v>
      </c>
      <c r="D426" s="175">
        <v>2.1617000000000002</v>
      </c>
      <c r="E426" s="175">
        <v>1</v>
      </c>
      <c r="F426" s="175">
        <v>1</v>
      </c>
      <c r="G426" s="175">
        <v>1.25</v>
      </c>
      <c r="H426" s="175">
        <v>1.25</v>
      </c>
      <c r="I426" s="176" t="s">
        <v>1242</v>
      </c>
      <c r="J426" s="177" t="s">
        <v>1241</v>
      </c>
    </row>
    <row r="427" spans="1:10" ht="17.100000000000001" customHeight="1">
      <c r="A427" s="178" t="s">
        <v>673</v>
      </c>
      <c r="B427" s="179" t="s">
        <v>1829</v>
      </c>
      <c r="C427" s="180">
        <v>16.57</v>
      </c>
      <c r="D427" s="181">
        <v>4.2557</v>
      </c>
      <c r="E427" s="181">
        <v>1.1000000000000001</v>
      </c>
      <c r="F427" s="181">
        <v>1.1000000000000001</v>
      </c>
      <c r="G427" s="181">
        <v>1.75</v>
      </c>
      <c r="H427" s="181">
        <v>1.75</v>
      </c>
      <c r="I427" s="182" t="s">
        <v>1242</v>
      </c>
      <c r="J427" s="183" t="s">
        <v>1241</v>
      </c>
    </row>
    <row r="428" spans="1:10" ht="17.100000000000001" customHeight="1">
      <c r="A428" s="184" t="s">
        <v>674</v>
      </c>
      <c r="B428" s="185" t="s">
        <v>1830</v>
      </c>
      <c r="C428" s="186">
        <v>2.96</v>
      </c>
      <c r="D428" s="187">
        <v>0.65259999999999996</v>
      </c>
      <c r="E428" s="187">
        <v>1</v>
      </c>
      <c r="F428" s="187">
        <v>1</v>
      </c>
      <c r="G428" s="187">
        <v>1.25</v>
      </c>
      <c r="H428" s="187">
        <v>1.25</v>
      </c>
      <c r="I428" s="188" t="s">
        <v>1242</v>
      </c>
      <c r="J428" s="189" t="s">
        <v>1241</v>
      </c>
    </row>
    <row r="429" spans="1:10" ht="17.100000000000001" customHeight="1">
      <c r="A429" s="172" t="s">
        <v>675</v>
      </c>
      <c r="B429" s="173" t="s">
        <v>1830</v>
      </c>
      <c r="C429" s="174">
        <v>4.6500000000000004</v>
      </c>
      <c r="D429" s="175">
        <v>0.8871</v>
      </c>
      <c r="E429" s="175">
        <v>1</v>
      </c>
      <c r="F429" s="175">
        <v>1</v>
      </c>
      <c r="G429" s="175">
        <v>1.25</v>
      </c>
      <c r="H429" s="175">
        <v>1.25</v>
      </c>
      <c r="I429" s="176" t="s">
        <v>1242</v>
      </c>
      <c r="J429" s="177" t="s">
        <v>1241</v>
      </c>
    </row>
    <row r="430" spans="1:10" ht="17.100000000000001" customHeight="1">
      <c r="A430" s="172" t="s">
        <v>676</v>
      </c>
      <c r="B430" s="173" t="s">
        <v>1830</v>
      </c>
      <c r="C430" s="174">
        <v>12.24</v>
      </c>
      <c r="D430" s="175">
        <v>1.4335</v>
      </c>
      <c r="E430" s="175">
        <v>1</v>
      </c>
      <c r="F430" s="175">
        <v>1</v>
      </c>
      <c r="G430" s="175">
        <v>1.25</v>
      </c>
      <c r="H430" s="175">
        <v>1.25</v>
      </c>
      <c r="I430" s="176" t="s">
        <v>1242</v>
      </c>
      <c r="J430" s="177" t="s">
        <v>1241</v>
      </c>
    </row>
    <row r="431" spans="1:10" ht="17.100000000000001" customHeight="1">
      <c r="A431" s="178" t="s">
        <v>677</v>
      </c>
      <c r="B431" s="179" t="s">
        <v>1830</v>
      </c>
      <c r="C431" s="180">
        <v>8.86</v>
      </c>
      <c r="D431" s="181">
        <v>2.6756000000000002</v>
      </c>
      <c r="E431" s="181">
        <v>1.1000000000000001</v>
      </c>
      <c r="F431" s="181">
        <v>1.1000000000000001</v>
      </c>
      <c r="G431" s="181">
        <v>1.75</v>
      </c>
      <c r="H431" s="181">
        <v>1.75</v>
      </c>
      <c r="I431" s="182" t="s">
        <v>1242</v>
      </c>
      <c r="J431" s="183" t="s">
        <v>1241</v>
      </c>
    </row>
    <row r="432" spans="1:10" ht="17.100000000000001" customHeight="1">
      <c r="A432" s="184" t="s">
        <v>678</v>
      </c>
      <c r="B432" s="185" t="s">
        <v>1831</v>
      </c>
      <c r="C432" s="186">
        <v>3.06</v>
      </c>
      <c r="D432" s="187">
        <v>1.028</v>
      </c>
      <c r="E432" s="187">
        <v>1</v>
      </c>
      <c r="F432" s="187">
        <v>1</v>
      </c>
      <c r="G432" s="187">
        <v>1.25</v>
      </c>
      <c r="H432" s="187">
        <v>1.25</v>
      </c>
      <c r="I432" s="188" t="s">
        <v>1242</v>
      </c>
      <c r="J432" s="189" t="s">
        <v>1241</v>
      </c>
    </row>
    <row r="433" spans="1:10" ht="17.100000000000001" customHeight="1">
      <c r="A433" s="172" t="s">
        <v>680</v>
      </c>
      <c r="B433" s="173" t="s">
        <v>1831</v>
      </c>
      <c r="C433" s="174">
        <v>4.22</v>
      </c>
      <c r="D433" s="175">
        <v>1.3270999999999999</v>
      </c>
      <c r="E433" s="175">
        <v>1</v>
      </c>
      <c r="F433" s="175">
        <v>1</v>
      </c>
      <c r="G433" s="175">
        <v>1.25</v>
      </c>
      <c r="H433" s="175">
        <v>1.25</v>
      </c>
      <c r="I433" s="176" t="s">
        <v>1242</v>
      </c>
      <c r="J433" s="177" t="s">
        <v>1241</v>
      </c>
    </row>
    <row r="434" spans="1:10" ht="17.100000000000001" customHeight="1">
      <c r="A434" s="172" t="s">
        <v>681</v>
      </c>
      <c r="B434" s="173" t="s">
        <v>1831</v>
      </c>
      <c r="C434" s="174">
        <v>7.53</v>
      </c>
      <c r="D434" s="175">
        <v>2.0918999999999999</v>
      </c>
      <c r="E434" s="175">
        <v>1</v>
      </c>
      <c r="F434" s="175">
        <v>1</v>
      </c>
      <c r="G434" s="175">
        <v>1.25</v>
      </c>
      <c r="H434" s="175">
        <v>1.25</v>
      </c>
      <c r="I434" s="176" t="s">
        <v>1242</v>
      </c>
      <c r="J434" s="177" t="s">
        <v>1241</v>
      </c>
    </row>
    <row r="435" spans="1:10" ht="17.100000000000001" customHeight="1">
      <c r="A435" s="178" t="s">
        <v>682</v>
      </c>
      <c r="B435" s="179" t="s">
        <v>1831</v>
      </c>
      <c r="C435" s="180">
        <v>15.88</v>
      </c>
      <c r="D435" s="181">
        <v>3.9477000000000002</v>
      </c>
      <c r="E435" s="181">
        <v>1.1000000000000001</v>
      </c>
      <c r="F435" s="181">
        <v>1.1000000000000001</v>
      </c>
      <c r="G435" s="181">
        <v>1.75</v>
      </c>
      <c r="H435" s="181">
        <v>1.75</v>
      </c>
      <c r="I435" s="182" t="s">
        <v>1242</v>
      </c>
      <c r="J435" s="183" t="s">
        <v>1241</v>
      </c>
    </row>
    <row r="436" spans="1:10" ht="17.100000000000001" customHeight="1">
      <c r="A436" s="184" t="s">
        <v>683</v>
      </c>
      <c r="B436" s="185" t="s">
        <v>1832</v>
      </c>
      <c r="C436" s="186">
        <v>1.94</v>
      </c>
      <c r="D436" s="187">
        <v>0.76500000000000001</v>
      </c>
      <c r="E436" s="187">
        <v>1</v>
      </c>
      <c r="F436" s="187">
        <v>1</v>
      </c>
      <c r="G436" s="187">
        <v>1.25</v>
      </c>
      <c r="H436" s="187">
        <v>1.25</v>
      </c>
      <c r="I436" s="188" t="s">
        <v>1242</v>
      </c>
      <c r="J436" s="189" t="s">
        <v>1241</v>
      </c>
    </row>
    <row r="437" spans="1:10" ht="17.100000000000001" customHeight="1">
      <c r="A437" s="172" t="s">
        <v>684</v>
      </c>
      <c r="B437" s="173" t="s">
        <v>1832</v>
      </c>
      <c r="C437" s="174">
        <v>3.32</v>
      </c>
      <c r="D437" s="175">
        <v>1.0025999999999999</v>
      </c>
      <c r="E437" s="175">
        <v>1</v>
      </c>
      <c r="F437" s="175">
        <v>1</v>
      </c>
      <c r="G437" s="175">
        <v>1.25</v>
      </c>
      <c r="H437" s="175">
        <v>1.25</v>
      </c>
      <c r="I437" s="176" t="s">
        <v>1242</v>
      </c>
      <c r="J437" s="177" t="s">
        <v>1241</v>
      </c>
    </row>
    <row r="438" spans="1:10" ht="17.100000000000001" customHeight="1">
      <c r="A438" s="172" t="s">
        <v>685</v>
      </c>
      <c r="B438" s="173" t="s">
        <v>1832</v>
      </c>
      <c r="C438" s="174">
        <v>5.41</v>
      </c>
      <c r="D438" s="175">
        <v>1.5122</v>
      </c>
      <c r="E438" s="175">
        <v>1</v>
      </c>
      <c r="F438" s="175">
        <v>1</v>
      </c>
      <c r="G438" s="175">
        <v>1.25</v>
      </c>
      <c r="H438" s="175">
        <v>1.25</v>
      </c>
      <c r="I438" s="176" t="s">
        <v>1242</v>
      </c>
      <c r="J438" s="177" t="s">
        <v>1241</v>
      </c>
    </row>
    <row r="439" spans="1:10" ht="17.100000000000001" customHeight="1">
      <c r="A439" s="178" t="s">
        <v>686</v>
      </c>
      <c r="B439" s="179" t="s">
        <v>1832</v>
      </c>
      <c r="C439" s="180">
        <v>13.31</v>
      </c>
      <c r="D439" s="181">
        <v>3.2241</v>
      </c>
      <c r="E439" s="181">
        <v>1.1000000000000001</v>
      </c>
      <c r="F439" s="181">
        <v>1.1000000000000001</v>
      </c>
      <c r="G439" s="181">
        <v>1.75</v>
      </c>
      <c r="H439" s="181">
        <v>1.75</v>
      </c>
      <c r="I439" s="182" t="s">
        <v>1242</v>
      </c>
      <c r="J439" s="183" t="s">
        <v>1241</v>
      </c>
    </row>
    <row r="440" spans="1:10" ht="17.100000000000001" customHeight="1">
      <c r="A440" s="184" t="s">
        <v>687</v>
      </c>
      <c r="B440" s="185" t="s">
        <v>1833</v>
      </c>
      <c r="C440" s="186">
        <v>3.57</v>
      </c>
      <c r="D440" s="187">
        <v>1.0535000000000001</v>
      </c>
      <c r="E440" s="187">
        <v>1</v>
      </c>
      <c r="F440" s="187">
        <v>1</v>
      </c>
      <c r="G440" s="187">
        <v>1.25</v>
      </c>
      <c r="H440" s="187">
        <v>1.25</v>
      </c>
      <c r="I440" s="188" t="s">
        <v>1242</v>
      </c>
      <c r="J440" s="189" t="s">
        <v>1241</v>
      </c>
    </row>
    <row r="441" spans="1:10" ht="17.100000000000001" customHeight="1">
      <c r="A441" s="172" t="s">
        <v>688</v>
      </c>
      <c r="B441" s="173" t="s">
        <v>1833</v>
      </c>
      <c r="C441" s="174">
        <v>4.8499999999999996</v>
      </c>
      <c r="D441" s="175">
        <v>1.41</v>
      </c>
      <c r="E441" s="175">
        <v>1</v>
      </c>
      <c r="F441" s="175">
        <v>1</v>
      </c>
      <c r="G441" s="175">
        <v>1.25</v>
      </c>
      <c r="H441" s="175">
        <v>1.25</v>
      </c>
      <c r="I441" s="176" t="s">
        <v>1242</v>
      </c>
      <c r="J441" s="177" t="s">
        <v>1241</v>
      </c>
    </row>
    <row r="442" spans="1:10" ht="17.100000000000001" customHeight="1">
      <c r="A442" s="172" t="s">
        <v>689</v>
      </c>
      <c r="B442" s="173" t="s">
        <v>1833</v>
      </c>
      <c r="C442" s="174">
        <v>7.1</v>
      </c>
      <c r="D442" s="175">
        <v>2.2408999999999999</v>
      </c>
      <c r="E442" s="175">
        <v>1</v>
      </c>
      <c r="F442" s="175">
        <v>1</v>
      </c>
      <c r="G442" s="175">
        <v>1.25</v>
      </c>
      <c r="H442" s="175">
        <v>1.25</v>
      </c>
      <c r="I442" s="176" t="s">
        <v>1242</v>
      </c>
      <c r="J442" s="177" t="s">
        <v>1241</v>
      </c>
    </row>
    <row r="443" spans="1:10" ht="17.100000000000001" customHeight="1">
      <c r="A443" s="178" t="s">
        <v>690</v>
      </c>
      <c r="B443" s="179" t="s">
        <v>1833</v>
      </c>
      <c r="C443" s="180">
        <v>14.48</v>
      </c>
      <c r="D443" s="181">
        <v>4.4958999999999998</v>
      </c>
      <c r="E443" s="181">
        <v>1.1000000000000001</v>
      </c>
      <c r="F443" s="181">
        <v>1.1000000000000001</v>
      </c>
      <c r="G443" s="181">
        <v>1.75</v>
      </c>
      <c r="H443" s="181">
        <v>1.75</v>
      </c>
      <c r="I443" s="182" t="s">
        <v>1242</v>
      </c>
      <c r="J443" s="183" t="s">
        <v>1241</v>
      </c>
    </row>
    <row r="444" spans="1:10" ht="17.100000000000001" customHeight="1">
      <c r="A444" s="184" t="s">
        <v>1834</v>
      </c>
      <c r="B444" s="185" t="s">
        <v>1835</v>
      </c>
      <c r="C444" s="186">
        <v>4.74</v>
      </c>
      <c r="D444" s="187">
        <v>1.3758999999999999</v>
      </c>
      <c r="E444" s="187">
        <v>1</v>
      </c>
      <c r="F444" s="187">
        <v>1</v>
      </c>
      <c r="G444" s="187">
        <v>1.25</v>
      </c>
      <c r="H444" s="187">
        <v>1.25</v>
      </c>
      <c r="I444" s="188" t="s">
        <v>1242</v>
      </c>
      <c r="J444" s="189" t="s">
        <v>1241</v>
      </c>
    </row>
    <row r="445" spans="1:10" ht="17.100000000000001" customHeight="1">
      <c r="A445" s="172" t="s">
        <v>1836</v>
      </c>
      <c r="B445" s="173" t="s">
        <v>1835</v>
      </c>
      <c r="C445" s="174">
        <v>6.51</v>
      </c>
      <c r="D445" s="175">
        <v>1.7388999999999999</v>
      </c>
      <c r="E445" s="175">
        <v>1</v>
      </c>
      <c r="F445" s="175">
        <v>1</v>
      </c>
      <c r="G445" s="175">
        <v>1.25</v>
      </c>
      <c r="H445" s="175">
        <v>1.25</v>
      </c>
      <c r="I445" s="176" t="s">
        <v>1242</v>
      </c>
      <c r="J445" s="177" t="s">
        <v>1241</v>
      </c>
    </row>
    <row r="446" spans="1:10" ht="17.100000000000001" customHeight="1">
      <c r="A446" s="172" t="s">
        <v>1837</v>
      </c>
      <c r="B446" s="173" t="s">
        <v>1835</v>
      </c>
      <c r="C446" s="174">
        <v>10.78</v>
      </c>
      <c r="D446" s="175">
        <v>2.5750000000000002</v>
      </c>
      <c r="E446" s="175">
        <v>1</v>
      </c>
      <c r="F446" s="175">
        <v>1</v>
      </c>
      <c r="G446" s="175">
        <v>1.25</v>
      </c>
      <c r="H446" s="175">
        <v>1.25</v>
      </c>
      <c r="I446" s="176" t="s">
        <v>1242</v>
      </c>
      <c r="J446" s="177" t="s">
        <v>1241</v>
      </c>
    </row>
    <row r="447" spans="1:10" ht="17.100000000000001" customHeight="1">
      <c r="A447" s="178" t="s">
        <v>1838</v>
      </c>
      <c r="B447" s="179" t="s">
        <v>1835</v>
      </c>
      <c r="C447" s="180">
        <v>20.68</v>
      </c>
      <c r="D447" s="181">
        <v>4.8620000000000001</v>
      </c>
      <c r="E447" s="181">
        <v>1.1000000000000001</v>
      </c>
      <c r="F447" s="181">
        <v>1.1000000000000001</v>
      </c>
      <c r="G447" s="181">
        <v>1.75</v>
      </c>
      <c r="H447" s="181">
        <v>1.75</v>
      </c>
      <c r="I447" s="182" t="s">
        <v>1242</v>
      </c>
      <c r="J447" s="183" t="s">
        <v>1241</v>
      </c>
    </row>
    <row r="448" spans="1:10" ht="17.100000000000001" customHeight="1">
      <c r="A448" s="184" t="s">
        <v>1839</v>
      </c>
      <c r="B448" s="185" t="s">
        <v>1840</v>
      </c>
      <c r="C448" s="186">
        <v>4.24</v>
      </c>
      <c r="D448" s="187">
        <v>1.4738</v>
      </c>
      <c r="E448" s="187">
        <v>1</v>
      </c>
      <c r="F448" s="187">
        <v>1</v>
      </c>
      <c r="G448" s="187">
        <v>1.25</v>
      </c>
      <c r="H448" s="187">
        <v>1.25</v>
      </c>
      <c r="I448" s="188" t="s">
        <v>1242</v>
      </c>
      <c r="J448" s="189" t="s">
        <v>1241</v>
      </c>
    </row>
    <row r="449" spans="1:10" ht="17.100000000000001" customHeight="1">
      <c r="A449" s="172" t="s">
        <v>1841</v>
      </c>
      <c r="B449" s="173" t="s">
        <v>1840</v>
      </c>
      <c r="C449" s="174">
        <v>5.68</v>
      </c>
      <c r="D449" s="175">
        <v>1.8246</v>
      </c>
      <c r="E449" s="175">
        <v>1</v>
      </c>
      <c r="F449" s="175">
        <v>1</v>
      </c>
      <c r="G449" s="175">
        <v>1.25</v>
      </c>
      <c r="H449" s="175">
        <v>1.25</v>
      </c>
      <c r="I449" s="176" t="s">
        <v>1242</v>
      </c>
      <c r="J449" s="177" t="s">
        <v>1241</v>
      </c>
    </row>
    <row r="450" spans="1:10" ht="17.100000000000001" customHeight="1">
      <c r="A450" s="172" t="s">
        <v>1842</v>
      </c>
      <c r="B450" s="173" t="s">
        <v>1840</v>
      </c>
      <c r="C450" s="174">
        <v>9.9499999999999993</v>
      </c>
      <c r="D450" s="175">
        <v>2.6655000000000002</v>
      </c>
      <c r="E450" s="175">
        <v>1</v>
      </c>
      <c r="F450" s="175">
        <v>1</v>
      </c>
      <c r="G450" s="175">
        <v>1.25</v>
      </c>
      <c r="H450" s="175">
        <v>1.25</v>
      </c>
      <c r="I450" s="176" t="s">
        <v>1242</v>
      </c>
      <c r="J450" s="177" t="s">
        <v>1241</v>
      </c>
    </row>
    <row r="451" spans="1:10" ht="17.100000000000001" customHeight="1">
      <c r="A451" s="178" t="s">
        <v>1843</v>
      </c>
      <c r="B451" s="179" t="s">
        <v>1840</v>
      </c>
      <c r="C451" s="180">
        <v>17.89</v>
      </c>
      <c r="D451" s="181">
        <v>4.9909999999999997</v>
      </c>
      <c r="E451" s="181">
        <v>1.1000000000000001</v>
      </c>
      <c r="F451" s="181">
        <v>1.1000000000000001</v>
      </c>
      <c r="G451" s="181">
        <v>1.75</v>
      </c>
      <c r="H451" s="181">
        <v>1.75</v>
      </c>
      <c r="I451" s="182" t="s">
        <v>1242</v>
      </c>
      <c r="J451" s="183" t="s">
        <v>1241</v>
      </c>
    </row>
    <row r="452" spans="1:10" ht="17.100000000000001" customHeight="1">
      <c r="A452" s="184" t="s">
        <v>1844</v>
      </c>
      <c r="B452" s="185" t="s">
        <v>1845</v>
      </c>
      <c r="C452" s="186">
        <v>1.89</v>
      </c>
      <c r="D452" s="187">
        <v>1.0617000000000001</v>
      </c>
      <c r="E452" s="187">
        <v>1</v>
      </c>
      <c r="F452" s="187">
        <v>1</v>
      </c>
      <c r="G452" s="187">
        <v>1.25</v>
      </c>
      <c r="H452" s="187">
        <v>1.25</v>
      </c>
      <c r="I452" s="188" t="s">
        <v>1242</v>
      </c>
      <c r="J452" s="189" t="s">
        <v>1241</v>
      </c>
    </row>
    <row r="453" spans="1:10" ht="17.100000000000001" customHeight="1">
      <c r="A453" s="172" t="s">
        <v>1846</v>
      </c>
      <c r="B453" s="173" t="s">
        <v>1845</v>
      </c>
      <c r="C453" s="174">
        <v>3.11</v>
      </c>
      <c r="D453" s="175">
        <v>1.2519</v>
      </c>
      <c r="E453" s="175">
        <v>1</v>
      </c>
      <c r="F453" s="175">
        <v>1</v>
      </c>
      <c r="G453" s="175">
        <v>1.25</v>
      </c>
      <c r="H453" s="175">
        <v>1.25</v>
      </c>
      <c r="I453" s="176" t="s">
        <v>1242</v>
      </c>
      <c r="J453" s="177" t="s">
        <v>1241</v>
      </c>
    </row>
    <row r="454" spans="1:10" ht="17.100000000000001" customHeight="1">
      <c r="A454" s="172" t="s">
        <v>1847</v>
      </c>
      <c r="B454" s="173" t="s">
        <v>1845</v>
      </c>
      <c r="C454" s="174">
        <v>5.48</v>
      </c>
      <c r="D454" s="175">
        <v>2.0021</v>
      </c>
      <c r="E454" s="175">
        <v>1</v>
      </c>
      <c r="F454" s="175">
        <v>1</v>
      </c>
      <c r="G454" s="175">
        <v>1.25</v>
      </c>
      <c r="H454" s="175">
        <v>1.25</v>
      </c>
      <c r="I454" s="176" t="s">
        <v>1242</v>
      </c>
      <c r="J454" s="177" t="s">
        <v>1241</v>
      </c>
    </row>
    <row r="455" spans="1:10" ht="17.100000000000001" customHeight="1">
      <c r="A455" s="178" t="s">
        <v>1848</v>
      </c>
      <c r="B455" s="179" t="s">
        <v>1845</v>
      </c>
      <c r="C455" s="180">
        <v>9.4600000000000009</v>
      </c>
      <c r="D455" s="181">
        <v>4.4598000000000004</v>
      </c>
      <c r="E455" s="181">
        <v>1.1000000000000001</v>
      </c>
      <c r="F455" s="181">
        <v>1.1000000000000001</v>
      </c>
      <c r="G455" s="181">
        <v>1.75</v>
      </c>
      <c r="H455" s="181">
        <v>1.75</v>
      </c>
      <c r="I455" s="182" t="s">
        <v>1242</v>
      </c>
      <c r="J455" s="183" t="s">
        <v>1241</v>
      </c>
    </row>
    <row r="456" spans="1:10" ht="17.100000000000001" customHeight="1">
      <c r="A456" s="184" t="s">
        <v>1849</v>
      </c>
      <c r="B456" s="185" t="s">
        <v>1850</v>
      </c>
      <c r="C456" s="186">
        <v>3.14</v>
      </c>
      <c r="D456" s="187">
        <v>1.1040000000000001</v>
      </c>
      <c r="E456" s="187">
        <v>1</v>
      </c>
      <c r="F456" s="187">
        <v>1</v>
      </c>
      <c r="G456" s="187">
        <v>1.25</v>
      </c>
      <c r="H456" s="187">
        <v>1.25</v>
      </c>
      <c r="I456" s="188" t="s">
        <v>1242</v>
      </c>
      <c r="J456" s="189" t="s">
        <v>1241</v>
      </c>
    </row>
    <row r="457" spans="1:10" ht="17.100000000000001" customHeight="1">
      <c r="A457" s="172" t="s">
        <v>1851</v>
      </c>
      <c r="B457" s="173" t="s">
        <v>1850</v>
      </c>
      <c r="C457" s="174">
        <v>4.3</v>
      </c>
      <c r="D457" s="175">
        <v>1.1045</v>
      </c>
      <c r="E457" s="175">
        <v>1</v>
      </c>
      <c r="F457" s="175">
        <v>1</v>
      </c>
      <c r="G457" s="175">
        <v>1.25</v>
      </c>
      <c r="H457" s="175">
        <v>1.25</v>
      </c>
      <c r="I457" s="176" t="s">
        <v>1242</v>
      </c>
      <c r="J457" s="177" t="s">
        <v>1241</v>
      </c>
    </row>
    <row r="458" spans="1:10" ht="17.100000000000001" customHeight="1">
      <c r="A458" s="172" t="s">
        <v>1852</v>
      </c>
      <c r="B458" s="173" t="s">
        <v>1850</v>
      </c>
      <c r="C458" s="174">
        <v>7.37</v>
      </c>
      <c r="D458" s="175">
        <v>1.8412999999999999</v>
      </c>
      <c r="E458" s="175">
        <v>1</v>
      </c>
      <c r="F458" s="175">
        <v>1</v>
      </c>
      <c r="G458" s="175">
        <v>1.25</v>
      </c>
      <c r="H458" s="175">
        <v>1.25</v>
      </c>
      <c r="I458" s="176" t="s">
        <v>1242</v>
      </c>
      <c r="J458" s="177" t="s">
        <v>1241</v>
      </c>
    </row>
    <row r="459" spans="1:10" ht="17.100000000000001" customHeight="1">
      <c r="A459" s="178" t="s">
        <v>1853</v>
      </c>
      <c r="B459" s="179" t="s">
        <v>1850</v>
      </c>
      <c r="C459" s="180">
        <v>12</v>
      </c>
      <c r="D459" s="181">
        <v>3.4275000000000002</v>
      </c>
      <c r="E459" s="181">
        <v>1.1000000000000001</v>
      </c>
      <c r="F459" s="181">
        <v>1.1000000000000001</v>
      </c>
      <c r="G459" s="181">
        <v>1.75</v>
      </c>
      <c r="H459" s="181">
        <v>1.75</v>
      </c>
      <c r="I459" s="182" t="s">
        <v>1242</v>
      </c>
      <c r="J459" s="183" t="s">
        <v>1241</v>
      </c>
    </row>
    <row r="460" spans="1:10" ht="17.100000000000001" customHeight="1">
      <c r="A460" s="184" t="s">
        <v>1854</v>
      </c>
      <c r="B460" s="185" t="s">
        <v>1855</v>
      </c>
      <c r="C460" s="186">
        <v>1.59</v>
      </c>
      <c r="D460" s="187">
        <v>0.78759999999999997</v>
      </c>
      <c r="E460" s="187">
        <v>1</v>
      </c>
      <c r="F460" s="187">
        <v>1</v>
      </c>
      <c r="G460" s="187">
        <v>1.25</v>
      </c>
      <c r="H460" s="187">
        <v>1.25</v>
      </c>
      <c r="I460" s="188" t="s">
        <v>1242</v>
      </c>
      <c r="J460" s="189" t="s">
        <v>1241</v>
      </c>
    </row>
    <row r="461" spans="1:10" ht="17.100000000000001" customHeight="1">
      <c r="A461" s="172" t="s">
        <v>1856</v>
      </c>
      <c r="B461" s="173" t="s">
        <v>1855</v>
      </c>
      <c r="C461" s="174">
        <v>2.2599999999999998</v>
      </c>
      <c r="D461" s="175">
        <v>1.0986</v>
      </c>
      <c r="E461" s="175">
        <v>1</v>
      </c>
      <c r="F461" s="175">
        <v>1</v>
      </c>
      <c r="G461" s="175">
        <v>1.25</v>
      </c>
      <c r="H461" s="175">
        <v>1.25</v>
      </c>
      <c r="I461" s="176" t="s">
        <v>1242</v>
      </c>
      <c r="J461" s="177" t="s">
        <v>1241</v>
      </c>
    </row>
    <row r="462" spans="1:10" ht="17.100000000000001" customHeight="1">
      <c r="A462" s="172" t="s">
        <v>1857</v>
      </c>
      <c r="B462" s="173" t="s">
        <v>1855</v>
      </c>
      <c r="C462" s="174">
        <v>4.41</v>
      </c>
      <c r="D462" s="175">
        <v>1.8057000000000001</v>
      </c>
      <c r="E462" s="175">
        <v>1</v>
      </c>
      <c r="F462" s="175">
        <v>1</v>
      </c>
      <c r="G462" s="175">
        <v>1.25</v>
      </c>
      <c r="H462" s="175">
        <v>1.25</v>
      </c>
      <c r="I462" s="176" t="s">
        <v>1242</v>
      </c>
      <c r="J462" s="177" t="s">
        <v>1241</v>
      </c>
    </row>
    <row r="463" spans="1:10" ht="17.100000000000001" customHeight="1">
      <c r="A463" s="178" t="s">
        <v>1858</v>
      </c>
      <c r="B463" s="179" t="s">
        <v>1855</v>
      </c>
      <c r="C463" s="180">
        <v>12</v>
      </c>
      <c r="D463" s="181">
        <v>3.3086000000000002</v>
      </c>
      <c r="E463" s="181">
        <v>1.1000000000000001</v>
      </c>
      <c r="F463" s="181">
        <v>1.1000000000000001</v>
      </c>
      <c r="G463" s="181">
        <v>1.75</v>
      </c>
      <c r="H463" s="181">
        <v>1.75</v>
      </c>
      <c r="I463" s="182" t="s">
        <v>1242</v>
      </c>
      <c r="J463" s="183" t="s">
        <v>1241</v>
      </c>
    </row>
    <row r="464" spans="1:10" ht="17.100000000000001" customHeight="1">
      <c r="A464" s="184" t="s">
        <v>691</v>
      </c>
      <c r="B464" s="185" t="s">
        <v>1859</v>
      </c>
      <c r="C464" s="186">
        <v>3.72</v>
      </c>
      <c r="D464" s="187">
        <v>0.6048</v>
      </c>
      <c r="E464" s="187">
        <v>1</v>
      </c>
      <c r="F464" s="187">
        <v>1</v>
      </c>
      <c r="G464" s="187">
        <v>1.25</v>
      </c>
      <c r="H464" s="187">
        <v>1.25</v>
      </c>
      <c r="I464" s="188" t="s">
        <v>1242</v>
      </c>
      <c r="J464" s="189" t="s">
        <v>1241</v>
      </c>
    </row>
    <row r="465" spans="1:10" ht="17.100000000000001" customHeight="1">
      <c r="A465" s="172" t="s">
        <v>692</v>
      </c>
      <c r="B465" s="173" t="s">
        <v>1859</v>
      </c>
      <c r="C465" s="174">
        <v>4.2</v>
      </c>
      <c r="D465" s="175">
        <v>0.79569999999999996</v>
      </c>
      <c r="E465" s="175">
        <v>1</v>
      </c>
      <c r="F465" s="175">
        <v>1</v>
      </c>
      <c r="G465" s="175">
        <v>1.25</v>
      </c>
      <c r="H465" s="175">
        <v>1.25</v>
      </c>
      <c r="I465" s="176" t="s">
        <v>1242</v>
      </c>
      <c r="J465" s="177" t="s">
        <v>1241</v>
      </c>
    </row>
    <row r="466" spans="1:10" ht="17.100000000000001" customHeight="1">
      <c r="A466" s="172" t="s">
        <v>693</v>
      </c>
      <c r="B466" s="173" t="s">
        <v>1859</v>
      </c>
      <c r="C466" s="174">
        <v>6.49</v>
      </c>
      <c r="D466" s="175">
        <v>1.2290000000000001</v>
      </c>
      <c r="E466" s="175">
        <v>1</v>
      </c>
      <c r="F466" s="175">
        <v>1</v>
      </c>
      <c r="G466" s="175">
        <v>1.25</v>
      </c>
      <c r="H466" s="175">
        <v>1.25</v>
      </c>
      <c r="I466" s="176" t="s">
        <v>1242</v>
      </c>
      <c r="J466" s="177" t="s">
        <v>1241</v>
      </c>
    </row>
    <row r="467" spans="1:10" ht="17.100000000000001" customHeight="1">
      <c r="A467" s="178" t="s">
        <v>694</v>
      </c>
      <c r="B467" s="179" t="s">
        <v>1859</v>
      </c>
      <c r="C467" s="180">
        <v>11.43</v>
      </c>
      <c r="D467" s="181">
        <v>2.2660999999999998</v>
      </c>
      <c r="E467" s="181">
        <v>1.1000000000000001</v>
      </c>
      <c r="F467" s="181">
        <v>1.1000000000000001</v>
      </c>
      <c r="G467" s="181">
        <v>1.75</v>
      </c>
      <c r="H467" s="181">
        <v>1.75</v>
      </c>
      <c r="I467" s="182" t="s">
        <v>1242</v>
      </c>
      <c r="J467" s="183" t="s">
        <v>1241</v>
      </c>
    </row>
    <row r="468" spans="1:10" ht="17.100000000000001" customHeight="1">
      <c r="A468" s="184" t="s">
        <v>695</v>
      </c>
      <c r="B468" s="185" t="s">
        <v>1860</v>
      </c>
      <c r="C468" s="186">
        <v>2.5499999999999998</v>
      </c>
      <c r="D468" s="187">
        <v>0.59950000000000003</v>
      </c>
      <c r="E468" s="187">
        <v>1</v>
      </c>
      <c r="F468" s="187">
        <v>1</v>
      </c>
      <c r="G468" s="187">
        <v>1.25</v>
      </c>
      <c r="H468" s="187">
        <v>1.25</v>
      </c>
      <c r="I468" s="188" t="s">
        <v>1242</v>
      </c>
      <c r="J468" s="189" t="s">
        <v>1241</v>
      </c>
    </row>
    <row r="469" spans="1:10" ht="17.100000000000001" customHeight="1">
      <c r="A469" s="172" t="s">
        <v>696</v>
      </c>
      <c r="B469" s="173" t="s">
        <v>1860</v>
      </c>
      <c r="C469" s="174">
        <v>3.11</v>
      </c>
      <c r="D469" s="175">
        <v>0.78690000000000004</v>
      </c>
      <c r="E469" s="175">
        <v>1</v>
      </c>
      <c r="F469" s="175">
        <v>1</v>
      </c>
      <c r="G469" s="175">
        <v>1.25</v>
      </c>
      <c r="H469" s="175">
        <v>1.25</v>
      </c>
      <c r="I469" s="176" t="s">
        <v>1242</v>
      </c>
      <c r="J469" s="177" t="s">
        <v>1241</v>
      </c>
    </row>
    <row r="470" spans="1:10" ht="17.100000000000001" customHeight="1">
      <c r="A470" s="172" t="s">
        <v>697</v>
      </c>
      <c r="B470" s="173" t="s">
        <v>1860</v>
      </c>
      <c r="C470" s="174">
        <v>4.83</v>
      </c>
      <c r="D470" s="175">
        <v>1.1960999999999999</v>
      </c>
      <c r="E470" s="175">
        <v>1</v>
      </c>
      <c r="F470" s="175">
        <v>1</v>
      </c>
      <c r="G470" s="175">
        <v>1.25</v>
      </c>
      <c r="H470" s="175">
        <v>1.25</v>
      </c>
      <c r="I470" s="176" t="s">
        <v>1242</v>
      </c>
      <c r="J470" s="177" t="s">
        <v>1241</v>
      </c>
    </row>
    <row r="471" spans="1:10" ht="17.100000000000001" customHeight="1">
      <c r="A471" s="178" t="s">
        <v>698</v>
      </c>
      <c r="B471" s="179" t="s">
        <v>1860</v>
      </c>
      <c r="C471" s="180">
        <v>9.56</v>
      </c>
      <c r="D471" s="181">
        <v>2.9542000000000002</v>
      </c>
      <c r="E471" s="181">
        <v>1.1000000000000001</v>
      </c>
      <c r="F471" s="181">
        <v>1.1000000000000001</v>
      </c>
      <c r="G471" s="181">
        <v>1.75</v>
      </c>
      <c r="H471" s="181">
        <v>1.75</v>
      </c>
      <c r="I471" s="182" t="s">
        <v>1242</v>
      </c>
      <c r="J471" s="183" t="s">
        <v>1241</v>
      </c>
    </row>
    <row r="472" spans="1:10" ht="17.100000000000001" customHeight="1">
      <c r="A472" s="184" t="s">
        <v>699</v>
      </c>
      <c r="B472" s="185" t="s">
        <v>1861</v>
      </c>
      <c r="C472" s="186">
        <v>2.37</v>
      </c>
      <c r="D472" s="187">
        <v>0.52849999999999997</v>
      </c>
      <c r="E472" s="187">
        <v>1</v>
      </c>
      <c r="F472" s="187">
        <v>1</v>
      </c>
      <c r="G472" s="187">
        <v>1.25</v>
      </c>
      <c r="H472" s="187">
        <v>1.25</v>
      </c>
      <c r="I472" s="188" t="s">
        <v>1242</v>
      </c>
      <c r="J472" s="189" t="s">
        <v>1241</v>
      </c>
    </row>
    <row r="473" spans="1:10" ht="17.100000000000001" customHeight="1">
      <c r="A473" s="172" t="s">
        <v>700</v>
      </c>
      <c r="B473" s="173" t="s">
        <v>1861</v>
      </c>
      <c r="C473" s="174">
        <v>2.84</v>
      </c>
      <c r="D473" s="175">
        <v>0.68659999999999999</v>
      </c>
      <c r="E473" s="175">
        <v>1</v>
      </c>
      <c r="F473" s="175">
        <v>1</v>
      </c>
      <c r="G473" s="175">
        <v>1.25</v>
      </c>
      <c r="H473" s="175">
        <v>1.25</v>
      </c>
      <c r="I473" s="176" t="s">
        <v>1242</v>
      </c>
      <c r="J473" s="177" t="s">
        <v>1241</v>
      </c>
    </row>
    <row r="474" spans="1:10" ht="17.100000000000001" customHeight="1">
      <c r="A474" s="172" t="s">
        <v>701</v>
      </c>
      <c r="B474" s="173" t="s">
        <v>1861</v>
      </c>
      <c r="C474" s="174">
        <v>4.82</v>
      </c>
      <c r="D474" s="175">
        <v>1.0447</v>
      </c>
      <c r="E474" s="175">
        <v>1</v>
      </c>
      <c r="F474" s="175">
        <v>1</v>
      </c>
      <c r="G474" s="175">
        <v>1.25</v>
      </c>
      <c r="H474" s="175">
        <v>1.25</v>
      </c>
      <c r="I474" s="176" t="s">
        <v>1242</v>
      </c>
      <c r="J474" s="177" t="s">
        <v>1241</v>
      </c>
    </row>
    <row r="475" spans="1:10" ht="17.100000000000001" customHeight="1">
      <c r="A475" s="178" t="s">
        <v>702</v>
      </c>
      <c r="B475" s="179" t="s">
        <v>1861</v>
      </c>
      <c r="C475" s="180">
        <v>14.28</v>
      </c>
      <c r="D475" s="181">
        <v>2.5550000000000002</v>
      </c>
      <c r="E475" s="181">
        <v>1.1000000000000001</v>
      </c>
      <c r="F475" s="181">
        <v>1.1000000000000001</v>
      </c>
      <c r="G475" s="181">
        <v>1.75</v>
      </c>
      <c r="H475" s="181">
        <v>1.75</v>
      </c>
      <c r="I475" s="182" t="s">
        <v>1242</v>
      </c>
      <c r="J475" s="183" t="s">
        <v>1241</v>
      </c>
    </row>
    <row r="476" spans="1:10" ht="17.100000000000001" customHeight="1">
      <c r="A476" s="184" t="s">
        <v>703</v>
      </c>
      <c r="B476" s="185" t="s">
        <v>1862</v>
      </c>
      <c r="C476" s="186">
        <v>2.04</v>
      </c>
      <c r="D476" s="187">
        <v>0.51670000000000005</v>
      </c>
      <c r="E476" s="187">
        <v>1</v>
      </c>
      <c r="F476" s="187">
        <v>1</v>
      </c>
      <c r="G476" s="187">
        <v>1.25</v>
      </c>
      <c r="H476" s="187">
        <v>1.25</v>
      </c>
      <c r="I476" s="188" t="s">
        <v>1242</v>
      </c>
      <c r="J476" s="189" t="s">
        <v>1241</v>
      </c>
    </row>
    <row r="477" spans="1:10" ht="17.100000000000001" customHeight="1">
      <c r="A477" s="172" t="s">
        <v>704</v>
      </c>
      <c r="B477" s="173" t="s">
        <v>1862</v>
      </c>
      <c r="C477" s="174">
        <v>2.74</v>
      </c>
      <c r="D477" s="175">
        <v>0.64170000000000005</v>
      </c>
      <c r="E477" s="175">
        <v>1</v>
      </c>
      <c r="F477" s="175">
        <v>1</v>
      </c>
      <c r="G477" s="175">
        <v>1.25</v>
      </c>
      <c r="H477" s="175">
        <v>1.25</v>
      </c>
      <c r="I477" s="176" t="s">
        <v>1242</v>
      </c>
      <c r="J477" s="177" t="s">
        <v>1241</v>
      </c>
    </row>
    <row r="478" spans="1:10" ht="17.100000000000001" customHeight="1">
      <c r="A478" s="172" t="s">
        <v>705</v>
      </c>
      <c r="B478" s="173" t="s">
        <v>1862</v>
      </c>
      <c r="C478" s="174">
        <v>5.14</v>
      </c>
      <c r="D478" s="175">
        <v>0.92549999999999999</v>
      </c>
      <c r="E478" s="175">
        <v>1</v>
      </c>
      <c r="F478" s="175">
        <v>1</v>
      </c>
      <c r="G478" s="175">
        <v>1.25</v>
      </c>
      <c r="H478" s="175">
        <v>1.25</v>
      </c>
      <c r="I478" s="176" t="s">
        <v>1242</v>
      </c>
      <c r="J478" s="177" t="s">
        <v>1241</v>
      </c>
    </row>
    <row r="479" spans="1:10" ht="17.100000000000001" customHeight="1">
      <c r="A479" s="178" t="s">
        <v>706</v>
      </c>
      <c r="B479" s="179" t="s">
        <v>1862</v>
      </c>
      <c r="C479" s="180">
        <v>9.48</v>
      </c>
      <c r="D479" s="181">
        <v>2.0488</v>
      </c>
      <c r="E479" s="181">
        <v>1.1000000000000001</v>
      </c>
      <c r="F479" s="181">
        <v>1.1000000000000001</v>
      </c>
      <c r="G479" s="181">
        <v>1.75</v>
      </c>
      <c r="H479" s="181">
        <v>1.75</v>
      </c>
      <c r="I479" s="182" t="s">
        <v>1242</v>
      </c>
      <c r="J479" s="183" t="s">
        <v>1241</v>
      </c>
    </row>
    <row r="480" spans="1:10" ht="17.100000000000001" customHeight="1">
      <c r="A480" s="184" t="s">
        <v>707</v>
      </c>
      <c r="B480" s="185" t="s">
        <v>1863</v>
      </c>
      <c r="C480" s="186">
        <v>3.03</v>
      </c>
      <c r="D480" s="187">
        <v>0.51160000000000005</v>
      </c>
      <c r="E480" s="187">
        <v>1</v>
      </c>
      <c r="F480" s="187">
        <v>1</v>
      </c>
      <c r="G480" s="187">
        <v>1.25</v>
      </c>
      <c r="H480" s="187">
        <v>1.25</v>
      </c>
      <c r="I480" s="188" t="s">
        <v>1242</v>
      </c>
      <c r="J480" s="189" t="s">
        <v>1241</v>
      </c>
    </row>
    <row r="481" spans="1:10" ht="17.100000000000001" customHeight="1">
      <c r="A481" s="172" t="s">
        <v>708</v>
      </c>
      <c r="B481" s="173" t="s">
        <v>1863</v>
      </c>
      <c r="C481" s="174">
        <v>3.37</v>
      </c>
      <c r="D481" s="175">
        <v>0.65900000000000003</v>
      </c>
      <c r="E481" s="175">
        <v>1</v>
      </c>
      <c r="F481" s="175">
        <v>1</v>
      </c>
      <c r="G481" s="175">
        <v>1.25</v>
      </c>
      <c r="H481" s="175">
        <v>1.25</v>
      </c>
      <c r="I481" s="176" t="s">
        <v>1242</v>
      </c>
      <c r="J481" s="177" t="s">
        <v>1241</v>
      </c>
    </row>
    <row r="482" spans="1:10" ht="17.100000000000001" customHeight="1">
      <c r="A482" s="172" t="s">
        <v>709</v>
      </c>
      <c r="B482" s="173" t="s">
        <v>1863</v>
      </c>
      <c r="C482" s="174">
        <v>4.9400000000000004</v>
      </c>
      <c r="D482" s="175">
        <v>1.0056</v>
      </c>
      <c r="E482" s="175">
        <v>1</v>
      </c>
      <c r="F482" s="175">
        <v>1</v>
      </c>
      <c r="G482" s="175">
        <v>1.25</v>
      </c>
      <c r="H482" s="175">
        <v>1.25</v>
      </c>
      <c r="I482" s="176" t="s">
        <v>1242</v>
      </c>
      <c r="J482" s="177" t="s">
        <v>1241</v>
      </c>
    </row>
    <row r="483" spans="1:10" ht="17.100000000000001" customHeight="1">
      <c r="A483" s="178" t="s">
        <v>710</v>
      </c>
      <c r="B483" s="179" t="s">
        <v>1863</v>
      </c>
      <c r="C483" s="180">
        <v>10.94</v>
      </c>
      <c r="D483" s="181">
        <v>2.1781999999999999</v>
      </c>
      <c r="E483" s="181">
        <v>1.1000000000000001</v>
      </c>
      <c r="F483" s="181">
        <v>1.1000000000000001</v>
      </c>
      <c r="G483" s="181">
        <v>1.75</v>
      </c>
      <c r="H483" s="181">
        <v>1.75</v>
      </c>
      <c r="I483" s="182" t="s">
        <v>1242</v>
      </c>
      <c r="J483" s="183" t="s">
        <v>1241</v>
      </c>
    </row>
    <row r="484" spans="1:10" ht="17.100000000000001" customHeight="1">
      <c r="A484" s="184" t="s">
        <v>711</v>
      </c>
      <c r="B484" s="185" t="s">
        <v>1864</v>
      </c>
      <c r="C484" s="186">
        <v>3.1</v>
      </c>
      <c r="D484" s="187">
        <v>0.5635</v>
      </c>
      <c r="E484" s="187">
        <v>1</v>
      </c>
      <c r="F484" s="187">
        <v>1</v>
      </c>
      <c r="G484" s="187">
        <v>1.25</v>
      </c>
      <c r="H484" s="187">
        <v>1.25</v>
      </c>
      <c r="I484" s="188" t="s">
        <v>1242</v>
      </c>
      <c r="J484" s="189" t="s">
        <v>1241</v>
      </c>
    </row>
    <row r="485" spans="1:10" ht="17.100000000000001" customHeight="1">
      <c r="A485" s="172" t="s">
        <v>712</v>
      </c>
      <c r="B485" s="173" t="s">
        <v>1864</v>
      </c>
      <c r="C485" s="174">
        <v>3.94</v>
      </c>
      <c r="D485" s="175">
        <v>0.68420000000000003</v>
      </c>
      <c r="E485" s="175">
        <v>1</v>
      </c>
      <c r="F485" s="175">
        <v>1</v>
      </c>
      <c r="G485" s="175">
        <v>1.25</v>
      </c>
      <c r="H485" s="175">
        <v>1.25</v>
      </c>
      <c r="I485" s="176" t="s">
        <v>1242</v>
      </c>
      <c r="J485" s="177" t="s">
        <v>1241</v>
      </c>
    </row>
    <row r="486" spans="1:10" ht="17.100000000000001" customHeight="1">
      <c r="A486" s="172" t="s">
        <v>713</v>
      </c>
      <c r="B486" s="173" t="s">
        <v>1864</v>
      </c>
      <c r="C486" s="174">
        <v>6.01</v>
      </c>
      <c r="D486" s="175">
        <v>1.0127999999999999</v>
      </c>
      <c r="E486" s="175">
        <v>1</v>
      </c>
      <c r="F486" s="175">
        <v>1</v>
      </c>
      <c r="G486" s="175">
        <v>1.25</v>
      </c>
      <c r="H486" s="175">
        <v>1.25</v>
      </c>
      <c r="I486" s="176" t="s">
        <v>1242</v>
      </c>
      <c r="J486" s="177" t="s">
        <v>1241</v>
      </c>
    </row>
    <row r="487" spans="1:10" ht="17.100000000000001" customHeight="1">
      <c r="A487" s="178" t="s">
        <v>714</v>
      </c>
      <c r="B487" s="179" t="s">
        <v>1864</v>
      </c>
      <c r="C487" s="180">
        <v>9.0500000000000007</v>
      </c>
      <c r="D487" s="181">
        <v>1.8211999999999999</v>
      </c>
      <c r="E487" s="181">
        <v>1.1000000000000001</v>
      </c>
      <c r="F487" s="181">
        <v>1.1000000000000001</v>
      </c>
      <c r="G487" s="181">
        <v>1.75</v>
      </c>
      <c r="H487" s="181">
        <v>1.75</v>
      </c>
      <c r="I487" s="182" t="s">
        <v>1242</v>
      </c>
      <c r="J487" s="183" t="s">
        <v>1241</v>
      </c>
    </row>
    <row r="488" spans="1:10" ht="17.100000000000001" customHeight="1">
      <c r="A488" s="184" t="s">
        <v>715</v>
      </c>
      <c r="B488" s="185" t="s">
        <v>1865</v>
      </c>
      <c r="C488" s="186">
        <v>2.64</v>
      </c>
      <c r="D488" s="187">
        <v>0.62539999999999996</v>
      </c>
      <c r="E488" s="187">
        <v>1</v>
      </c>
      <c r="F488" s="187">
        <v>1</v>
      </c>
      <c r="G488" s="187">
        <v>1.25</v>
      </c>
      <c r="H488" s="187">
        <v>1.25</v>
      </c>
      <c r="I488" s="188" t="s">
        <v>1242</v>
      </c>
      <c r="J488" s="189" t="s">
        <v>1241</v>
      </c>
    </row>
    <row r="489" spans="1:10" ht="17.100000000000001" customHeight="1">
      <c r="A489" s="172" t="s">
        <v>716</v>
      </c>
      <c r="B489" s="173" t="s">
        <v>1865</v>
      </c>
      <c r="C489" s="174">
        <v>3.36</v>
      </c>
      <c r="D489" s="175">
        <v>0.76380000000000003</v>
      </c>
      <c r="E489" s="175">
        <v>1</v>
      </c>
      <c r="F489" s="175">
        <v>1</v>
      </c>
      <c r="G489" s="175">
        <v>1.25</v>
      </c>
      <c r="H489" s="175">
        <v>1.25</v>
      </c>
      <c r="I489" s="176" t="s">
        <v>1242</v>
      </c>
      <c r="J489" s="177" t="s">
        <v>1241</v>
      </c>
    </row>
    <row r="490" spans="1:10" ht="17.100000000000001" customHeight="1">
      <c r="A490" s="172" t="s">
        <v>717</v>
      </c>
      <c r="B490" s="173" t="s">
        <v>1865</v>
      </c>
      <c r="C490" s="174">
        <v>5.78</v>
      </c>
      <c r="D490" s="175">
        <v>1.129</v>
      </c>
      <c r="E490" s="175">
        <v>1</v>
      </c>
      <c r="F490" s="175">
        <v>1</v>
      </c>
      <c r="G490" s="175">
        <v>1.25</v>
      </c>
      <c r="H490" s="175">
        <v>1.25</v>
      </c>
      <c r="I490" s="176" t="s">
        <v>1242</v>
      </c>
      <c r="J490" s="177" t="s">
        <v>1241</v>
      </c>
    </row>
    <row r="491" spans="1:10" ht="17.100000000000001" customHeight="1">
      <c r="A491" s="178" t="s">
        <v>718</v>
      </c>
      <c r="B491" s="179" t="s">
        <v>1865</v>
      </c>
      <c r="C491" s="180">
        <v>10.029999999999999</v>
      </c>
      <c r="D491" s="181">
        <v>2.1714000000000002</v>
      </c>
      <c r="E491" s="181">
        <v>1.1000000000000001</v>
      </c>
      <c r="F491" s="181">
        <v>1.1000000000000001</v>
      </c>
      <c r="G491" s="181">
        <v>1.75</v>
      </c>
      <c r="H491" s="181">
        <v>1.75</v>
      </c>
      <c r="I491" s="182" t="s">
        <v>1242</v>
      </c>
      <c r="J491" s="183" t="s">
        <v>1241</v>
      </c>
    </row>
    <row r="492" spans="1:10" ht="17.100000000000001" customHeight="1">
      <c r="A492" s="184" t="s">
        <v>719</v>
      </c>
      <c r="B492" s="185" t="s">
        <v>1866</v>
      </c>
      <c r="C492" s="186">
        <v>2.73</v>
      </c>
      <c r="D492" s="187">
        <v>0.48909999999999998</v>
      </c>
      <c r="E492" s="187">
        <v>1</v>
      </c>
      <c r="F492" s="187">
        <v>1</v>
      </c>
      <c r="G492" s="187">
        <v>1.25</v>
      </c>
      <c r="H492" s="187">
        <v>1.25</v>
      </c>
      <c r="I492" s="188" t="s">
        <v>1242</v>
      </c>
      <c r="J492" s="189" t="s">
        <v>1241</v>
      </c>
    </row>
    <row r="493" spans="1:10" ht="17.100000000000001" customHeight="1">
      <c r="A493" s="172" t="s">
        <v>720</v>
      </c>
      <c r="B493" s="173" t="s">
        <v>1866</v>
      </c>
      <c r="C493" s="174">
        <v>3.53</v>
      </c>
      <c r="D493" s="175">
        <v>0.61550000000000005</v>
      </c>
      <c r="E493" s="175">
        <v>1</v>
      </c>
      <c r="F493" s="175">
        <v>1</v>
      </c>
      <c r="G493" s="175">
        <v>1.25</v>
      </c>
      <c r="H493" s="175">
        <v>1.25</v>
      </c>
      <c r="I493" s="176" t="s">
        <v>1242</v>
      </c>
      <c r="J493" s="177" t="s">
        <v>1241</v>
      </c>
    </row>
    <row r="494" spans="1:10" ht="17.100000000000001" customHeight="1">
      <c r="A494" s="172" t="s">
        <v>721</v>
      </c>
      <c r="B494" s="173" t="s">
        <v>1866</v>
      </c>
      <c r="C494" s="174">
        <v>5.91</v>
      </c>
      <c r="D494" s="175">
        <v>0.94110000000000005</v>
      </c>
      <c r="E494" s="175">
        <v>1</v>
      </c>
      <c r="F494" s="175">
        <v>1</v>
      </c>
      <c r="G494" s="175">
        <v>1.25</v>
      </c>
      <c r="H494" s="175">
        <v>1.25</v>
      </c>
      <c r="I494" s="176" t="s">
        <v>1242</v>
      </c>
      <c r="J494" s="177" t="s">
        <v>1241</v>
      </c>
    </row>
    <row r="495" spans="1:10" ht="17.100000000000001" customHeight="1">
      <c r="A495" s="178" t="s">
        <v>722</v>
      </c>
      <c r="B495" s="179" t="s">
        <v>1866</v>
      </c>
      <c r="C495" s="180">
        <v>10.130000000000001</v>
      </c>
      <c r="D495" s="181">
        <v>2.1166</v>
      </c>
      <c r="E495" s="181">
        <v>1.1000000000000001</v>
      </c>
      <c r="F495" s="181">
        <v>1.1000000000000001</v>
      </c>
      <c r="G495" s="181">
        <v>1.75</v>
      </c>
      <c r="H495" s="181">
        <v>1.75</v>
      </c>
      <c r="I495" s="182" t="s">
        <v>1242</v>
      </c>
      <c r="J495" s="183" t="s">
        <v>1241</v>
      </c>
    </row>
    <row r="496" spans="1:10" ht="17.100000000000001" customHeight="1">
      <c r="A496" s="184" t="s">
        <v>723</v>
      </c>
      <c r="B496" s="185" t="s">
        <v>1867</v>
      </c>
      <c r="C496" s="186">
        <v>2.98</v>
      </c>
      <c r="D496" s="187">
        <v>0.51749999999999996</v>
      </c>
      <c r="E496" s="187">
        <v>1</v>
      </c>
      <c r="F496" s="187">
        <v>1</v>
      </c>
      <c r="G496" s="187">
        <v>1.25</v>
      </c>
      <c r="H496" s="187">
        <v>1.25</v>
      </c>
      <c r="I496" s="188" t="s">
        <v>1242</v>
      </c>
      <c r="J496" s="189" t="s">
        <v>1241</v>
      </c>
    </row>
    <row r="497" spans="1:10" ht="17.100000000000001" customHeight="1">
      <c r="A497" s="172" t="s">
        <v>724</v>
      </c>
      <c r="B497" s="173" t="s">
        <v>1867</v>
      </c>
      <c r="C497" s="174">
        <v>4.24</v>
      </c>
      <c r="D497" s="175">
        <v>0.71689999999999998</v>
      </c>
      <c r="E497" s="175">
        <v>1</v>
      </c>
      <c r="F497" s="175">
        <v>1</v>
      </c>
      <c r="G497" s="175">
        <v>1.25</v>
      </c>
      <c r="H497" s="175">
        <v>1.25</v>
      </c>
      <c r="I497" s="176" t="s">
        <v>1242</v>
      </c>
      <c r="J497" s="177" t="s">
        <v>1241</v>
      </c>
    </row>
    <row r="498" spans="1:10" ht="17.100000000000001" customHeight="1">
      <c r="A498" s="172" t="s">
        <v>725</v>
      </c>
      <c r="B498" s="173" t="s">
        <v>1867</v>
      </c>
      <c r="C498" s="174">
        <v>6.14</v>
      </c>
      <c r="D498" s="175">
        <v>1.0367999999999999</v>
      </c>
      <c r="E498" s="175">
        <v>1</v>
      </c>
      <c r="F498" s="175">
        <v>1</v>
      </c>
      <c r="G498" s="175">
        <v>1.25</v>
      </c>
      <c r="H498" s="175">
        <v>1.25</v>
      </c>
      <c r="I498" s="176" t="s">
        <v>1242</v>
      </c>
      <c r="J498" s="177" t="s">
        <v>1241</v>
      </c>
    </row>
    <row r="499" spans="1:10" ht="17.100000000000001" customHeight="1">
      <c r="A499" s="178" t="s">
        <v>726</v>
      </c>
      <c r="B499" s="179" t="s">
        <v>1867</v>
      </c>
      <c r="C499" s="180">
        <v>12.39</v>
      </c>
      <c r="D499" s="181">
        <v>2.1507999999999998</v>
      </c>
      <c r="E499" s="181">
        <v>1.1000000000000001</v>
      </c>
      <c r="F499" s="181">
        <v>1.1000000000000001</v>
      </c>
      <c r="G499" s="181">
        <v>1.75</v>
      </c>
      <c r="H499" s="181">
        <v>1.75</v>
      </c>
      <c r="I499" s="182" t="s">
        <v>1242</v>
      </c>
      <c r="J499" s="183" t="s">
        <v>1241</v>
      </c>
    </row>
    <row r="500" spans="1:10" ht="17.100000000000001" customHeight="1">
      <c r="A500" s="184" t="s">
        <v>727</v>
      </c>
      <c r="B500" s="185" t="s">
        <v>1868</v>
      </c>
      <c r="C500" s="186">
        <v>2.14</v>
      </c>
      <c r="D500" s="187">
        <v>0.39660000000000001</v>
      </c>
      <c r="E500" s="187">
        <v>1</v>
      </c>
      <c r="F500" s="187">
        <v>1</v>
      </c>
      <c r="G500" s="187">
        <v>1.25</v>
      </c>
      <c r="H500" s="187">
        <v>1.25</v>
      </c>
      <c r="I500" s="188" t="s">
        <v>1242</v>
      </c>
      <c r="J500" s="189" t="s">
        <v>1241</v>
      </c>
    </row>
    <row r="501" spans="1:10" ht="17.100000000000001" customHeight="1">
      <c r="A501" s="172" t="s">
        <v>728</v>
      </c>
      <c r="B501" s="173" t="s">
        <v>1868</v>
      </c>
      <c r="C501" s="174">
        <v>2.75</v>
      </c>
      <c r="D501" s="175">
        <v>0.50900000000000001</v>
      </c>
      <c r="E501" s="175">
        <v>1</v>
      </c>
      <c r="F501" s="175">
        <v>1</v>
      </c>
      <c r="G501" s="175">
        <v>1.25</v>
      </c>
      <c r="H501" s="175">
        <v>1.25</v>
      </c>
      <c r="I501" s="176" t="s">
        <v>1242</v>
      </c>
      <c r="J501" s="177" t="s">
        <v>1241</v>
      </c>
    </row>
    <row r="502" spans="1:10" ht="17.100000000000001" customHeight="1">
      <c r="A502" s="172" t="s">
        <v>729</v>
      </c>
      <c r="B502" s="173" t="s">
        <v>1868</v>
      </c>
      <c r="C502" s="174">
        <v>4.05</v>
      </c>
      <c r="D502" s="175">
        <v>0.70820000000000005</v>
      </c>
      <c r="E502" s="175">
        <v>1</v>
      </c>
      <c r="F502" s="175">
        <v>1</v>
      </c>
      <c r="G502" s="175">
        <v>1.25</v>
      </c>
      <c r="H502" s="175">
        <v>1.25</v>
      </c>
      <c r="I502" s="176" t="s">
        <v>1242</v>
      </c>
      <c r="J502" s="177" t="s">
        <v>1241</v>
      </c>
    </row>
    <row r="503" spans="1:10" ht="17.100000000000001" customHeight="1">
      <c r="A503" s="178" t="s">
        <v>730</v>
      </c>
      <c r="B503" s="179" t="s">
        <v>1868</v>
      </c>
      <c r="C503" s="180">
        <v>8.65</v>
      </c>
      <c r="D503" s="181">
        <v>1.5904</v>
      </c>
      <c r="E503" s="181">
        <v>1.1000000000000001</v>
      </c>
      <c r="F503" s="181">
        <v>1.1000000000000001</v>
      </c>
      <c r="G503" s="181">
        <v>1.75</v>
      </c>
      <c r="H503" s="181">
        <v>1.75</v>
      </c>
      <c r="I503" s="182" t="s">
        <v>1242</v>
      </c>
      <c r="J503" s="183" t="s">
        <v>1241</v>
      </c>
    </row>
    <row r="504" spans="1:10" ht="17.100000000000001" customHeight="1">
      <c r="A504" s="184" t="s">
        <v>731</v>
      </c>
      <c r="B504" s="185" t="s">
        <v>1869</v>
      </c>
      <c r="C504" s="186">
        <v>2.15</v>
      </c>
      <c r="D504" s="187">
        <v>0.45279999999999998</v>
      </c>
      <c r="E504" s="187">
        <v>1</v>
      </c>
      <c r="F504" s="187">
        <v>1</v>
      </c>
      <c r="G504" s="187">
        <v>1.25</v>
      </c>
      <c r="H504" s="187">
        <v>1.25</v>
      </c>
      <c r="I504" s="188" t="s">
        <v>1242</v>
      </c>
      <c r="J504" s="189" t="s">
        <v>1241</v>
      </c>
    </row>
    <row r="505" spans="1:10" ht="17.100000000000001" customHeight="1">
      <c r="A505" s="172" t="s">
        <v>732</v>
      </c>
      <c r="B505" s="173" t="s">
        <v>1869</v>
      </c>
      <c r="C505" s="174">
        <v>2.69</v>
      </c>
      <c r="D505" s="175">
        <v>0.57709999999999995</v>
      </c>
      <c r="E505" s="175">
        <v>1</v>
      </c>
      <c r="F505" s="175">
        <v>1</v>
      </c>
      <c r="G505" s="175">
        <v>1.25</v>
      </c>
      <c r="H505" s="175">
        <v>1.25</v>
      </c>
      <c r="I505" s="176" t="s">
        <v>1242</v>
      </c>
      <c r="J505" s="177" t="s">
        <v>1241</v>
      </c>
    </row>
    <row r="506" spans="1:10" ht="17.100000000000001" customHeight="1">
      <c r="A506" s="172" t="s">
        <v>733</v>
      </c>
      <c r="B506" s="173" t="s">
        <v>1869</v>
      </c>
      <c r="C506" s="174">
        <v>4.43</v>
      </c>
      <c r="D506" s="175">
        <v>0.78710000000000002</v>
      </c>
      <c r="E506" s="175">
        <v>1</v>
      </c>
      <c r="F506" s="175">
        <v>1</v>
      </c>
      <c r="G506" s="175">
        <v>1.25</v>
      </c>
      <c r="H506" s="175">
        <v>1.25</v>
      </c>
      <c r="I506" s="176" t="s">
        <v>1242</v>
      </c>
      <c r="J506" s="177" t="s">
        <v>1241</v>
      </c>
    </row>
    <row r="507" spans="1:10" ht="17.100000000000001" customHeight="1">
      <c r="A507" s="178" t="s">
        <v>734</v>
      </c>
      <c r="B507" s="179" t="s">
        <v>1869</v>
      </c>
      <c r="C507" s="180">
        <v>8.5</v>
      </c>
      <c r="D507" s="181">
        <v>1.5711999999999999</v>
      </c>
      <c r="E507" s="181">
        <v>1.1000000000000001</v>
      </c>
      <c r="F507" s="181">
        <v>1.1000000000000001</v>
      </c>
      <c r="G507" s="181">
        <v>1.75</v>
      </c>
      <c r="H507" s="181">
        <v>1.75</v>
      </c>
      <c r="I507" s="182" t="s">
        <v>1242</v>
      </c>
      <c r="J507" s="183" t="s">
        <v>1241</v>
      </c>
    </row>
    <row r="508" spans="1:10" ht="17.100000000000001" customHeight="1">
      <c r="A508" s="184" t="s">
        <v>735</v>
      </c>
      <c r="B508" s="185" t="s">
        <v>1870</v>
      </c>
      <c r="C508" s="186">
        <v>3.31</v>
      </c>
      <c r="D508" s="187">
        <v>0.51780000000000004</v>
      </c>
      <c r="E508" s="187">
        <v>1</v>
      </c>
      <c r="F508" s="187">
        <v>1</v>
      </c>
      <c r="G508" s="187">
        <v>1.25</v>
      </c>
      <c r="H508" s="187">
        <v>1.25</v>
      </c>
      <c r="I508" s="188" t="s">
        <v>1242</v>
      </c>
      <c r="J508" s="189" t="s">
        <v>1241</v>
      </c>
    </row>
    <row r="509" spans="1:10" ht="17.100000000000001" customHeight="1">
      <c r="A509" s="172" t="s">
        <v>736</v>
      </c>
      <c r="B509" s="173" t="s">
        <v>1870</v>
      </c>
      <c r="C509" s="174">
        <v>3.87</v>
      </c>
      <c r="D509" s="175">
        <v>0.72160000000000002</v>
      </c>
      <c r="E509" s="175">
        <v>1</v>
      </c>
      <c r="F509" s="175">
        <v>1</v>
      </c>
      <c r="G509" s="175">
        <v>1.25</v>
      </c>
      <c r="H509" s="175">
        <v>1.25</v>
      </c>
      <c r="I509" s="176" t="s">
        <v>1242</v>
      </c>
      <c r="J509" s="177" t="s">
        <v>1241</v>
      </c>
    </row>
    <row r="510" spans="1:10" ht="17.100000000000001" customHeight="1">
      <c r="A510" s="172" t="s">
        <v>737</v>
      </c>
      <c r="B510" s="173" t="s">
        <v>1870</v>
      </c>
      <c r="C510" s="174">
        <v>5.82</v>
      </c>
      <c r="D510" s="175">
        <v>1.0481</v>
      </c>
      <c r="E510" s="175">
        <v>1</v>
      </c>
      <c r="F510" s="175">
        <v>1</v>
      </c>
      <c r="G510" s="175">
        <v>1.25</v>
      </c>
      <c r="H510" s="175">
        <v>1.25</v>
      </c>
      <c r="I510" s="176" t="s">
        <v>1242</v>
      </c>
      <c r="J510" s="177" t="s">
        <v>1241</v>
      </c>
    </row>
    <row r="511" spans="1:10" ht="17.100000000000001" customHeight="1">
      <c r="A511" s="178" t="s">
        <v>738</v>
      </c>
      <c r="B511" s="179" t="s">
        <v>1870</v>
      </c>
      <c r="C511" s="180">
        <v>12.21</v>
      </c>
      <c r="D511" s="181">
        <v>2.4089999999999998</v>
      </c>
      <c r="E511" s="181">
        <v>1.1000000000000001</v>
      </c>
      <c r="F511" s="181">
        <v>1.1000000000000001</v>
      </c>
      <c r="G511" s="181">
        <v>1.75</v>
      </c>
      <c r="H511" s="181">
        <v>1.75</v>
      </c>
      <c r="I511" s="182" t="s">
        <v>1242</v>
      </c>
      <c r="J511" s="183" t="s">
        <v>1241</v>
      </c>
    </row>
    <row r="512" spans="1:10" ht="17.100000000000001" customHeight="1">
      <c r="A512" s="184" t="s">
        <v>739</v>
      </c>
      <c r="B512" s="185" t="s">
        <v>1871</v>
      </c>
      <c r="C512" s="186">
        <v>2.37</v>
      </c>
      <c r="D512" s="187">
        <v>0.53749999999999998</v>
      </c>
      <c r="E512" s="187">
        <v>1</v>
      </c>
      <c r="F512" s="187">
        <v>1</v>
      </c>
      <c r="G512" s="187">
        <v>1.25</v>
      </c>
      <c r="H512" s="187">
        <v>1.25</v>
      </c>
      <c r="I512" s="188" t="s">
        <v>1242</v>
      </c>
      <c r="J512" s="189" t="s">
        <v>1241</v>
      </c>
    </row>
    <row r="513" spans="1:10" ht="17.100000000000001" customHeight="1">
      <c r="A513" s="172" t="s">
        <v>740</v>
      </c>
      <c r="B513" s="173" t="s">
        <v>1871</v>
      </c>
      <c r="C513" s="174">
        <v>2.94</v>
      </c>
      <c r="D513" s="175">
        <v>0.70660000000000001</v>
      </c>
      <c r="E513" s="175">
        <v>1</v>
      </c>
      <c r="F513" s="175">
        <v>1</v>
      </c>
      <c r="G513" s="175">
        <v>1.25</v>
      </c>
      <c r="H513" s="175">
        <v>1.25</v>
      </c>
      <c r="I513" s="176" t="s">
        <v>1242</v>
      </c>
      <c r="J513" s="177" t="s">
        <v>1241</v>
      </c>
    </row>
    <row r="514" spans="1:10" ht="17.100000000000001" customHeight="1">
      <c r="A514" s="172" t="s">
        <v>741</v>
      </c>
      <c r="B514" s="173" t="s">
        <v>1871</v>
      </c>
      <c r="C514" s="174">
        <v>4.63</v>
      </c>
      <c r="D514" s="175">
        <v>1.0712999999999999</v>
      </c>
      <c r="E514" s="175">
        <v>1</v>
      </c>
      <c r="F514" s="175">
        <v>1</v>
      </c>
      <c r="G514" s="175">
        <v>1.25</v>
      </c>
      <c r="H514" s="175">
        <v>1.25</v>
      </c>
      <c r="I514" s="176" t="s">
        <v>1242</v>
      </c>
      <c r="J514" s="177" t="s">
        <v>1241</v>
      </c>
    </row>
    <row r="515" spans="1:10" ht="17.100000000000001" customHeight="1">
      <c r="A515" s="178" t="s">
        <v>742</v>
      </c>
      <c r="B515" s="179" t="s">
        <v>1871</v>
      </c>
      <c r="C515" s="180">
        <v>7.79</v>
      </c>
      <c r="D515" s="181">
        <v>2.1101999999999999</v>
      </c>
      <c r="E515" s="181">
        <v>1.1000000000000001</v>
      </c>
      <c r="F515" s="181">
        <v>1.1000000000000001</v>
      </c>
      <c r="G515" s="181">
        <v>1.75</v>
      </c>
      <c r="H515" s="181">
        <v>1.75</v>
      </c>
      <c r="I515" s="182" t="s">
        <v>1242</v>
      </c>
      <c r="J515" s="183" t="s">
        <v>1241</v>
      </c>
    </row>
    <row r="516" spans="1:10" ht="17.100000000000001" customHeight="1">
      <c r="A516" s="184" t="s">
        <v>743</v>
      </c>
      <c r="B516" s="185" t="s">
        <v>1872</v>
      </c>
      <c r="C516" s="186">
        <v>2.57</v>
      </c>
      <c r="D516" s="187">
        <v>0.48580000000000001</v>
      </c>
      <c r="E516" s="187">
        <v>1</v>
      </c>
      <c r="F516" s="187">
        <v>1</v>
      </c>
      <c r="G516" s="187">
        <v>1.25</v>
      </c>
      <c r="H516" s="187">
        <v>1.25</v>
      </c>
      <c r="I516" s="188" t="s">
        <v>1242</v>
      </c>
      <c r="J516" s="189" t="s">
        <v>1241</v>
      </c>
    </row>
    <row r="517" spans="1:10" ht="17.100000000000001" customHeight="1">
      <c r="A517" s="172" t="s">
        <v>744</v>
      </c>
      <c r="B517" s="173" t="s">
        <v>1872</v>
      </c>
      <c r="C517" s="174">
        <v>3.43</v>
      </c>
      <c r="D517" s="175">
        <v>0.65980000000000005</v>
      </c>
      <c r="E517" s="175">
        <v>1</v>
      </c>
      <c r="F517" s="175">
        <v>1</v>
      </c>
      <c r="G517" s="175">
        <v>1.25</v>
      </c>
      <c r="H517" s="175">
        <v>1.25</v>
      </c>
      <c r="I517" s="176" t="s">
        <v>1242</v>
      </c>
      <c r="J517" s="177" t="s">
        <v>1241</v>
      </c>
    </row>
    <row r="518" spans="1:10" ht="17.100000000000001" customHeight="1">
      <c r="A518" s="172" t="s">
        <v>745</v>
      </c>
      <c r="B518" s="173" t="s">
        <v>1872</v>
      </c>
      <c r="C518" s="174">
        <v>5.63</v>
      </c>
      <c r="D518" s="175">
        <v>0.96289999999999998</v>
      </c>
      <c r="E518" s="175">
        <v>1</v>
      </c>
      <c r="F518" s="175">
        <v>1</v>
      </c>
      <c r="G518" s="175">
        <v>1.25</v>
      </c>
      <c r="H518" s="175">
        <v>1.25</v>
      </c>
      <c r="I518" s="176" t="s">
        <v>1242</v>
      </c>
      <c r="J518" s="177" t="s">
        <v>1241</v>
      </c>
    </row>
    <row r="519" spans="1:10" ht="17.100000000000001" customHeight="1">
      <c r="A519" s="178" t="s">
        <v>746</v>
      </c>
      <c r="B519" s="179" t="s">
        <v>1872</v>
      </c>
      <c r="C519" s="180">
        <v>10.17</v>
      </c>
      <c r="D519" s="181">
        <v>1.9492</v>
      </c>
      <c r="E519" s="181">
        <v>1.1000000000000001</v>
      </c>
      <c r="F519" s="181">
        <v>1.1000000000000001</v>
      </c>
      <c r="G519" s="181">
        <v>1.75</v>
      </c>
      <c r="H519" s="181">
        <v>1.75</v>
      </c>
      <c r="I519" s="182" t="s">
        <v>1242</v>
      </c>
      <c r="J519" s="183" t="s">
        <v>1241</v>
      </c>
    </row>
    <row r="520" spans="1:10" ht="17.100000000000001" customHeight="1">
      <c r="A520" s="184" t="s">
        <v>747</v>
      </c>
      <c r="B520" s="185" t="s">
        <v>1873</v>
      </c>
      <c r="C520" s="186">
        <v>4.8600000000000003</v>
      </c>
      <c r="D520" s="187">
        <v>1.4495</v>
      </c>
      <c r="E520" s="187">
        <v>1</v>
      </c>
      <c r="F520" s="187">
        <v>1</v>
      </c>
      <c r="G520" s="187">
        <v>1.25</v>
      </c>
      <c r="H520" s="187">
        <v>1.25</v>
      </c>
      <c r="I520" s="188" t="s">
        <v>1242</v>
      </c>
      <c r="J520" s="189" t="s">
        <v>1241</v>
      </c>
    </row>
    <row r="521" spans="1:10" ht="17.100000000000001" customHeight="1">
      <c r="A521" s="172" t="s">
        <v>748</v>
      </c>
      <c r="B521" s="173" t="s">
        <v>1873</v>
      </c>
      <c r="C521" s="174">
        <v>6.38</v>
      </c>
      <c r="D521" s="175">
        <v>1.9127000000000001</v>
      </c>
      <c r="E521" s="175">
        <v>1</v>
      </c>
      <c r="F521" s="175">
        <v>1</v>
      </c>
      <c r="G521" s="175">
        <v>1.25</v>
      </c>
      <c r="H521" s="175">
        <v>1.25</v>
      </c>
      <c r="I521" s="176" t="s">
        <v>1242</v>
      </c>
      <c r="J521" s="177" t="s">
        <v>1241</v>
      </c>
    </row>
    <row r="522" spans="1:10" ht="17.100000000000001" customHeight="1">
      <c r="A522" s="172" t="s">
        <v>749</v>
      </c>
      <c r="B522" s="173" t="s">
        <v>1873</v>
      </c>
      <c r="C522" s="174">
        <v>9.18</v>
      </c>
      <c r="D522" s="175">
        <v>3.0144000000000002</v>
      </c>
      <c r="E522" s="175">
        <v>1</v>
      </c>
      <c r="F522" s="175">
        <v>1</v>
      </c>
      <c r="G522" s="175">
        <v>1.25</v>
      </c>
      <c r="H522" s="175">
        <v>1.25</v>
      </c>
      <c r="I522" s="176" t="s">
        <v>1242</v>
      </c>
      <c r="J522" s="177" t="s">
        <v>1241</v>
      </c>
    </row>
    <row r="523" spans="1:10" ht="17.100000000000001" customHeight="1">
      <c r="A523" s="178" t="s">
        <v>750</v>
      </c>
      <c r="B523" s="179" t="s">
        <v>1873</v>
      </c>
      <c r="C523" s="180">
        <v>20.5</v>
      </c>
      <c r="D523" s="181">
        <v>5.7384000000000004</v>
      </c>
      <c r="E523" s="181">
        <v>1.1000000000000001</v>
      </c>
      <c r="F523" s="181">
        <v>1.1000000000000001</v>
      </c>
      <c r="G523" s="181">
        <v>1.75</v>
      </c>
      <c r="H523" s="181">
        <v>1.75</v>
      </c>
      <c r="I523" s="182" t="s">
        <v>1242</v>
      </c>
      <c r="J523" s="183" t="s">
        <v>1241</v>
      </c>
    </row>
    <row r="524" spans="1:10" ht="17.100000000000001" customHeight="1">
      <c r="A524" s="184" t="s">
        <v>751</v>
      </c>
      <c r="B524" s="185" t="s">
        <v>1874</v>
      </c>
      <c r="C524" s="186">
        <v>4.6399999999999997</v>
      </c>
      <c r="D524" s="187">
        <v>1.3205</v>
      </c>
      <c r="E524" s="187">
        <v>1</v>
      </c>
      <c r="F524" s="187">
        <v>1</v>
      </c>
      <c r="G524" s="187">
        <v>1.25</v>
      </c>
      <c r="H524" s="187">
        <v>1.25</v>
      </c>
      <c r="I524" s="188" t="s">
        <v>1242</v>
      </c>
      <c r="J524" s="189" t="s">
        <v>1241</v>
      </c>
    </row>
    <row r="525" spans="1:10" ht="17.100000000000001" customHeight="1">
      <c r="A525" s="172" t="s">
        <v>752</v>
      </c>
      <c r="B525" s="173" t="s">
        <v>1874</v>
      </c>
      <c r="C525" s="174">
        <v>5.97</v>
      </c>
      <c r="D525" s="175">
        <v>1.7659</v>
      </c>
      <c r="E525" s="175">
        <v>1</v>
      </c>
      <c r="F525" s="175">
        <v>1</v>
      </c>
      <c r="G525" s="175">
        <v>1.25</v>
      </c>
      <c r="H525" s="175">
        <v>1.25</v>
      </c>
      <c r="I525" s="176" t="s">
        <v>1242</v>
      </c>
      <c r="J525" s="177" t="s">
        <v>1241</v>
      </c>
    </row>
    <row r="526" spans="1:10" ht="17.100000000000001" customHeight="1">
      <c r="A526" s="172" t="s">
        <v>753</v>
      </c>
      <c r="B526" s="173" t="s">
        <v>1874</v>
      </c>
      <c r="C526" s="174">
        <v>11.84</v>
      </c>
      <c r="D526" s="175">
        <v>2.5583999999999998</v>
      </c>
      <c r="E526" s="175">
        <v>1</v>
      </c>
      <c r="F526" s="175">
        <v>1</v>
      </c>
      <c r="G526" s="175">
        <v>1.25</v>
      </c>
      <c r="H526" s="175">
        <v>1.25</v>
      </c>
      <c r="I526" s="176" t="s">
        <v>1242</v>
      </c>
      <c r="J526" s="177" t="s">
        <v>1241</v>
      </c>
    </row>
    <row r="527" spans="1:10" ht="17.100000000000001" customHeight="1">
      <c r="A527" s="178" t="s">
        <v>754</v>
      </c>
      <c r="B527" s="179" t="s">
        <v>1874</v>
      </c>
      <c r="C527" s="180">
        <v>23.46</v>
      </c>
      <c r="D527" s="181">
        <v>4.5476000000000001</v>
      </c>
      <c r="E527" s="181">
        <v>1.1000000000000001</v>
      </c>
      <c r="F527" s="181">
        <v>1.1000000000000001</v>
      </c>
      <c r="G527" s="181">
        <v>1.75</v>
      </c>
      <c r="H527" s="181">
        <v>1.75</v>
      </c>
      <c r="I527" s="182" t="s">
        <v>1242</v>
      </c>
      <c r="J527" s="183" t="s">
        <v>1241</v>
      </c>
    </row>
    <row r="528" spans="1:10" ht="17.100000000000001" customHeight="1">
      <c r="A528" s="184" t="s">
        <v>755</v>
      </c>
      <c r="B528" s="185" t="s">
        <v>1875</v>
      </c>
      <c r="C528" s="186">
        <v>2.4900000000000002</v>
      </c>
      <c r="D528" s="187">
        <v>0.97009999999999996</v>
      </c>
      <c r="E528" s="187">
        <v>1</v>
      </c>
      <c r="F528" s="187">
        <v>1</v>
      </c>
      <c r="G528" s="187">
        <v>1.25</v>
      </c>
      <c r="H528" s="187">
        <v>1.25</v>
      </c>
      <c r="I528" s="188" t="s">
        <v>1242</v>
      </c>
      <c r="J528" s="189" t="s">
        <v>1241</v>
      </c>
    </row>
    <row r="529" spans="1:10" ht="17.100000000000001" customHeight="1">
      <c r="A529" s="172" t="s">
        <v>756</v>
      </c>
      <c r="B529" s="173" t="s">
        <v>1875</v>
      </c>
      <c r="C529" s="174">
        <v>3.47</v>
      </c>
      <c r="D529" s="175">
        <v>1.2706999999999999</v>
      </c>
      <c r="E529" s="175">
        <v>1</v>
      </c>
      <c r="F529" s="175">
        <v>1</v>
      </c>
      <c r="G529" s="175">
        <v>1.25</v>
      </c>
      <c r="H529" s="175">
        <v>1.25</v>
      </c>
      <c r="I529" s="176" t="s">
        <v>1242</v>
      </c>
      <c r="J529" s="177" t="s">
        <v>1241</v>
      </c>
    </row>
    <row r="530" spans="1:10" ht="17.100000000000001" customHeight="1">
      <c r="A530" s="172" t="s">
        <v>757</v>
      </c>
      <c r="B530" s="173" t="s">
        <v>1875</v>
      </c>
      <c r="C530" s="174">
        <v>5.77</v>
      </c>
      <c r="D530" s="175">
        <v>1.7459</v>
      </c>
      <c r="E530" s="175">
        <v>1</v>
      </c>
      <c r="F530" s="175">
        <v>1</v>
      </c>
      <c r="G530" s="175">
        <v>1.25</v>
      </c>
      <c r="H530" s="175">
        <v>1.25</v>
      </c>
      <c r="I530" s="176" t="s">
        <v>1242</v>
      </c>
      <c r="J530" s="177" t="s">
        <v>1241</v>
      </c>
    </row>
    <row r="531" spans="1:10" ht="17.100000000000001" customHeight="1">
      <c r="A531" s="178" t="s">
        <v>758</v>
      </c>
      <c r="B531" s="179" t="s">
        <v>1875</v>
      </c>
      <c r="C531" s="180">
        <v>14.02</v>
      </c>
      <c r="D531" s="181">
        <v>3.5486</v>
      </c>
      <c r="E531" s="181">
        <v>1.1000000000000001</v>
      </c>
      <c r="F531" s="181">
        <v>1.1000000000000001</v>
      </c>
      <c r="G531" s="181">
        <v>1.75</v>
      </c>
      <c r="H531" s="181">
        <v>1.75</v>
      </c>
      <c r="I531" s="182" t="s">
        <v>1242</v>
      </c>
      <c r="J531" s="183" t="s">
        <v>1241</v>
      </c>
    </row>
    <row r="532" spans="1:10" ht="17.100000000000001" customHeight="1">
      <c r="A532" s="184" t="s">
        <v>759</v>
      </c>
      <c r="B532" s="185" t="s">
        <v>1876</v>
      </c>
      <c r="C532" s="186">
        <v>4.2</v>
      </c>
      <c r="D532" s="187">
        <v>1.2574000000000001</v>
      </c>
      <c r="E532" s="187">
        <v>1</v>
      </c>
      <c r="F532" s="187">
        <v>1</v>
      </c>
      <c r="G532" s="187">
        <v>1.25</v>
      </c>
      <c r="H532" s="187">
        <v>1.25</v>
      </c>
      <c r="I532" s="188" t="s">
        <v>1242</v>
      </c>
      <c r="J532" s="189" t="s">
        <v>1241</v>
      </c>
    </row>
    <row r="533" spans="1:10" ht="17.100000000000001" customHeight="1">
      <c r="A533" s="172" t="s">
        <v>760</v>
      </c>
      <c r="B533" s="173" t="s">
        <v>1876</v>
      </c>
      <c r="C533" s="174">
        <v>4.18</v>
      </c>
      <c r="D533" s="175">
        <v>1.4990000000000001</v>
      </c>
      <c r="E533" s="175">
        <v>1</v>
      </c>
      <c r="F533" s="175">
        <v>1</v>
      </c>
      <c r="G533" s="175">
        <v>1.25</v>
      </c>
      <c r="H533" s="175">
        <v>1.25</v>
      </c>
      <c r="I533" s="176" t="s">
        <v>1242</v>
      </c>
      <c r="J533" s="177" t="s">
        <v>1241</v>
      </c>
    </row>
    <row r="534" spans="1:10" ht="17.100000000000001" customHeight="1">
      <c r="A534" s="172" t="s">
        <v>761</v>
      </c>
      <c r="B534" s="173" t="s">
        <v>1876</v>
      </c>
      <c r="C534" s="174">
        <v>8.6199999999999992</v>
      </c>
      <c r="D534" s="175">
        <v>2.2336999999999998</v>
      </c>
      <c r="E534" s="175">
        <v>1</v>
      </c>
      <c r="F534" s="175">
        <v>1</v>
      </c>
      <c r="G534" s="175">
        <v>1.25</v>
      </c>
      <c r="H534" s="175">
        <v>1.25</v>
      </c>
      <c r="I534" s="176" t="s">
        <v>1242</v>
      </c>
      <c r="J534" s="177" t="s">
        <v>1241</v>
      </c>
    </row>
    <row r="535" spans="1:10" ht="17.100000000000001" customHeight="1">
      <c r="A535" s="178" t="s">
        <v>762</v>
      </c>
      <c r="B535" s="179" t="s">
        <v>1876</v>
      </c>
      <c r="C535" s="180">
        <v>20.16</v>
      </c>
      <c r="D535" s="181">
        <v>4.5191999999999997</v>
      </c>
      <c r="E535" s="181">
        <v>1.1000000000000001</v>
      </c>
      <c r="F535" s="181">
        <v>1.1000000000000001</v>
      </c>
      <c r="G535" s="181">
        <v>1.75</v>
      </c>
      <c r="H535" s="181">
        <v>1.75</v>
      </c>
      <c r="I535" s="182" t="s">
        <v>1242</v>
      </c>
      <c r="J535" s="183" t="s">
        <v>1241</v>
      </c>
    </row>
    <row r="536" spans="1:10" ht="17.100000000000001" customHeight="1">
      <c r="A536" s="184" t="s">
        <v>763</v>
      </c>
      <c r="B536" s="185" t="s">
        <v>1877</v>
      </c>
      <c r="C536" s="186">
        <v>2.62</v>
      </c>
      <c r="D536" s="187">
        <v>0.48330000000000001</v>
      </c>
      <c r="E536" s="187">
        <v>1</v>
      </c>
      <c r="F536" s="187">
        <v>1</v>
      </c>
      <c r="G536" s="187">
        <v>1.25</v>
      </c>
      <c r="H536" s="187">
        <v>1.25</v>
      </c>
      <c r="I536" s="188" t="s">
        <v>1242</v>
      </c>
      <c r="J536" s="189" t="s">
        <v>1241</v>
      </c>
    </row>
    <row r="537" spans="1:10" ht="17.100000000000001" customHeight="1">
      <c r="A537" s="172" t="s">
        <v>764</v>
      </c>
      <c r="B537" s="173" t="s">
        <v>1877</v>
      </c>
      <c r="C537" s="174">
        <v>4</v>
      </c>
      <c r="D537" s="175">
        <v>0.65029999999999999</v>
      </c>
      <c r="E537" s="175">
        <v>1</v>
      </c>
      <c r="F537" s="175">
        <v>1</v>
      </c>
      <c r="G537" s="175">
        <v>1.25</v>
      </c>
      <c r="H537" s="175">
        <v>1.25</v>
      </c>
      <c r="I537" s="176" t="s">
        <v>1242</v>
      </c>
      <c r="J537" s="177" t="s">
        <v>1241</v>
      </c>
    </row>
    <row r="538" spans="1:10" ht="17.100000000000001" customHeight="1">
      <c r="A538" s="172" t="s">
        <v>765</v>
      </c>
      <c r="B538" s="173" t="s">
        <v>1877</v>
      </c>
      <c r="C538" s="174">
        <v>5.43</v>
      </c>
      <c r="D538" s="175">
        <v>1.046</v>
      </c>
      <c r="E538" s="175">
        <v>1</v>
      </c>
      <c r="F538" s="175">
        <v>1</v>
      </c>
      <c r="G538" s="175">
        <v>1.25</v>
      </c>
      <c r="H538" s="175">
        <v>1.25</v>
      </c>
      <c r="I538" s="176" t="s">
        <v>1242</v>
      </c>
      <c r="J538" s="177" t="s">
        <v>1241</v>
      </c>
    </row>
    <row r="539" spans="1:10" ht="17.100000000000001" customHeight="1">
      <c r="A539" s="178" t="s">
        <v>766</v>
      </c>
      <c r="B539" s="179" t="s">
        <v>1877</v>
      </c>
      <c r="C539" s="180">
        <v>10.029999999999999</v>
      </c>
      <c r="D539" s="181">
        <v>2.4901</v>
      </c>
      <c r="E539" s="181">
        <v>1.1000000000000001</v>
      </c>
      <c r="F539" s="181">
        <v>1.1000000000000001</v>
      </c>
      <c r="G539" s="181">
        <v>1.75</v>
      </c>
      <c r="H539" s="181">
        <v>1.75</v>
      </c>
      <c r="I539" s="182" t="s">
        <v>1242</v>
      </c>
      <c r="J539" s="183" t="s">
        <v>1241</v>
      </c>
    </row>
    <row r="540" spans="1:10" ht="17.100000000000001" customHeight="1">
      <c r="A540" s="184" t="s">
        <v>767</v>
      </c>
      <c r="B540" s="185" t="s">
        <v>1878</v>
      </c>
      <c r="C540" s="186">
        <v>2.4700000000000002</v>
      </c>
      <c r="D540" s="187">
        <v>0.52959999999999996</v>
      </c>
      <c r="E540" s="187">
        <v>1</v>
      </c>
      <c r="F540" s="187">
        <v>1</v>
      </c>
      <c r="G540" s="187">
        <v>1.25</v>
      </c>
      <c r="H540" s="187">
        <v>1.25</v>
      </c>
      <c r="I540" s="188" t="s">
        <v>1242</v>
      </c>
      <c r="J540" s="189" t="s">
        <v>1241</v>
      </c>
    </row>
    <row r="541" spans="1:10" ht="17.100000000000001" customHeight="1">
      <c r="A541" s="172" t="s">
        <v>768</v>
      </c>
      <c r="B541" s="173" t="s">
        <v>1878</v>
      </c>
      <c r="C541" s="174">
        <v>3.63</v>
      </c>
      <c r="D541" s="175">
        <v>0.71009999999999995</v>
      </c>
      <c r="E541" s="175">
        <v>1</v>
      </c>
      <c r="F541" s="175">
        <v>1</v>
      </c>
      <c r="G541" s="175">
        <v>1.25</v>
      </c>
      <c r="H541" s="175">
        <v>1.25</v>
      </c>
      <c r="I541" s="176" t="s">
        <v>1242</v>
      </c>
      <c r="J541" s="177" t="s">
        <v>1241</v>
      </c>
    </row>
    <row r="542" spans="1:10" ht="17.100000000000001" customHeight="1">
      <c r="A542" s="172" t="s">
        <v>769</v>
      </c>
      <c r="B542" s="173" t="s">
        <v>1878</v>
      </c>
      <c r="C542" s="174">
        <v>5.74</v>
      </c>
      <c r="D542" s="175">
        <v>1.1292</v>
      </c>
      <c r="E542" s="175">
        <v>1</v>
      </c>
      <c r="F542" s="175">
        <v>1</v>
      </c>
      <c r="G542" s="175">
        <v>1.25</v>
      </c>
      <c r="H542" s="175">
        <v>1.25</v>
      </c>
      <c r="I542" s="176" t="s">
        <v>1242</v>
      </c>
      <c r="J542" s="177" t="s">
        <v>1241</v>
      </c>
    </row>
    <row r="543" spans="1:10" ht="17.100000000000001" customHeight="1">
      <c r="A543" s="178" t="s">
        <v>770</v>
      </c>
      <c r="B543" s="179" t="s">
        <v>1878</v>
      </c>
      <c r="C543" s="180">
        <v>10.73</v>
      </c>
      <c r="D543" s="181">
        <v>2.4043000000000001</v>
      </c>
      <c r="E543" s="181">
        <v>1.1000000000000001</v>
      </c>
      <c r="F543" s="181">
        <v>1.1000000000000001</v>
      </c>
      <c r="G543" s="181">
        <v>1.75</v>
      </c>
      <c r="H543" s="181">
        <v>1.75</v>
      </c>
      <c r="I543" s="182" t="s">
        <v>1242</v>
      </c>
      <c r="J543" s="183" t="s">
        <v>1241</v>
      </c>
    </row>
    <row r="544" spans="1:10" ht="17.100000000000001" customHeight="1">
      <c r="A544" s="184" t="s">
        <v>771</v>
      </c>
      <c r="B544" s="185" t="s">
        <v>1879</v>
      </c>
      <c r="C544" s="186">
        <v>1.63</v>
      </c>
      <c r="D544" s="187">
        <v>0.61050000000000004</v>
      </c>
      <c r="E544" s="187">
        <v>1</v>
      </c>
      <c r="F544" s="187">
        <v>1</v>
      </c>
      <c r="G544" s="187">
        <v>1.25</v>
      </c>
      <c r="H544" s="187">
        <v>1.25</v>
      </c>
      <c r="I544" s="188" t="s">
        <v>1242</v>
      </c>
      <c r="J544" s="189" t="s">
        <v>1241</v>
      </c>
    </row>
    <row r="545" spans="1:10" ht="17.100000000000001" customHeight="1">
      <c r="A545" s="172" t="s">
        <v>772</v>
      </c>
      <c r="B545" s="173" t="s">
        <v>1879</v>
      </c>
      <c r="C545" s="174">
        <v>3.75</v>
      </c>
      <c r="D545" s="175">
        <v>0.84770000000000001</v>
      </c>
      <c r="E545" s="175">
        <v>1</v>
      </c>
      <c r="F545" s="175">
        <v>1</v>
      </c>
      <c r="G545" s="175">
        <v>1.25</v>
      </c>
      <c r="H545" s="175">
        <v>1.25</v>
      </c>
      <c r="I545" s="176" t="s">
        <v>1242</v>
      </c>
      <c r="J545" s="177" t="s">
        <v>1241</v>
      </c>
    </row>
    <row r="546" spans="1:10" ht="17.100000000000001" customHeight="1">
      <c r="A546" s="172" t="s">
        <v>773</v>
      </c>
      <c r="B546" s="173" t="s">
        <v>1879</v>
      </c>
      <c r="C546" s="174">
        <v>5.78</v>
      </c>
      <c r="D546" s="175">
        <v>1.1908000000000001</v>
      </c>
      <c r="E546" s="175">
        <v>1</v>
      </c>
      <c r="F546" s="175">
        <v>1</v>
      </c>
      <c r="G546" s="175">
        <v>1.25</v>
      </c>
      <c r="H546" s="175">
        <v>1.25</v>
      </c>
      <c r="I546" s="176" t="s">
        <v>1242</v>
      </c>
      <c r="J546" s="177" t="s">
        <v>1241</v>
      </c>
    </row>
    <row r="547" spans="1:10" ht="17.100000000000001" customHeight="1">
      <c r="A547" s="178" t="s">
        <v>774</v>
      </c>
      <c r="B547" s="179" t="s">
        <v>1879</v>
      </c>
      <c r="C547" s="180">
        <v>8.7100000000000009</v>
      </c>
      <c r="D547" s="181">
        <v>2.2191000000000001</v>
      </c>
      <c r="E547" s="181">
        <v>1.1000000000000001</v>
      </c>
      <c r="F547" s="181">
        <v>1.1000000000000001</v>
      </c>
      <c r="G547" s="181">
        <v>1.75</v>
      </c>
      <c r="H547" s="181">
        <v>1.75</v>
      </c>
      <c r="I547" s="182" t="s">
        <v>1242</v>
      </c>
      <c r="J547" s="183" t="s">
        <v>1241</v>
      </c>
    </row>
    <row r="548" spans="1:10" ht="17.100000000000001" customHeight="1">
      <c r="A548" s="184" t="s">
        <v>775</v>
      </c>
      <c r="B548" s="185" t="s">
        <v>1880</v>
      </c>
      <c r="C548" s="186">
        <v>2.82</v>
      </c>
      <c r="D548" s="187">
        <v>0.54149999999999998</v>
      </c>
      <c r="E548" s="187">
        <v>1</v>
      </c>
      <c r="F548" s="187">
        <v>1</v>
      </c>
      <c r="G548" s="187">
        <v>1.25</v>
      </c>
      <c r="H548" s="187">
        <v>1.25</v>
      </c>
      <c r="I548" s="188" t="s">
        <v>1242</v>
      </c>
      <c r="J548" s="189" t="s">
        <v>1241</v>
      </c>
    </row>
    <row r="549" spans="1:10" ht="17.100000000000001" customHeight="1">
      <c r="A549" s="172" t="s">
        <v>776</v>
      </c>
      <c r="B549" s="173" t="s">
        <v>1880</v>
      </c>
      <c r="C549" s="174">
        <v>3.51</v>
      </c>
      <c r="D549" s="175">
        <v>0.69399999999999995</v>
      </c>
      <c r="E549" s="175">
        <v>1</v>
      </c>
      <c r="F549" s="175">
        <v>1</v>
      </c>
      <c r="G549" s="175">
        <v>1.25</v>
      </c>
      <c r="H549" s="175">
        <v>1.25</v>
      </c>
      <c r="I549" s="176" t="s">
        <v>1242</v>
      </c>
      <c r="J549" s="177" t="s">
        <v>1241</v>
      </c>
    </row>
    <row r="550" spans="1:10" ht="17.100000000000001" customHeight="1">
      <c r="A550" s="172" t="s">
        <v>777</v>
      </c>
      <c r="B550" s="173" t="s">
        <v>1880</v>
      </c>
      <c r="C550" s="174">
        <v>5.33</v>
      </c>
      <c r="D550" s="175">
        <v>1.1069</v>
      </c>
      <c r="E550" s="175">
        <v>1</v>
      </c>
      <c r="F550" s="175">
        <v>1</v>
      </c>
      <c r="G550" s="175">
        <v>1.25</v>
      </c>
      <c r="H550" s="175">
        <v>1.25</v>
      </c>
      <c r="I550" s="176" t="s">
        <v>1242</v>
      </c>
      <c r="J550" s="177" t="s">
        <v>1241</v>
      </c>
    </row>
    <row r="551" spans="1:10" ht="17.100000000000001" customHeight="1">
      <c r="A551" s="178" t="s">
        <v>778</v>
      </c>
      <c r="B551" s="179" t="s">
        <v>1880</v>
      </c>
      <c r="C551" s="180">
        <v>12.98</v>
      </c>
      <c r="D551" s="181">
        <v>2.8719000000000001</v>
      </c>
      <c r="E551" s="181">
        <v>1.1000000000000001</v>
      </c>
      <c r="F551" s="181">
        <v>1.1000000000000001</v>
      </c>
      <c r="G551" s="181">
        <v>1.75</v>
      </c>
      <c r="H551" s="181">
        <v>1.75</v>
      </c>
      <c r="I551" s="182" t="s">
        <v>1242</v>
      </c>
      <c r="J551" s="183" t="s">
        <v>1241</v>
      </c>
    </row>
    <row r="552" spans="1:10" ht="17.100000000000001" customHeight="1">
      <c r="A552" s="184" t="s">
        <v>779</v>
      </c>
      <c r="B552" s="185" t="s">
        <v>1881</v>
      </c>
      <c r="C552" s="186">
        <v>1.78</v>
      </c>
      <c r="D552" s="187">
        <v>0.52010000000000001</v>
      </c>
      <c r="E552" s="187">
        <v>1</v>
      </c>
      <c r="F552" s="187">
        <v>1</v>
      </c>
      <c r="G552" s="187">
        <v>1.25</v>
      </c>
      <c r="H552" s="187">
        <v>1.25</v>
      </c>
      <c r="I552" s="188" t="s">
        <v>1242</v>
      </c>
      <c r="J552" s="189" t="s">
        <v>1241</v>
      </c>
    </row>
    <row r="553" spans="1:10" ht="17.100000000000001" customHeight="1">
      <c r="A553" s="172" t="s">
        <v>780</v>
      </c>
      <c r="B553" s="173" t="s">
        <v>1881</v>
      </c>
      <c r="C553" s="174">
        <v>3.14</v>
      </c>
      <c r="D553" s="175">
        <v>0.64329999999999998</v>
      </c>
      <c r="E553" s="175">
        <v>1</v>
      </c>
      <c r="F553" s="175">
        <v>1</v>
      </c>
      <c r="G553" s="175">
        <v>1.25</v>
      </c>
      <c r="H553" s="175">
        <v>1.25</v>
      </c>
      <c r="I553" s="176" t="s">
        <v>1242</v>
      </c>
      <c r="J553" s="177" t="s">
        <v>1241</v>
      </c>
    </row>
    <row r="554" spans="1:10" ht="17.100000000000001" customHeight="1">
      <c r="A554" s="172" t="s">
        <v>781</v>
      </c>
      <c r="B554" s="173" t="s">
        <v>1881</v>
      </c>
      <c r="C554" s="174">
        <v>5.07</v>
      </c>
      <c r="D554" s="175">
        <v>1.1215999999999999</v>
      </c>
      <c r="E554" s="175">
        <v>1</v>
      </c>
      <c r="F554" s="175">
        <v>1</v>
      </c>
      <c r="G554" s="175">
        <v>1.25</v>
      </c>
      <c r="H554" s="175">
        <v>1.25</v>
      </c>
      <c r="I554" s="176" t="s">
        <v>1242</v>
      </c>
      <c r="J554" s="177" t="s">
        <v>1241</v>
      </c>
    </row>
    <row r="555" spans="1:10" ht="17.100000000000001" customHeight="1">
      <c r="A555" s="178" t="s">
        <v>782</v>
      </c>
      <c r="B555" s="179" t="s">
        <v>1881</v>
      </c>
      <c r="C555" s="180">
        <v>9.2899999999999991</v>
      </c>
      <c r="D555" s="181">
        <v>2.2418</v>
      </c>
      <c r="E555" s="181">
        <v>1.1000000000000001</v>
      </c>
      <c r="F555" s="181">
        <v>1.1000000000000001</v>
      </c>
      <c r="G555" s="181">
        <v>1.75</v>
      </c>
      <c r="H555" s="181">
        <v>1.75</v>
      </c>
      <c r="I555" s="182" t="s">
        <v>1242</v>
      </c>
      <c r="J555" s="183" t="s">
        <v>1241</v>
      </c>
    </row>
    <row r="556" spans="1:10" ht="17.100000000000001" customHeight="1">
      <c r="A556" s="184" t="s">
        <v>783</v>
      </c>
      <c r="B556" s="185" t="s">
        <v>1882</v>
      </c>
      <c r="C556" s="186">
        <v>2.25</v>
      </c>
      <c r="D556" s="187">
        <v>0.59370000000000001</v>
      </c>
      <c r="E556" s="187">
        <v>1</v>
      </c>
      <c r="F556" s="187">
        <v>1</v>
      </c>
      <c r="G556" s="187">
        <v>1.25</v>
      </c>
      <c r="H556" s="187">
        <v>1.25</v>
      </c>
      <c r="I556" s="188" t="s">
        <v>1242</v>
      </c>
      <c r="J556" s="189" t="s">
        <v>1241</v>
      </c>
    </row>
    <row r="557" spans="1:10" ht="17.100000000000001" customHeight="1">
      <c r="A557" s="172" t="s">
        <v>784</v>
      </c>
      <c r="B557" s="173" t="s">
        <v>1882</v>
      </c>
      <c r="C557" s="174">
        <v>3.17</v>
      </c>
      <c r="D557" s="175">
        <v>0.84860000000000002</v>
      </c>
      <c r="E557" s="175">
        <v>1</v>
      </c>
      <c r="F557" s="175">
        <v>1</v>
      </c>
      <c r="G557" s="175">
        <v>1.25</v>
      </c>
      <c r="H557" s="175">
        <v>1.25</v>
      </c>
      <c r="I557" s="176" t="s">
        <v>1242</v>
      </c>
      <c r="J557" s="177" t="s">
        <v>1241</v>
      </c>
    </row>
    <row r="558" spans="1:10" ht="17.100000000000001" customHeight="1">
      <c r="A558" s="172" t="s">
        <v>785</v>
      </c>
      <c r="B558" s="173" t="s">
        <v>1882</v>
      </c>
      <c r="C558" s="174">
        <v>5.0599999999999996</v>
      </c>
      <c r="D558" s="175">
        <v>1.3010999999999999</v>
      </c>
      <c r="E558" s="175">
        <v>1</v>
      </c>
      <c r="F558" s="175">
        <v>1</v>
      </c>
      <c r="G558" s="175">
        <v>1.25</v>
      </c>
      <c r="H558" s="175">
        <v>1.25</v>
      </c>
      <c r="I558" s="176" t="s">
        <v>1242</v>
      </c>
      <c r="J558" s="177" t="s">
        <v>1241</v>
      </c>
    </row>
    <row r="559" spans="1:10" ht="17.100000000000001" customHeight="1">
      <c r="A559" s="178" t="s">
        <v>786</v>
      </c>
      <c r="B559" s="179" t="s">
        <v>1882</v>
      </c>
      <c r="C559" s="180">
        <v>9.52</v>
      </c>
      <c r="D559" s="181">
        <v>2.6402000000000001</v>
      </c>
      <c r="E559" s="181">
        <v>1.1000000000000001</v>
      </c>
      <c r="F559" s="181">
        <v>1.1000000000000001</v>
      </c>
      <c r="G559" s="181">
        <v>1.75</v>
      </c>
      <c r="H559" s="181">
        <v>1.75</v>
      </c>
      <c r="I559" s="182" t="s">
        <v>1242</v>
      </c>
      <c r="J559" s="183" t="s">
        <v>1241</v>
      </c>
    </row>
    <row r="560" spans="1:10" ht="17.100000000000001" customHeight="1">
      <c r="A560" s="184" t="s">
        <v>787</v>
      </c>
      <c r="B560" s="185" t="s">
        <v>1883</v>
      </c>
      <c r="C560" s="186">
        <v>2.5</v>
      </c>
      <c r="D560" s="187">
        <v>1.7406999999999999</v>
      </c>
      <c r="E560" s="187">
        <v>1</v>
      </c>
      <c r="F560" s="187">
        <v>1</v>
      </c>
      <c r="G560" s="187">
        <v>1.25</v>
      </c>
      <c r="H560" s="187">
        <v>1.25</v>
      </c>
      <c r="I560" s="188" t="s">
        <v>1243</v>
      </c>
      <c r="J560" s="189" t="s">
        <v>1241</v>
      </c>
    </row>
    <row r="561" spans="1:10" ht="17.100000000000001" customHeight="1">
      <c r="A561" s="172" t="s">
        <v>788</v>
      </c>
      <c r="B561" s="173" t="s">
        <v>1883</v>
      </c>
      <c r="C561" s="174">
        <v>2.72</v>
      </c>
      <c r="D561" s="175">
        <v>1.8783000000000001</v>
      </c>
      <c r="E561" s="175">
        <v>1</v>
      </c>
      <c r="F561" s="175">
        <v>1</v>
      </c>
      <c r="G561" s="175">
        <v>1.25</v>
      </c>
      <c r="H561" s="175">
        <v>1.25</v>
      </c>
      <c r="I561" s="176" t="s">
        <v>1243</v>
      </c>
      <c r="J561" s="177" t="s">
        <v>1241</v>
      </c>
    </row>
    <row r="562" spans="1:10" ht="17.100000000000001" customHeight="1">
      <c r="A562" s="172" t="s">
        <v>789</v>
      </c>
      <c r="B562" s="173" t="s">
        <v>1883</v>
      </c>
      <c r="C562" s="174">
        <v>4.55</v>
      </c>
      <c r="D562" s="175">
        <v>2.3780999999999999</v>
      </c>
      <c r="E562" s="175">
        <v>1</v>
      </c>
      <c r="F562" s="175">
        <v>1</v>
      </c>
      <c r="G562" s="175">
        <v>1.25</v>
      </c>
      <c r="H562" s="175">
        <v>1.25</v>
      </c>
      <c r="I562" s="176" t="s">
        <v>1243</v>
      </c>
      <c r="J562" s="177" t="s">
        <v>1241</v>
      </c>
    </row>
    <row r="563" spans="1:10" ht="17.100000000000001" customHeight="1">
      <c r="A563" s="178" t="s">
        <v>790</v>
      </c>
      <c r="B563" s="179" t="s">
        <v>1883</v>
      </c>
      <c r="C563" s="180">
        <v>10.75</v>
      </c>
      <c r="D563" s="181">
        <v>3.7688999999999999</v>
      </c>
      <c r="E563" s="181">
        <v>1.1000000000000001</v>
      </c>
      <c r="F563" s="181">
        <v>1.1000000000000001</v>
      </c>
      <c r="G563" s="181">
        <v>1.75</v>
      </c>
      <c r="H563" s="181">
        <v>1.75</v>
      </c>
      <c r="I563" s="182" t="s">
        <v>1243</v>
      </c>
      <c r="J563" s="183" t="s">
        <v>1241</v>
      </c>
    </row>
    <row r="564" spans="1:10" ht="17.100000000000001" customHeight="1">
      <c r="A564" s="184" t="s">
        <v>791</v>
      </c>
      <c r="B564" s="185" t="s">
        <v>1884</v>
      </c>
      <c r="C564" s="186">
        <v>2.12</v>
      </c>
      <c r="D564" s="187">
        <v>1.6991000000000001</v>
      </c>
      <c r="E564" s="187">
        <v>1</v>
      </c>
      <c r="F564" s="187">
        <v>1</v>
      </c>
      <c r="G564" s="187">
        <v>1.25</v>
      </c>
      <c r="H564" s="187">
        <v>1.25</v>
      </c>
      <c r="I564" s="188" t="s">
        <v>1243</v>
      </c>
      <c r="J564" s="189" t="s">
        <v>1241</v>
      </c>
    </row>
    <row r="565" spans="1:10" ht="17.100000000000001" customHeight="1">
      <c r="A565" s="172" t="s">
        <v>792</v>
      </c>
      <c r="B565" s="173" t="s">
        <v>1884</v>
      </c>
      <c r="C565" s="174">
        <v>2.5099999999999998</v>
      </c>
      <c r="D565" s="175">
        <v>1.865</v>
      </c>
      <c r="E565" s="175">
        <v>1</v>
      </c>
      <c r="F565" s="175">
        <v>1</v>
      </c>
      <c r="G565" s="175">
        <v>1.25</v>
      </c>
      <c r="H565" s="175">
        <v>1.25</v>
      </c>
      <c r="I565" s="176" t="s">
        <v>1243</v>
      </c>
      <c r="J565" s="177" t="s">
        <v>1241</v>
      </c>
    </row>
    <row r="566" spans="1:10" ht="17.100000000000001" customHeight="1">
      <c r="A566" s="172" t="s">
        <v>793</v>
      </c>
      <c r="B566" s="173" t="s">
        <v>1884</v>
      </c>
      <c r="C566" s="174">
        <v>4.13</v>
      </c>
      <c r="D566" s="175">
        <v>2.2852999999999999</v>
      </c>
      <c r="E566" s="175">
        <v>1</v>
      </c>
      <c r="F566" s="175">
        <v>1</v>
      </c>
      <c r="G566" s="175">
        <v>1.25</v>
      </c>
      <c r="H566" s="175">
        <v>1.25</v>
      </c>
      <c r="I566" s="176" t="s">
        <v>1243</v>
      </c>
      <c r="J566" s="177" t="s">
        <v>1241</v>
      </c>
    </row>
    <row r="567" spans="1:10" ht="17.100000000000001" customHeight="1">
      <c r="A567" s="178" t="s">
        <v>794</v>
      </c>
      <c r="B567" s="179" t="s">
        <v>1884</v>
      </c>
      <c r="C567" s="180">
        <v>13</v>
      </c>
      <c r="D567" s="181">
        <v>3.8113999999999999</v>
      </c>
      <c r="E567" s="181">
        <v>1.1000000000000001</v>
      </c>
      <c r="F567" s="181">
        <v>1.1000000000000001</v>
      </c>
      <c r="G567" s="181">
        <v>1.75</v>
      </c>
      <c r="H567" s="181">
        <v>1.75</v>
      </c>
      <c r="I567" s="182" t="s">
        <v>1243</v>
      </c>
      <c r="J567" s="183" t="s">
        <v>1241</v>
      </c>
    </row>
    <row r="568" spans="1:10" ht="17.100000000000001" customHeight="1">
      <c r="A568" s="184" t="s">
        <v>795</v>
      </c>
      <c r="B568" s="185" t="s">
        <v>1885</v>
      </c>
      <c r="C568" s="186">
        <v>3.77</v>
      </c>
      <c r="D568" s="187">
        <v>4.3459000000000003</v>
      </c>
      <c r="E568" s="187">
        <v>1</v>
      </c>
      <c r="F568" s="187">
        <v>1</v>
      </c>
      <c r="G568" s="187">
        <v>1.25</v>
      </c>
      <c r="H568" s="187">
        <v>1.25</v>
      </c>
      <c r="I568" s="188" t="s">
        <v>1243</v>
      </c>
      <c r="J568" s="189" t="s">
        <v>1241</v>
      </c>
    </row>
    <row r="569" spans="1:10" ht="17.100000000000001" customHeight="1">
      <c r="A569" s="172" t="s">
        <v>796</v>
      </c>
      <c r="B569" s="173" t="s">
        <v>1885</v>
      </c>
      <c r="C569" s="174">
        <v>5</v>
      </c>
      <c r="D569" s="175">
        <v>5.1687000000000003</v>
      </c>
      <c r="E569" s="175">
        <v>1</v>
      </c>
      <c r="F569" s="175">
        <v>1</v>
      </c>
      <c r="G569" s="175">
        <v>1.25</v>
      </c>
      <c r="H569" s="175">
        <v>1.25</v>
      </c>
      <c r="I569" s="176" t="s">
        <v>1243</v>
      </c>
      <c r="J569" s="177" t="s">
        <v>1241</v>
      </c>
    </row>
    <row r="570" spans="1:10" ht="17.100000000000001" customHeight="1">
      <c r="A570" s="172" t="s">
        <v>797</v>
      </c>
      <c r="B570" s="173" t="s">
        <v>1885</v>
      </c>
      <c r="C570" s="174">
        <v>7.79</v>
      </c>
      <c r="D570" s="175">
        <v>7.1974999999999998</v>
      </c>
      <c r="E570" s="175">
        <v>1</v>
      </c>
      <c r="F570" s="175">
        <v>1</v>
      </c>
      <c r="G570" s="175">
        <v>1.25</v>
      </c>
      <c r="H570" s="175">
        <v>1.25</v>
      </c>
      <c r="I570" s="176" t="s">
        <v>1243</v>
      </c>
      <c r="J570" s="177" t="s">
        <v>1241</v>
      </c>
    </row>
    <row r="571" spans="1:10" ht="17.100000000000001" customHeight="1">
      <c r="A571" s="178" t="s">
        <v>798</v>
      </c>
      <c r="B571" s="179" t="s">
        <v>1885</v>
      </c>
      <c r="C571" s="180">
        <v>15.84</v>
      </c>
      <c r="D571" s="181">
        <v>9.6166999999999998</v>
      </c>
      <c r="E571" s="181">
        <v>1.1000000000000001</v>
      </c>
      <c r="F571" s="181">
        <v>1.1000000000000001</v>
      </c>
      <c r="G571" s="181">
        <v>1.75</v>
      </c>
      <c r="H571" s="181">
        <v>1.75</v>
      </c>
      <c r="I571" s="182" t="s">
        <v>1243</v>
      </c>
      <c r="J571" s="183" t="s">
        <v>1241</v>
      </c>
    </row>
    <row r="572" spans="1:10" ht="17.100000000000001" customHeight="1">
      <c r="A572" s="184" t="s">
        <v>799</v>
      </c>
      <c r="B572" s="185" t="s">
        <v>1886</v>
      </c>
      <c r="C572" s="186">
        <v>2.59</v>
      </c>
      <c r="D572" s="187">
        <v>2.8243</v>
      </c>
      <c r="E572" s="187">
        <v>1</v>
      </c>
      <c r="F572" s="187">
        <v>1</v>
      </c>
      <c r="G572" s="187">
        <v>1.25</v>
      </c>
      <c r="H572" s="187">
        <v>1.25</v>
      </c>
      <c r="I572" s="188" t="s">
        <v>1243</v>
      </c>
      <c r="J572" s="189" t="s">
        <v>1241</v>
      </c>
    </row>
    <row r="573" spans="1:10" ht="17.100000000000001" customHeight="1">
      <c r="A573" s="172" t="s">
        <v>800</v>
      </c>
      <c r="B573" s="173" t="s">
        <v>1886</v>
      </c>
      <c r="C573" s="174">
        <v>3.53</v>
      </c>
      <c r="D573" s="175">
        <v>3.3224</v>
      </c>
      <c r="E573" s="175">
        <v>1</v>
      </c>
      <c r="F573" s="175">
        <v>1</v>
      </c>
      <c r="G573" s="175">
        <v>1.25</v>
      </c>
      <c r="H573" s="175">
        <v>1.25</v>
      </c>
      <c r="I573" s="176" t="s">
        <v>1243</v>
      </c>
      <c r="J573" s="177" t="s">
        <v>1241</v>
      </c>
    </row>
    <row r="574" spans="1:10" ht="17.100000000000001" customHeight="1">
      <c r="A574" s="172" t="s">
        <v>801</v>
      </c>
      <c r="B574" s="173" t="s">
        <v>1886</v>
      </c>
      <c r="C574" s="174">
        <v>6.53</v>
      </c>
      <c r="D574" s="175">
        <v>4.6794000000000002</v>
      </c>
      <c r="E574" s="175">
        <v>1</v>
      </c>
      <c r="F574" s="175">
        <v>1</v>
      </c>
      <c r="G574" s="175">
        <v>1.25</v>
      </c>
      <c r="H574" s="175">
        <v>1.25</v>
      </c>
      <c r="I574" s="176" t="s">
        <v>1243</v>
      </c>
      <c r="J574" s="177" t="s">
        <v>1241</v>
      </c>
    </row>
    <row r="575" spans="1:10" ht="17.100000000000001" customHeight="1">
      <c r="A575" s="178" t="s">
        <v>802</v>
      </c>
      <c r="B575" s="179" t="s">
        <v>1886</v>
      </c>
      <c r="C575" s="180">
        <v>17.77</v>
      </c>
      <c r="D575" s="181">
        <v>7.5609999999999999</v>
      </c>
      <c r="E575" s="181">
        <v>1.1000000000000001</v>
      </c>
      <c r="F575" s="181">
        <v>1.1000000000000001</v>
      </c>
      <c r="G575" s="181">
        <v>1.75</v>
      </c>
      <c r="H575" s="181">
        <v>1.75</v>
      </c>
      <c r="I575" s="182" t="s">
        <v>1243</v>
      </c>
      <c r="J575" s="183" t="s">
        <v>1241</v>
      </c>
    </row>
    <row r="576" spans="1:10" ht="17.100000000000001" customHeight="1">
      <c r="A576" s="184" t="s">
        <v>803</v>
      </c>
      <c r="B576" s="185" t="s">
        <v>1887</v>
      </c>
      <c r="C576" s="186">
        <v>5.17</v>
      </c>
      <c r="D576" s="187">
        <v>1.0703</v>
      </c>
      <c r="E576" s="187">
        <v>1</v>
      </c>
      <c r="F576" s="187">
        <v>1</v>
      </c>
      <c r="G576" s="187">
        <v>1.25</v>
      </c>
      <c r="H576" s="187">
        <v>1.25</v>
      </c>
      <c r="I576" s="188" t="s">
        <v>1243</v>
      </c>
      <c r="J576" s="189" t="s">
        <v>1241</v>
      </c>
    </row>
    <row r="577" spans="1:10" ht="17.100000000000001" customHeight="1">
      <c r="A577" s="172" t="s">
        <v>804</v>
      </c>
      <c r="B577" s="173" t="s">
        <v>1887</v>
      </c>
      <c r="C577" s="174">
        <v>7.01</v>
      </c>
      <c r="D577" s="175">
        <v>1.3987000000000001</v>
      </c>
      <c r="E577" s="175">
        <v>1</v>
      </c>
      <c r="F577" s="175">
        <v>1</v>
      </c>
      <c r="G577" s="175">
        <v>1.25</v>
      </c>
      <c r="H577" s="175">
        <v>1.25</v>
      </c>
      <c r="I577" s="176" t="s">
        <v>1243</v>
      </c>
      <c r="J577" s="177" t="s">
        <v>1241</v>
      </c>
    </row>
    <row r="578" spans="1:10" ht="17.100000000000001" customHeight="1">
      <c r="A578" s="172" t="s">
        <v>805</v>
      </c>
      <c r="B578" s="173" t="s">
        <v>1887</v>
      </c>
      <c r="C578" s="174">
        <v>10.39</v>
      </c>
      <c r="D578" s="175">
        <v>2.2753999999999999</v>
      </c>
      <c r="E578" s="175">
        <v>1</v>
      </c>
      <c r="F578" s="175">
        <v>1</v>
      </c>
      <c r="G578" s="175">
        <v>1.25</v>
      </c>
      <c r="H578" s="175">
        <v>1.25</v>
      </c>
      <c r="I578" s="176" t="s">
        <v>1243</v>
      </c>
      <c r="J578" s="177" t="s">
        <v>1241</v>
      </c>
    </row>
    <row r="579" spans="1:10" ht="17.100000000000001" customHeight="1">
      <c r="A579" s="178" t="s">
        <v>806</v>
      </c>
      <c r="B579" s="179" t="s">
        <v>1887</v>
      </c>
      <c r="C579" s="180">
        <v>20.59</v>
      </c>
      <c r="D579" s="181">
        <v>4.3973000000000004</v>
      </c>
      <c r="E579" s="181">
        <v>1.1000000000000001</v>
      </c>
      <c r="F579" s="181">
        <v>1.1000000000000001</v>
      </c>
      <c r="G579" s="181">
        <v>1.75</v>
      </c>
      <c r="H579" s="181">
        <v>1.75</v>
      </c>
      <c r="I579" s="182" t="s">
        <v>1243</v>
      </c>
      <c r="J579" s="183" t="s">
        <v>1241</v>
      </c>
    </row>
    <row r="580" spans="1:10" ht="17.100000000000001" customHeight="1">
      <c r="A580" s="184" t="s">
        <v>807</v>
      </c>
      <c r="B580" s="185" t="s">
        <v>1888</v>
      </c>
      <c r="C580" s="186">
        <v>3.61</v>
      </c>
      <c r="D580" s="187">
        <v>1.3321000000000001</v>
      </c>
      <c r="E580" s="187">
        <v>1</v>
      </c>
      <c r="F580" s="187">
        <v>1</v>
      </c>
      <c r="G580" s="187">
        <v>1.25</v>
      </c>
      <c r="H580" s="187">
        <v>1.25</v>
      </c>
      <c r="I580" s="188" t="s">
        <v>1243</v>
      </c>
      <c r="J580" s="189" t="s">
        <v>1241</v>
      </c>
    </row>
    <row r="581" spans="1:10" ht="17.100000000000001" customHeight="1">
      <c r="A581" s="172" t="s">
        <v>808</v>
      </c>
      <c r="B581" s="173" t="s">
        <v>1888</v>
      </c>
      <c r="C581" s="174">
        <v>4.74</v>
      </c>
      <c r="D581" s="175">
        <v>1.5983000000000001</v>
      </c>
      <c r="E581" s="175">
        <v>1</v>
      </c>
      <c r="F581" s="175">
        <v>1</v>
      </c>
      <c r="G581" s="175">
        <v>1.25</v>
      </c>
      <c r="H581" s="175">
        <v>1.25</v>
      </c>
      <c r="I581" s="176" t="s">
        <v>1243</v>
      </c>
      <c r="J581" s="177" t="s">
        <v>1241</v>
      </c>
    </row>
    <row r="582" spans="1:10" ht="17.100000000000001" customHeight="1">
      <c r="A582" s="172" t="s">
        <v>809</v>
      </c>
      <c r="B582" s="173" t="s">
        <v>1888</v>
      </c>
      <c r="C582" s="174">
        <v>6.85</v>
      </c>
      <c r="D582" s="175">
        <v>2.0882000000000001</v>
      </c>
      <c r="E582" s="175">
        <v>1</v>
      </c>
      <c r="F582" s="175">
        <v>1</v>
      </c>
      <c r="G582" s="175">
        <v>1.25</v>
      </c>
      <c r="H582" s="175">
        <v>1.25</v>
      </c>
      <c r="I582" s="176" t="s">
        <v>1243</v>
      </c>
      <c r="J582" s="177" t="s">
        <v>1241</v>
      </c>
    </row>
    <row r="583" spans="1:10" ht="17.100000000000001" customHeight="1">
      <c r="A583" s="178" t="s">
        <v>810</v>
      </c>
      <c r="B583" s="179" t="s">
        <v>1888</v>
      </c>
      <c r="C583" s="180">
        <v>10.73</v>
      </c>
      <c r="D583" s="181">
        <v>3.4007999999999998</v>
      </c>
      <c r="E583" s="181">
        <v>1.1000000000000001</v>
      </c>
      <c r="F583" s="181">
        <v>1.1000000000000001</v>
      </c>
      <c r="G583" s="181">
        <v>1.75</v>
      </c>
      <c r="H583" s="181">
        <v>1.75</v>
      </c>
      <c r="I583" s="182" t="s">
        <v>1243</v>
      </c>
      <c r="J583" s="183" t="s">
        <v>1241</v>
      </c>
    </row>
    <row r="584" spans="1:10" ht="17.100000000000001" customHeight="1">
      <c r="A584" s="184" t="s">
        <v>811</v>
      </c>
      <c r="B584" s="185" t="s">
        <v>1889</v>
      </c>
      <c r="C584" s="186">
        <v>2.73</v>
      </c>
      <c r="D584" s="187">
        <v>1.2004999999999999</v>
      </c>
      <c r="E584" s="187">
        <v>1</v>
      </c>
      <c r="F584" s="187">
        <v>1</v>
      </c>
      <c r="G584" s="187">
        <v>1.25</v>
      </c>
      <c r="H584" s="187">
        <v>1.25</v>
      </c>
      <c r="I584" s="188" t="s">
        <v>1243</v>
      </c>
      <c r="J584" s="189" t="s">
        <v>1241</v>
      </c>
    </row>
    <row r="585" spans="1:10" ht="17.100000000000001" customHeight="1">
      <c r="A585" s="172" t="s">
        <v>812</v>
      </c>
      <c r="B585" s="173" t="s">
        <v>1889</v>
      </c>
      <c r="C585" s="174">
        <v>4.55</v>
      </c>
      <c r="D585" s="175">
        <v>1.748</v>
      </c>
      <c r="E585" s="175">
        <v>1</v>
      </c>
      <c r="F585" s="175">
        <v>1</v>
      </c>
      <c r="G585" s="175">
        <v>1.25</v>
      </c>
      <c r="H585" s="175">
        <v>1.25</v>
      </c>
      <c r="I585" s="176" t="s">
        <v>1243</v>
      </c>
      <c r="J585" s="177" t="s">
        <v>1241</v>
      </c>
    </row>
    <row r="586" spans="1:10" ht="17.100000000000001" customHeight="1">
      <c r="A586" s="172" t="s">
        <v>813</v>
      </c>
      <c r="B586" s="173" t="s">
        <v>1889</v>
      </c>
      <c r="C586" s="174">
        <v>9.66</v>
      </c>
      <c r="D586" s="175">
        <v>2.4994999999999998</v>
      </c>
      <c r="E586" s="175">
        <v>1</v>
      </c>
      <c r="F586" s="175">
        <v>1</v>
      </c>
      <c r="G586" s="175">
        <v>1.25</v>
      </c>
      <c r="H586" s="175">
        <v>1.25</v>
      </c>
      <c r="I586" s="176" t="s">
        <v>1243</v>
      </c>
      <c r="J586" s="177" t="s">
        <v>1241</v>
      </c>
    </row>
    <row r="587" spans="1:10" ht="17.100000000000001" customHeight="1">
      <c r="A587" s="178" t="s">
        <v>814</v>
      </c>
      <c r="B587" s="179" t="s">
        <v>1889</v>
      </c>
      <c r="C587" s="180">
        <v>16.18</v>
      </c>
      <c r="D587" s="181">
        <v>4.4936999999999996</v>
      </c>
      <c r="E587" s="181">
        <v>1.1000000000000001</v>
      </c>
      <c r="F587" s="181">
        <v>1.1000000000000001</v>
      </c>
      <c r="G587" s="181">
        <v>1.75</v>
      </c>
      <c r="H587" s="181">
        <v>1.75</v>
      </c>
      <c r="I587" s="182" t="s">
        <v>1243</v>
      </c>
      <c r="J587" s="183" t="s">
        <v>1241</v>
      </c>
    </row>
    <row r="588" spans="1:10" ht="17.100000000000001" customHeight="1">
      <c r="A588" s="184" t="s">
        <v>815</v>
      </c>
      <c r="B588" s="185" t="s">
        <v>1890</v>
      </c>
      <c r="C588" s="186">
        <v>2</v>
      </c>
      <c r="D588" s="187">
        <v>0.90669999999999995</v>
      </c>
      <c r="E588" s="187">
        <v>1</v>
      </c>
      <c r="F588" s="187">
        <v>1</v>
      </c>
      <c r="G588" s="187">
        <v>1.25</v>
      </c>
      <c r="H588" s="187">
        <v>1.25</v>
      </c>
      <c r="I588" s="188" t="s">
        <v>1243</v>
      </c>
      <c r="J588" s="189" t="s">
        <v>1241</v>
      </c>
    </row>
    <row r="589" spans="1:10" ht="17.100000000000001" customHeight="1">
      <c r="A589" s="172" t="s">
        <v>816</v>
      </c>
      <c r="B589" s="173" t="s">
        <v>1890</v>
      </c>
      <c r="C589" s="174">
        <v>2.7</v>
      </c>
      <c r="D589" s="175">
        <v>1.2078</v>
      </c>
      <c r="E589" s="175">
        <v>1</v>
      </c>
      <c r="F589" s="175">
        <v>1</v>
      </c>
      <c r="G589" s="175">
        <v>1.25</v>
      </c>
      <c r="H589" s="175">
        <v>1.25</v>
      </c>
      <c r="I589" s="176" t="s">
        <v>1243</v>
      </c>
      <c r="J589" s="177" t="s">
        <v>1241</v>
      </c>
    </row>
    <row r="590" spans="1:10" ht="17.100000000000001" customHeight="1">
      <c r="A590" s="172" t="s">
        <v>817</v>
      </c>
      <c r="B590" s="173" t="s">
        <v>1890</v>
      </c>
      <c r="C590" s="174">
        <v>6.35</v>
      </c>
      <c r="D590" s="175">
        <v>1.7904</v>
      </c>
      <c r="E590" s="175">
        <v>1</v>
      </c>
      <c r="F590" s="175">
        <v>1</v>
      </c>
      <c r="G590" s="175">
        <v>1.25</v>
      </c>
      <c r="H590" s="175">
        <v>1.25</v>
      </c>
      <c r="I590" s="176" t="s">
        <v>1243</v>
      </c>
      <c r="J590" s="177" t="s">
        <v>1241</v>
      </c>
    </row>
    <row r="591" spans="1:10" ht="17.100000000000001" customHeight="1">
      <c r="A591" s="178" t="s">
        <v>818</v>
      </c>
      <c r="B591" s="179" t="s">
        <v>1890</v>
      </c>
      <c r="C591" s="180">
        <v>9.3800000000000008</v>
      </c>
      <c r="D591" s="181">
        <v>3.5901000000000001</v>
      </c>
      <c r="E591" s="181">
        <v>1.1000000000000001</v>
      </c>
      <c r="F591" s="181">
        <v>1.1000000000000001</v>
      </c>
      <c r="G591" s="181">
        <v>1.75</v>
      </c>
      <c r="H591" s="181">
        <v>1.75</v>
      </c>
      <c r="I591" s="182" t="s">
        <v>1243</v>
      </c>
      <c r="J591" s="183" t="s">
        <v>1241</v>
      </c>
    </row>
    <row r="592" spans="1:10" ht="17.100000000000001" customHeight="1">
      <c r="A592" s="184" t="s">
        <v>819</v>
      </c>
      <c r="B592" s="185" t="s">
        <v>1891</v>
      </c>
      <c r="C592" s="186">
        <v>3.6</v>
      </c>
      <c r="D592" s="187">
        <v>1.2083999999999999</v>
      </c>
      <c r="E592" s="187">
        <v>1</v>
      </c>
      <c r="F592" s="187">
        <v>1</v>
      </c>
      <c r="G592" s="187">
        <v>1.25</v>
      </c>
      <c r="H592" s="187">
        <v>1.25</v>
      </c>
      <c r="I592" s="188" t="s">
        <v>1243</v>
      </c>
      <c r="J592" s="189" t="s">
        <v>1241</v>
      </c>
    </row>
    <row r="593" spans="1:10" ht="17.100000000000001" customHeight="1">
      <c r="A593" s="172" t="s">
        <v>820</v>
      </c>
      <c r="B593" s="173" t="s">
        <v>1891</v>
      </c>
      <c r="C593" s="174">
        <v>7.05</v>
      </c>
      <c r="D593" s="175">
        <v>1.8406</v>
      </c>
      <c r="E593" s="175">
        <v>1</v>
      </c>
      <c r="F593" s="175">
        <v>1</v>
      </c>
      <c r="G593" s="175">
        <v>1.25</v>
      </c>
      <c r="H593" s="175">
        <v>1.25</v>
      </c>
      <c r="I593" s="176" t="s">
        <v>1243</v>
      </c>
      <c r="J593" s="177" t="s">
        <v>1241</v>
      </c>
    </row>
    <row r="594" spans="1:10" ht="17.100000000000001" customHeight="1">
      <c r="A594" s="172" t="s">
        <v>821</v>
      </c>
      <c r="B594" s="173" t="s">
        <v>1891</v>
      </c>
      <c r="C594" s="174">
        <v>10.97</v>
      </c>
      <c r="D594" s="175">
        <v>3.1509</v>
      </c>
      <c r="E594" s="175">
        <v>1</v>
      </c>
      <c r="F594" s="175">
        <v>1</v>
      </c>
      <c r="G594" s="175">
        <v>1.25</v>
      </c>
      <c r="H594" s="175">
        <v>1.25</v>
      </c>
      <c r="I594" s="176" t="s">
        <v>1243</v>
      </c>
      <c r="J594" s="177" t="s">
        <v>1241</v>
      </c>
    </row>
    <row r="595" spans="1:10" ht="17.100000000000001" customHeight="1">
      <c r="A595" s="178" t="s">
        <v>822</v>
      </c>
      <c r="B595" s="179" t="s">
        <v>1891</v>
      </c>
      <c r="C595" s="180">
        <v>21.19</v>
      </c>
      <c r="D595" s="181">
        <v>7.3272000000000004</v>
      </c>
      <c r="E595" s="181">
        <v>1.1000000000000001</v>
      </c>
      <c r="F595" s="181">
        <v>1.1000000000000001</v>
      </c>
      <c r="G595" s="181">
        <v>1.75</v>
      </c>
      <c r="H595" s="181">
        <v>1.75</v>
      </c>
      <c r="I595" s="182" t="s">
        <v>1243</v>
      </c>
      <c r="J595" s="183" t="s">
        <v>1241</v>
      </c>
    </row>
    <row r="596" spans="1:10" ht="17.100000000000001" customHeight="1">
      <c r="A596" s="184" t="s">
        <v>823</v>
      </c>
      <c r="B596" s="185" t="s">
        <v>1892</v>
      </c>
      <c r="C596" s="186">
        <v>2.8</v>
      </c>
      <c r="D596" s="187">
        <v>1.1136999999999999</v>
      </c>
      <c r="E596" s="187">
        <v>1</v>
      </c>
      <c r="F596" s="187">
        <v>1</v>
      </c>
      <c r="G596" s="187">
        <v>1.25</v>
      </c>
      <c r="H596" s="187">
        <v>1.25</v>
      </c>
      <c r="I596" s="188" t="s">
        <v>1243</v>
      </c>
      <c r="J596" s="189" t="s">
        <v>1241</v>
      </c>
    </row>
    <row r="597" spans="1:10" ht="17.100000000000001" customHeight="1">
      <c r="A597" s="172" t="s">
        <v>824</v>
      </c>
      <c r="B597" s="173" t="s">
        <v>1892</v>
      </c>
      <c r="C597" s="174">
        <v>3.95</v>
      </c>
      <c r="D597" s="175">
        <v>1.518</v>
      </c>
      <c r="E597" s="175">
        <v>1</v>
      </c>
      <c r="F597" s="175">
        <v>1</v>
      </c>
      <c r="G597" s="175">
        <v>1.25</v>
      </c>
      <c r="H597" s="175">
        <v>1.25</v>
      </c>
      <c r="I597" s="176" t="s">
        <v>1243</v>
      </c>
      <c r="J597" s="177" t="s">
        <v>1241</v>
      </c>
    </row>
    <row r="598" spans="1:10" ht="17.100000000000001" customHeight="1">
      <c r="A598" s="172" t="s">
        <v>825</v>
      </c>
      <c r="B598" s="173" t="s">
        <v>1892</v>
      </c>
      <c r="C598" s="174">
        <v>8.3800000000000008</v>
      </c>
      <c r="D598" s="175">
        <v>2.2307999999999999</v>
      </c>
      <c r="E598" s="175">
        <v>1</v>
      </c>
      <c r="F598" s="175">
        <v>1</v>
      </c>
      <c r="G598" s="175">
        <v>1.25</v>
      </c>
      <c r="H598" s="175">
        <v>1.25</v>
      </c>
      <c r="I598" s="176" t="s">
        <v>1243</v>
      </c>
      <c r="J598" s="177" t="s">
        <v>1241</v>
      </c>
    </row>
    <row r="599" spans="1:10" ht="17.100000000000001" customHeight="1">
      <c r="A599" s="178" t="s">
        <v>826</v>
      </c>
      <c r="B599" s="179" t="s">
        <v>1892</v>
      </c>
      <c r="C599" s="180">
        <v>16.010000000000002</v>
      </c>
      <c r="D599" s="181">
        <v>4.1821000000000002</v>
      </c>
      <c r="E599" s="181">
        <v>1.1000000000000001</v>
      </c>
      <c r="F599" s="181">
        <v>1.1000000000000001</v>
      </c>
      <c r="G599" s="181">
        <v>1.75</v>
      </c>
      <c r="H599" s="181">
        <v>1.75</v>
      </c>
      <c r="I599" s="182" t="s">
        <v>1243</v>
      </c>
      <c r="J599" s="183" t="s">
        <v>1241</v>
      </c>
    </row>
    <row r="600" spans="1:10" ht="17.100000000000001" customHeight="1">
      <c r="A600" s="184" t="s">
        <v>827</v>
      </c>
      <c r="B600" s="185" t="s">
        <v>1893</v>
      </c>
      <c r="C600" s="186">
        <v>2.5099999999999998</v>
      </c>
      <c r="D600" s="187">
        <v>0.96020000000000005</v>
      </c>
      <c r="E600" s="187">
        <v>1</v>
      </c>
      <c r="F600" s="187">
        <v>1</v>
      </c>
      <c r="G600" s="187">
        <v>1.25</v>
      </c>
      <c r="H600" s="187">
        <v>1.25</v>
      </c>
      <c r="I600" s="188" t="s">
        <v>1243</v>
      </c>
      <c r="J600" s="189" t="s">
        <v>1241</v>
      </c>
    </row>
    <row r="601" spans="1:10" ht="17.100000000000001" customHeight="1">
      <c r="A601" s="172" t="s">
        <v>828</v>
      </c>
      <c r="B601" s="173" t="s">
        <v>1893</v>
      </c>
      <c r="C601" s="174">
        <v>4.57</v>
      </c>
      <c r="D601" s="175">
        <v>1.1364000000000001</v>
      </c>
      <c r="E601" s="175">
        <v>1</v>
      </c>
      <c r="F601" s="175">
        <v>1</v>
      </c>
      <c r="G601" s="175">
        <v>1.25</v>
      </c>
      <c r="H601" s="175">
        <v>1.25</v>
      </c>
      <c r="I601" s="176" t="s">
        <v>1243</v>
      </c>
      <c r="J601" s="177" t="s">
        <v>1241</v>
      </c>
    </row>
    <row r="602" spans="1:10" ht="17.100000000000001" customHeight="1">
      <c r="A602" s="172" t="s">
        <v>829</v>
      </c>
      <c r="B602" s="173" t="s">
        <v>1893</v>
      </c>
      <c r="C602" s="174">
        <v>7.41</v>
      </c>
      <c r="D602" s="175">
        <v>1.5683</v>
      </c>
      <c r="E602" s="175">
        <v>1</v>
      </c>
      <c r="F602" s="175">
        <v>1</v>
      </c>
      <c r="G602" s="175">
        <v>1.25</v>
      </c>
      <c r="H602" s="175">
        <v>1.25</v>
      </c>
      <c r="I602" s="176" t="s">
        <v>1243</v>
      </c>
      <c r="J602" s="177" t="s">
        <v>1241</v>
      </c>
    </row>
    <row r="603" spans="1:10" ht="17.100000000000001" customHeight="1">
      <c r="A603" s="178" t="s">
        <v>830</v>
      </c>
      <c r="B603" s="179" t="s">
        <v>1893</v>
      </c>
      <c r="C603" s="180">
        <v>12.89</v>
      </c>
      <c r="D603" s="181">
        <v>3.1635</v>
      </c>
      <c r="E603" s="181">
        <v>1.1000000000000001</v>
      </c>
      <c r="F603" s="181">
        <v>1.1000000000000001</v>
      </c>
      <c r="G603" s="181">
        <v>1.75</v>
      </c>
      <c r="H603" s="181">
        <v>1.75</v>
      </c>
      <c r="I603" s="182" t="s">
        <v>1243</v>
      </c>
      <c r="J603" s="183" t="s">
        <v>1241</v>
      </c>
    </row>
    <row r="604" spans="1:10" ht="17.100000000000001" customHeight="1">
      <c r="A604" s="184" t="s">
        <v>831</v>
      </c>
      <c r="B604" s="185" t="s">
        <v>1894</v>
      </c>
      <c r="C604" s="186">
        <v>1.9</v>
      </c>
      <c r="D604" s="187">
        <v>0.84360000000000002</v>
      </c>
      <c r="E604" s="187">
        <v>1</v>
      </c>
      <c r="F604" s="187">
        <v>1</v>
      </c>
      <c r="G604" s="187">
        <v>1.25</v>
      </c>
      <c r="H604" s="187">
        <v>1.25</v>
      </c>
      <c r="I604" s="188" t="s">
        <v>1243</v>
      </c>
      <c r="J604" s="189" t="s">
        <v>1241</v>
      </c>
    </row>
    <row r="605" spans="1:10" ht="17.100000000000001" customHeight="1">
      <c r="A605" s="172" t="s">
        <v>832</v>
      </c>
      <c r="B605" s="173" t="s">
        <v>1894</v>
      </c>
      <c r="C605" s="174">
        <v>2.46</v>
      </c>
      <c r="D605" s="175">
        <v>1.5710999999999999</v>
      </c>
      <c r="E605" s="175">
        <v>1</v>
      </c>
      <c r="F605" s="175">
        <v>1</v>
      </c>
      <c r="G605" s="175">
        <v>1.25</v>
      </c>
      <c r="H605" s="175">
        <v>1.25</v>
      </c>
      <c r="I605" s="176" t="s">
        <v>1243</v>
      </c>
      <c r="J605" s="177" t="s">
        <v>1241</v>
      </c>
    </row>
    <row r="606" spans="1:10" ht="17.100000000000001" customHeight="1">
      <c r="A606" s="172" t="s">
        <v>833</v>
      </c>
      <c r="B606" s="173" t="s">
        <v>1894</v>
      </c>
      <c r="C606" s="174">
        <v>6.02</v>
      </c>
      <c r="D606" s="175">
        <v>2.2208999999999999</v>
      </c>
      <c r="E606" s="175">
        <v>1</v>
      </c>
      <c r="F606" s="175">
        <v>1</v>
      </c>
      <c r="G606" s="175">
        <v>1.25</v>
      </c>
      <c r="H606" s="175">
        <v>1.25</v>
      </c>
      <c r="I606" s="176" t="s">
        <v>1243</v>
      </c>
      <c r="J606" s="177" t="s">
        <v>1241</v>
      </c>
    </row>
    <row r="607" spans="1:10" ht="17.100000000000001" customHeight="1">
      <c r="A607" s="178" t="s">
        <v>834</v>
      </c>
      <c r="B607" s="179" t="s">
        <v>1894</v>
      </c>
      <c r="C607" s="180">
        <v>8.07</v>
      </c>
      <c r="D607" s="181">
        <v>3.9799000000000002</v>
      </c>
      <c r="E607" s="181">
        <v>1.1000000000000001</v>
      </c>
      <c r="F607" s="181">
        <v>1.1000000000000001</v>
      </c>
      <c r="G607" s="181">
        <v>1.75</v>
      </c>
      <c r="H607" s="181">
        <v>1.75</v>
      </c>
      <c r="I607" s="182" t="s">
        <v>1243</v>
      </c>
      <c r="J607" s="183" t="s">
        <v>1241</v>
      </c>
    </row>
    <row r="608" spans="1:10" ht="17.100000000000001" customHeight="1">
      <c r="A608" s="184" t="s">
        <v>835</v>
      </c>
      <c r="B608" s="185" t="s">
        <v>1895</v>
      </c>
      <c r="C608" s="186">
        <v>2.7</v>
      </c>
      <c r="D608" s="187">
        <v>0.72629999999999995</v>
      </c>
      <c r="E608" s="187">
        <v>1</v>
      </c>
      <c r="F608" s="187">
        <v>1</v>
      </c>
      <c r="G608" s="187">
        <v>1.25</v>
      </c>
      <c r="H608" s="187">
        <v>1.25</v>
      </c>
      <c r="I608" s="188" t="s">
        <v>1243</v>
      </c>
      <c r="J608" s="189" t="s">
        <v>1241</v>
      </c>
    </row>
    <row r="609" spans="1:10" ht="17.100000000000001" customHeight="1">
      <c r="A609" s="172" t="s">
        <v>836</v>
      </c>
      <c r="B609" s="173" t="s">
        <v>1895</v>
      </c>
      <c r="C609" s="174">
        <v>4.2300000000000004</v>
      </c>
      <c r="D609" s="175">
        <v>1.0256000000000001</v>
      </c>
      <c r="E609" s="175">
        <v>1</v>
      </c>
      <c r="F609" s="175">
        <v>1</v>
      </c>
      <c r="G609" s="175">
        <v>1.25</v>
      </c>
      <c r="H609" s="175">
        <v>1.25</v>
      </c>
      <c r="I609" s="176" t="s">
        <v>1243</v>
      </c>
      <c r="J609" s="177" t="s">
        <v>1241</v>
      </c>
    </row>
    <row r="610" spans="1:10" ht="17.100000000000001" customHeight="1">
      <c r="A610" s="172" t="s">
        <v>837</v>
      </c>
      <c r="B610" s="173" t="s">
        <v>1895</v>
      </c>
      <c r="C610" s="174">
        <v>6.5</v>
      </c>
      <c r="D610" s="175">
        <v>1.6375999999999999</v>
      </c>
      <c r="E610" s="175">
        <v>1</v>
      </c>
      <c r="F610" s="175">
        <v>1</v>
      </c>
      <c r="G610" s="175">
        <v>1.25</v>
      </c>
      <c r="H610" s="175">
        <v>1.25</v>
      </c>
      <c r="I610" s="176" t="s">
        <v>1243</v>
      </c>
      <c r="J610" s="177" t="s">
        <v>1241</v>
      </c>
    </row>
    <row r="611" spans="1:10" ht="17.100000000000001" customHeight="1">
      <c r="A611" s="178" t="s">
        <v>838</v>
      </c>
      <c r="B611" s="179" t="s">
        <v>1895</v>
      </c>
      <c r="C611" s="180">
        <v>11.75</v>
      </c>
      <c r="D611" s="181">
        <v>3.1861000000000002</v>
      </c>
      <c r="E611" s="181">
        <v>1.1000000000000001</v>
      </c>
      <c r="F611" s="181">
        <v>1.1000000000000001</v>
      </c>
      <c r="G611" s="181">
        <v>1.75</v>
      </c>
      <c r="H611" s="181">
        <v>1.75</v>
      </c>
      <c r="I611" s="182" t="s">
        <v>1243</v>
      </c>
      <c r="J611" s="183" t="s">
        <v>1241</v>
      </c>
    </row>
    <row r="612" spans="1:10" ht="17.100000000000001" customHeight="1">
      <c r="A612" s="184" t="s">
        <v>839</v>
      </c>
      <c r="B612" s="185" t="s">
        <v>1896</v>
      </c>
      <c r="C612" s="186">
        <v>3.06</v>
      </c>
      <c r="D612" s="187">
        <v>0.84960000000000002</v>
      </c>
      <c r="E612" s="187">
        <v>1</v>
      </c>
      <c r="F612" s="187">
        <v>1</v>
      </c>
      <c r="G612" s="187">
        <v>1.25</v>
      </c>
      <c r="H612" s="187">
        <v>1.25</v>
      </c>
      <c r="I612" s="188" t="s">
        <v>1243</v>
      </c>
      <c r="J612" s="189" t="s">
        <v>1241</v>
      </c>
    </row>
    <row r="613" spans="1:10" ht="17.100000000000001" customHeight="1">
      <c r="A613" s="172" t="s">
        <v>840</v>
      </c>
      <c r="B613" s="173" t="s">
        <v>1896</v>
      </c>
      <c r="C613" s="174">
        <v>5.07</v>
      </c>
      <c r="D613" s="175">
        <v>1.1679999999999999</v>
      </c>
      <c r="E613" s="175">
        <v>1</v>
      </c>
      <c r="F613" s="175">
        <v>1</v>
      </c>
      <c r="G613" s="175">
        <v>1.25</v>
      </c>
      <c r="H613" s="175">
        <v>1.25</v>
      </c>
      <c r="I613" s="176" t="s">
        <v>1243</v>
      </c>
      <c r="J613" s="177" t="s">
        <v>1241</v>
      </c>
    </row>
    <row r="614" spans="1:10" ht="17.100000000000001" customHeight="1">
      <c r="A614" s="172" t="s">
        <v>841</v>
      </c>
      <c r="B614" s="173" t="s">
        <v>1896</v>
      </c>
      <c r="C614" s="174">
        <v>9.3699999999999992</v>
      </c>
      <c r="D614" s="175">
        <v>1.9098999999999999</v>
      </c>
      <c r="E614" s="175">
        <v>1</v>
      </c>
      <c r="F614" s="175">
        <v>1</v>
      </c>
      <c r="G614" s="175">
        <v>1.25</v>
      </c>
      <c r="H614" s="175">
        <v>1.25</v>
      </c>
      <c r="I614" s="176" t="s">
        <v>1243</v>
      </c>
      <c r="J614" s="177" t="s">
        <v>1241</v>
      </c>
    </row>
    <row r="615" spans="1:10" ht="17.100000000000001" customHeight="1">
      <c r="A615" s="178" t="s">
        <v>842</v>
      </c>
      <c r="B615" s="179" t="s">
        <v>1896</v>
      </c>
      <c r="C615" s="180">
        <v>20.239999999999998</v>
      </c>
      <c r="D615" s="181">
        <v>4.2716000000000003</v>
      </c>
      <c r="E615" s="181">
        <v>1.1000000000000001</v>
      </c>
      <c r="F615" s="181">
        <v>1.1000000000000001</v>
      </c>
      <c r="G615" s="181">
        <v>1.75</v>
      </c>
      <c r="H615" s="181">
        <v>1.75</v>
      </c>
      <c r="I615" s="182" t="s">
        <v>1243</v>
      </c>
      <c r="J615" s="183" t="s">
        <v>1241</v>
      </c>
    </row>
    <row r="616" spans="1:10" ht="17.100000000000001" customHeight="1">
      <c r="A616" s="184" t="s">
        <v>843</v>
      </c>
      <c r="B616" s="185" t="s">
        <v>1897</v>
      </c>
      <c r="C616" s="186">
        <v>2.35</v>
      </c>
      <c r="D616" s="187">
        <v>0.92969999999999997</v>
      </c>
      <c r="E616" s="187">
        <v>1</v>
      </c>
      <c r="F616" s="187">
        <v>1</v>
      </c>
      <c r="G616" s="187">
        <v>1.25</v>
      </c>
      <c r="H616" s="187">
        <v>1.25</v>
      </c>
      <c r="I616" s="188" t="s">
        <v>1243</v>
      </c>
      <c r="J616" s="189" t="s">
        <v>1241</v>
      </c>
    </row>
    <row r="617" spans="1:10" ht="17.100000000000001" customHeight="1">
      <c r="A617" s="172" t="s">
        <v>844</v>
      </c>
      <c r="B617" s="173" t="s">
        <v>1897</v>
      </c>
      <c r="C617" s="174">
        <v>3.82</v>
      </c>
      <c r="D617" s="175">
        <v>1.452</v>
      </c>
      <c r="E617" s="175">
        <v>1</v>
      </c>
      <c r="F617" s="175">
        <v>1</v>
      </c>
      <c r="G617" s="175">
        <v>1.25</v>
      </c>
      <c r="H617" s="175">
        <v>1.25</v>
      </c>
      <c r="I617" s="176" t="s">
        <v>1243</v>
      </c>
      <c r="J617" s="177" t="s">
        <v>1241</v>
      </c>
    </row>
    <row r="618" spans="1:10" ht="17.100000000000001" customHeight="1">
      <c r="A618" s="172" t="s">
        <v>845</v>
      </c>
      <c r="B618" s="173" t="s">
        <v>1897</v>
      </c>
      <c r="C618" s="174">
        <v>8.25</v>
      </c>
      <c r="D618" s="175">
        <v>2.0390000000000001</v>
      </c>
      <c r="E618" s="175">
        <v>1</v>
      </c>
      <c r="F618" s="175">
        <v>1</v>
      </c>
      <c r="G618" s="175">
        <v>1.25</v>
      </c>
      <c r="H618" s="175">
        <v>1.25</v>
      </c>
      <c r="I618" s="176" t="s">
        <v>1243</v>
      </c>
      <c r="J618" s="177" t="s">
        <v>1241</v>
      </c>
    </row>
    <row r="619" spans="1:10" ht="17.100000000000001" customHeight="1">
      <c r="A619" s="178" t="s">
        <v>846</v>
      </c>
      <c r="B619" s="179" t="s">
        <v>1897</v>
      </c>
      <c r="C619" s="180">
        <v>17.079999999999998</v>
      </c>
      <c r="D619" s="181">
        <v>3.6065</v>
      </c>
      <c r="E619" s="181">
        <v>1.1000000000000001</v>
      </c>
      <c r="F619" s="181">
        <v>1.1000000000000001</v>
      </c>
      <c r="G619" s="181">
        <v>1.75</v>
      </c>
      <c r="H619" s="181">
        <v>1.75</v>
      </c>
      <c r="I619" s="182" t="s">
        <v>1243</v>
      </c>
      <c r="J619" s="183" t="s">
        <v>1241</v>
      </c>
    </row>
    <row r="620" spans="1:10" ht="17.100000000000001" customHeight="1">
      <c r="A620" s="184" t="s">
        <v>847</v>
      </c>
      <c r="B620" s="185" t="s">
        <v>1898</v>
      </c>
      <c r="C620" s="186">
        <v>1.58</v>
      </c>
      <c r="D620" s="187">
        <v>1.657</v>
      </c>
      <c r="E620" s="187">
        <v>1</v>
      </c>
      <c r="F620" s="187">
        <v>1</v>
      </c>
      <c r="G620" s="187">
        <v>1.25</v>
      </c>
      <c r="H620" s="187">
        <v>1.25</v>
      </c>
      <c r="I620" s="188" t="s">
        <v>1243</v>
      </c>
      <c r="J620" s="189" t="s">
        <v>1241</v>
      </c>
    </row>
    <row r="621" spans="1:10" ht="17.100000000000001" customHeight="1">
      <c r="A621" s="172" t="s">
        <v>848</v>
      </c>
      <c r="B621" s="173" t="s">
        <v>1898</v>
      </c>
      <c r="C621" s="174">
        <v>2.74</v>
      </c>
      <c r="D621" s="175">
        <v>2.0750999999999999</v>
      </c>
      <c r="E621" s="175">
        <v>1</v>
      </c>
      <c r="F621" s="175">
        <v>1</v>
      </c>
      <c r="G621" s="175">
        <v>1.25</v>
      </c>
      <c r="H621" s="175">
        <v>1.25</v>
      </c>
      <c r="I621" s="176" t="s">
        <v>1243</v>
      </c>
      <c r="J621" s="177" t="s">
        <v>1241</v>
      </c>
    </row>
    <row r="622" spans="1:10" ht="17.100000000000001" customHeight="1">
      <c r="A622" s="172" t="s">
        <v>849</v>
      </c>
      <c r="B622" s="173" t="s">
        <v>1898</v>
      </c>
      <c r="C622" s="174">
        <v>7.05</v>
      </c>
      <c r="D622" s="175">
        <v>3.3256999999999999</v>
      </c>
      <c r="E622" s="175">
        <v>1</v>
      </c>
      <c r="F622" s="175">
        <v>1</v>
      </c>
      <c r="G622" s="175">
        <v>1.25</v>
      </c>
      <c r="H622" s="175">
        <v>1.25</v>
      </c>
      <c r="I622" s="176" t="s">
        <v>1243</v>
      </c>
      <c r="J622" s="177" t="s">
        <v>1241</v>
      </c>
    </row>
    <row r="623" spans="1:10" ht="17.100000000000001" customHeight="1">
      <c r="A623" s="178" t="s">
        <v>850</v>
      </c>
      <c r="B623" s="179" t="s">
        <v>1898</v>
      </c>
      <c r="C623" s="180">
        <v>16.63</v>
      </c>
      <c r="D623" s="181">
        <v>6.1759000000000004</v>
      </c>
      <c r="E623" s="181">
        <v>1.1000000000000001</v>
      </c>
      <c r="F623" s="181">
        <v>1.1000000000000001</v>
      </c>
      <c r="G623" s="181">
        <v>1.75</v>
      </c>
      <c r="H623" s="181">
        <v>1.75</v>
      </c>
      <c r="I623" s="182" t="s">
        <v>1243</v>
      </c>
      <c r="J623" s="183" t="s">
        <v>1241</v>
      </c>
    </row>
    <row r="624" spans="1:10" ht="17.100000000000001" customHeight="1">
      <c r="A624" s="184" t="s">
        <v>1664</v>
      </c>
      <c r="B624" s="185" t="s">
        <v>1899</v>
      </c>
      <c r="C624" s="186">
        <v>1.34</v>
      </c>
      <c r="D624" s="187">
        <v>1.7136</v>
      </c>
      <c r="E624" s="187">
        <v>1</v>
      </c>
      <c r="F624" s="187">
        <v>1</v>
      </c>
      <c r="G624" s="187">
        <v>1.25</v>
      </c>
      <c r="H624" s="187">
        <v>1.25</v>
      </c>
      <c r="I624" s="188" t="s">
        <v>1243</v>
      </c>
      <c r="J624" s="189" t="s">
        <v>1241</v>
      </c>
    </row>
    <row r="625" spans="1:10" ht="17.100000000000001" customHeight="1">
      <c r="A625" s="172" t="s">
        <v>1665</v>
      </c>
      <c r="B625" s="173" t="s">
        <v>1899</v>
      </c>
      <c r="C625" s="174">
        <v>1.87</v>
      </c>
      <c r="D625" s="175">
        <v>1.8385</v>
      </c>
      <c r="E625" s="175">
        <v>1</v>
      </c>
      <c r="F625" s="175">
        <v>1</v>
      </c>
      <c r="G625" s="175">
        <v>1.25</v>
      </c>
      <c r="H625" s="175">
        <v>1.25</v>
      </c>
      <c r="I625" s="176" t="s">
        <v>1243</v>
      </c>
      <c r="J625" s="177" t="s">
        <v>1241</v>
      </c>
    </row>
    <row r="626" spans="1:10" ht="17.100000000000001" customHeight="1">
      <c r="A626" s="172" t="s">
        <v>1666</v>
      </c>
      <c r="B626" s="173" t="s">
        <v>1899</v>
      </c>
      <c r="C626" s="174">
        <v>4.24</v>
      </c>
      <c r="D626" s="175">
        <v>2.3828999999999998</v>
      </c>
      <c r="E626" s="175">
        <v>1</v>
      </c>
      <c r="F626" s="175">
        <v>1</v>
      </c>
      <c r="G626" s="175">
        <v>1.25</v>
      </c>
      <c r="H626" s="175">
        <v>1.25</v>
      </c>
      <c r="I626" s="176" t="s">
        <v>1243</v>
      </c>
      <c r="J626" s="177" t="s">
        <v>1241</v>
      </c>
    </row>
    <row r="627" spans="1:10" ht="17.100000000000001" customHeight="1">
      <c r="A627" s="178" t="s">
        <v>1667</v>
      </c>
      <c r="B627" s="179" t="s">
        <v>1899</v>
      </c>
      <c r="C627" s="180">
        <v>7</v>
      </c>
      <c r="D627" s="181">
        <v>3.8254000000000001</v>
      </c>
      <c r="E627" s="181">
        <v>1.1000000000000001</v>
      </c>
      <c r="F627" s="181">
        <v>1.1000000000000001</v>
      </c>
      <c r="G627" s="181">
        <v>1.75</v>
      </c>
      <c r="H627" s="181">
        <v>1.75</v>
      </c>
      <c r="I627" s="182" t="s">
        <v>1243</v>
      </c>
      <c r="J627" s="183" t="s">
        <v>1241</v>
      </c>
    </row>
    <row r="628" spans="1:10" ht="17.100000000000001" customHeight="1">
      <c r="A628" s="184" t="s">
        <v>851</v>
      </c>
      <c r="B628" s="185" t="s">
        <v>1900</v>
      </c>
      <c r="C628" s="186">
        <v>2.99</v>
      </c>
      <c r="D628" s="187">
        <v>0.44090000000000001</v>
      </c>
      <c r="E628" s="187">
        <v>1</v>
      </c>
      <c r="F628" s="187">
        <v>1</v>
      </c>
      <c r="G628" s="187">
        <v>1.25</v>
      </c>
      <c r="H628" s="187">
        <v>1.25</v>
      </c>
      <c r="I628" s="188" t="s">
        <v>1243</v>
      </c>
      <c r="J628" s="189" t="s">
        <v>1241</v>
      </c>
    </row>
    <row r="629" spans="1:10" ht="17.100000000000001" customHeight="1">
      <c r="A629" s="172" t="s">
        <v>852</v>
      </c>
      <c r="B629" s="173" t="s">
        <v>1900</v>
      </c>
      <c r="C629" s="174">
        <v>3.37</v>
      </c>
      <c r="D629" s="175">
        <v>0.54259999999999997</v>
      </c>
      <c r="E629" s="175">
        <v>1</v>
      </c>
      <c r="F629" s="175">
        <v>1</v>
      </c>
      <c r="G629" s="175">
        <v>1.25</v>
      </c>
      <c r="H629" s="175">
        <v>1.25</v>
      </c>
      <c r="I629" s="176" t="s">
        <v>1243</v>
      </c>
      <c r="J629" s="177" t="s">
        <v>1241</v>
      </c>
    </row>
    <row r="630" spans="1:10" ht="17.100000000000001" customHeight="1">
      <c r="A630" s="172" t="s">
        <v>853</v>
      </c>
      <c r="B630" s="173" t="s">
        <v>1900</v>
      </c>
      <c r="C630" s="174">
        <v>4.7300000000000004</v>
      </c>
      <c r="D630" s="175">
        <v>0.77900000000000003</v>
      </c>
      <c r="E630" s="175">
        <v>1</v>
      </c>
      <c r="F630" s="175">
        <v>1</v>
      </c>
      <c r="G630" s="175">
        <v>1.25</v>
      </c>
      <c r="H630" s="175">
        <v>1.25</v>
      </c>
      <c r="I630" s="176" t="s">
        <v>1243</v>
      </c>
      <c r="J630" s="177" t="s">
        <v>1241</v>
      </c>
    </row>
    <row r="631" spans="1:10" ht="17.100000000000001" customHeight="1">
      <c r="A631" s="178" t="s">
        <v>854</v>
      </c>
      <c r="B631" s="179" t="s">
        <v>1900</v>
      </c>
      <c r="C631" s="180">
        <v>7</v>
      </c>
      <c r="D631" s="181">
        <v>1.5965</v>
      </c>
      <c r="E631" s="181">
        <v>1.1000000000000001</v>
      </c>
      <c r="F631" s="181">
        <v>1.1000000000000001</v>
      </c>
      <c r="G631" s="181">
        <v>1.75</v>
      </c>
      <c r="H631" s="181">
        <v>1.75</v>
      </c>
      <c r="I631" s="182" t="s">
        <v>1243</v>
      </c>
      <c r="J631" s="183" t="s">
        <v>1241</v>
      </c>
    </row>
    <row r="632" spans="1:10" ht="17.100000000000001" customHeight="1">
      <c r="A632" s="184" t="s">
        <v>855</v>
      </c>
      <c r="B632" s="185" t="s">
        <v>1901</v>
      </c>
      <c r="C632" s="186">
        <v>3.28</v>
      </c>
      <c r="D632" s="187">
        <v>0.46539999999999998</v>
      </c>
      <c r="E632" s="187">
        <v>1</v>
      </c>
      <c r="F632" s="187">
        <v>1</v>
      </c>
      <c r="G632" s="187">
        <v>1.25</v>
      </c>
      <c r="H632" s="187">
        <v>1.25</v>
      </c>
      <c r="I632" s="188" t="s">
        <v>1243</v>
      </c>
      <c r="J632" s="189" t="s">
        <v>1241</v>
      </c>
    </row>
    <row r="633" spans="1:10" ht="17.100000000000001" customHeight="1">
      <c r="A633" s="172" t="s">
        <v>856</v>
      </c>
      <c r="B633" s="173" t="s">
        <v>1901</v>
      </c>
      <c r="C633" s="174">
        <v>3.52</v>
      </c>
      <c r="D633" s="175">
        <v>0.57210000000000005</v>
      </c>
      <c r="E633" s="175">
        <v>1</v>
      </c>
      <c r="F633" s="175">
        <v>1</v>
      </c>
      <c r="G633" s="175">
        <v>1.25</v>
      </c>
      <c r="H633" s="175">
        <v>1.25</v>
      </c>
      <c r="I633" s="176" t="s">
        <v>1243</v>
      </c>
      <c r="J633" s="177" t="s">
        <v>1241</v>
      </c>
    </row>
    <row r="634" spans="1:10" ht="17.100000000000001" customHeight="1">
      <c r="A634" s="172" t="s">
        <v>857</v>
      </c>
      <c r="B634" s="173" t="s">
        <v>1901</v>
      </c>
      <c r="C634" s="174">
        <v>4.62</v>
      </c>
      <c r="D634" s="175">
        <v>0.75749999999999995</v>
      </c>
      <c r="E634" s="175">
        <v>1</v>
      </c>
      <c r="F634" s="175">
        <v>1</v>
      </c>
      <c r="G634" s="175">
        <v>1.25</v>
      </c>
      <c r="H634" s="175">
        <v>1.25</v>
      </c>
      <c r="I634" s="176" t="s">
        <v>1243</v>
      </c>
      <c r="J634" s="177" t="s">
        <v>1241</v>
      </c>
    </row>
    <row r="635" spans="1:10" ht="17.100000000000001" customHeight="1">
      <c r="A635" s="178" t="s">
        <v>858</v>
      </c>
      <c r="B635" s="179" t="s">
        <v>1901</v>
      </c>
      <c r="C635" s="180">
        <v>7.75</v>
      </c>
      <c r="D635" s="181">
        <v>1.7470000000000001</v>
      </c>
      <c r="E635" s="181">
        <v>1.1000000000000001</v>
      </c>
      <c r="F635" s="181">
        <v>1.1000000000000001</v>
      </c>
      <c r="G635" s="181">
        <v>1.75</v>
      </c>
      <c r="H635" s="181">
        <v>1.75</v>
      </c>
      <c r="I635" s="182" t="s">
        <v>1243</v>
      </c>
      <c r="J635" s="183" t="s">
        <v>1241</v>
      </c>
    </row>
    <row r="636" spans="1:10" ht="17.100000000000001" customHeight="1">
      <c r="A636" s="184" t="s">
        <v>859</v>
      </c>
      <c r="B636" s="185" t="s">
        <v>1902</v>
      </c>
      <c r="C636" s="186">
        <v>2.15</v>
      </c>
      <c r="D636" s="187">
        <v>0.43559999999999999</v>
      </c>
      <c r="E636" s="187">
        <v>1</v>
      </c>
      <c r="F636" s="187">
        <v>1</v>
      </c>
      <c r="G636" s="187">
        <v>1.25</v>
      </c>
      <c r="H636" s="187">
        <v>1.25</v>
      </c>
      <c r="I636" s="188" t="s">
        <v>1243</v>
      </c>
      <c r="J636" s="189" t="s">
        <v>1241</v>
      </c>
    </row>
    <row r="637" spans="1:10" ht="17.100000000000001" customHeight="1">
      <c r="A637" s="172" t="s">
        <v>860</v>
      </c>
      <c r="B637" s="173" t="s">
        <v>1902</v>
      </c>
      <c r="C637" s="174">
        <v>3.4</v>
      </c>
      <c r="D637" s="175">
        <v>0.61250000000000004</v>
      </c>
      <c r="E637" s="175">
        <v>1</v>
      </c>
      <c r="F637" s="175">
        <v>1</v>
      </c>
      <c r="G637" s="175">
        <v>1.25</v>
      </c>
      <c r="H637" s="175">
        <v>1.25</v>
      </c>
      <c r="I637" s="176" t="s">
        <v>1243</v>
      </c>
      <c r="J637" s="177" t="s">
        <v>1241</v>
      </c>
    </row>
    <row r="638" spans="1:10" ht="17.100000000000001" customHeight="1">
      <c r="A638" s="172" t="s">
        <v>861</v>
      </c>
      <c r="B638" s="173" t="s">
        <v>1902</v>
      </c>
      <c r="C638" s="174">
        <v>4.57</v>
      </c>
      <c r="D638" s="175">
        <v>0.85970000000000002</v>
      </c>
      <c r="E638" s="175">
        <v>1</v>
      </c>
      <c r="F638" s="175">
        <v>1</v>
      </c>
      <c r="G638" s="175">
        <v>1.25</v>
      </c>
      <c r="H638" s="175">
        <v>1.25</v>
      </c>
      <c r="I638" s="176" t="s">
        <v>1243</v>
      </c>
      <c r="J638" s="177" t="s">
        <v>1241</v>
      </c>
    </row>
    <row r="639" spans="1:10" ht="17.100000000000001" customHeight="1">
      <c r="A639" s="178" t="s">
        <v>862</v>
      </c>
      <c r="B639" s="179" t="s">
        <v>1902</v>
      </c>
      <c r="C639" s="180">
        <v>10.69</v>
      </c>
      <c r="D639" s="181">
        <v>1.9489000000000001</v>
      </c>
      <c r="E639" s="181">
        <v>1.1000000000000001</v>
      </c>
      <c r="F639" s="181">
        <v>1.1000000000000001</v>
      </c>
      <c r="G639" s="181">
        <v>1.75</v>
      </c>
      <c r="H639" s="181">
        <v>1.75</v>
      </c>
      <c r="I639" s="182" t="s">
        <v>1243</v>
      </c>
      <c r="J639" s="183" t="s">
        <v>1241</v>
      </c>
    </row>
    <row r="640" spans="1:10" ht="17.100000000000001" customHeight="1">
      <c r="A640" s="184" t="s">
        <v>863</v>
      </c>
      <c r="B640" s="185" t="s">
        <v>1903</v>
      </c>
      <c r="C640" s="186">
        <v>2.76</v>
      </c>
      <c r="D640" s="187">
        <v>0.66049999999999998</v>
      </c>
      <c r="E640" s="187">
        <v>1</v>
      </c>
      <c r="F640" s="187">
        <v>1</v>
      </c>
      <c r="G640" s="187">
        <v>1.25</v>
      </c>
      <c r="H640" s="187">
        <v>1.25</v>
      </c>
      <c r="I640" s="188" t="s">
        <v>1243</v>
      </c>
      <c r="J640" s="189" t="s">
        <v>1241</v>
      </c>
    </row>
    <row r="641" spans="1:10" ht="17.100000000000001" customHeight="1">
      <c r="A641" s="172" t="s">
        <v>864</v>
      </c>
      <c r="B641" s="173" t="s">
        <v>1903</v>
      </c>
      <c r="C641" s="174">
        <v>4.9400000000000004</v>
      </c>
      <c r="D641" s="175">
        <v>0.80889999999999995</v>
      </c>
      <c r="E641" s="175">
        <v>1</v>
      </c>
      <c r="F641" s="175">
        <v>1</v>
      </c>
      <c r="G641" s="175">
        <v>1.25</v>
      </c>
      <c r="H641" s="175">
        <v>1.25</v>
      </c>
      <c r="I641" s="176" t="s">
        <v>1243</v>
      </c>
      <c r="J641" s="177" t="s">
        <v>1241</v>
      </c>
    </row>
    <row r="642" spans="1:10" ht="17.100000000000001" customHeight="1">
      <c r="A642" s="172" t="s">
        <v>865</v>
      </c>
      <c r="B642" s="173" t="s">
        <v>1903</v>
      </c>
      <c r="C642" s="174">
        <v>7.57</v>
      </c>
      <c r="D642" s="175">
        <v>1.3008</v>
      </c>
      <c r="E642" s="175">
        <v>1</v>
      </c>
      <c r="F642" s="175">
        <v>1</v>
      </c>
      <c r="G642" s="175">
        <v>1.25</v>
      </c>
      <c r="H642" s="175">
        <v>1.25</v>
      </c>
      <c r="I642" s="176" t="s">
        <v>1243</v>
      </c>
      <c r="J642" s="177" t="s">
        <v>1241</v>
      </c>
    </row>
    <row r="643" spans="1:10" ht="17.100000000000001" customHeight="1">
      <c r="A643" s="178" t="s">
        <v>866</v>
      </c>
      <c r="B643" s="179" t="s">
        <v>1903</v>
      </c>
      <c r="C643" s="180">
        <v>12.78</v>
      </c>
      <c r="D643" s="181">
        <v>2.1076999999999999</v>
      </c>
      <c r="E643" s="181">
        <v>1.1000000000000001</v>
      </c>
      <c r="F643" s="181">
        <v>1.1000000000000001</v>
      </c>
      <c r="G643" s="181">
        <v>1.75</v>
      </c>
      <c r="H643" s="181">
        <v>1.75</v>
      </c>
      <c r="I643" s="182" t="s">
        <v>1243</v>
      </c>
      <c r="J643" s="183" t="s">
        <v>1241</v>
      </c>
    </row>
    <row r="644" spans="1:10" ht="17.100000000000001" customHeight="1">
      <c r="A644" s="184" t="s">
        <v>867</v>
      </c>
      <c r="B644" s="185" t="s">
        <v>1904</v>
      </c>
      <c r="C644" s="186">
        <v>4.16</v>
      </c>
      <c r="D644" s="187">
        <v>0.63490000000000002</v>
      </c>
      <c r="E644" s="187">
        <v>1</v>
      </c>
      <c r="F644" s="187">
        <v>1</v>
      </c>
      <c r="G644" s="187">
        <v>1.25</v>
      </c>
      <c r="H644" s="187">
        <v>1.25</v>
      </c>
      <c r="I644" s="188" t="s">
        <v>1243</v>
      </c>
      <c r="J644" s="189" t="s">
        <v>1241</v>
      </c>
    </row>
    <row r="645" spans="1:10" ht="17.100000000000001" customHeight="1">
      <c r="A645" s="172" t="s">
        <v>868</v>
      </c>
      <c r="B645" s="173" t="s">
        <v>1904</v>
      </c>
      <c r="C645" s="174">
        <v>5.38</v>
      </c>
      <c r="D645" s="175">
        <v>0.82809999999999995</v>
      </c>
      <c r="E645" s="175">
        <v>1</v>
      </c>
      <c r="F645" s="175">
        <v>1</v>
      </c>
      <c r="G645" s="175">
        <v>1.25</v>
      </c>
      <c r="H645" s="175">
        <v>1.25</v>
      </c>
      <c r="I645" s="176" t="s">
        <v>1243</v>
      </c>
      <c r="J645" s="177" t="s">
        <v>1241</v>
      </c>
    </row>
    <row r="646" spans="1:10" ht="17.100000000000001" customHeight="1">
      <c r="A646" s="172" t="s">
        <v>869</v>
      </c>
      <c r="B646" s="173" t="s">
        <v>1904</v>
      </c>
      <c r="C646" s="174">
        <v>7.37</v>
      </c>
      <c r="D646" s="175">
        <v>1.2503</v>
      </c>
      <c r="E646" s="175">
        <v>1</v>
      </c>
      <c r="F646" s="175">
        <v>1</v>
      </c>
      <c r="G646" s="175">
        <v>1.25</v>
      </c>
      <c r="H646" s="175">
        <v>1.25</v>
      </c>
      <c r="I646" s="176" t="s">
        <v>1243</v>
      </c>
      <c r="J646" s="177" t="s">
        <v>1241</v>
      </c>
    </row>
    <row r="647" spans="1:10" ht="17.100000000000001" customHeight="1">
      <c r="A647" s="178" t="s">
        <v>870</v>
      </c>
      <c r="B647" s="179" t="s">
        <v>1904</v>
      </c>
      <c r="C647" s="180">
        <v>16.62</v>
      </c>
      <c r="D647" s="181">
        <v>2.4388999999999998</v>
      </c>
      <c r="E647" s="181">
        <v>1.1000000000000001</v>
      </c>
      <c r="F647" s="181">
        <v>1.1000000000000001</v>
      </c>
      <c r="G647" s="181">
        <v>1.75</v>
      </c>
      <c r="H647" s="181">
        <v>1.75</v>
      </c>
      <c r="I647" s="182" t="s">
        <v>1243</v>
      </c>
      <c r="J647" s="183" t="s">
        <v>1241</v>
      </c>
    </row>
    <row r="648" spans="1:10" ht="17.100000000000001" customHeight="1">
      <c r="A648" s="184" t="s">
        <v>871</v>
      </c>
      <c r="B648" s="185" t="s">
        <v>1905</v>
      </c>
      <c r="C648" s="186">
        <v>3.15</v>
      </c>
      <c r="D648" s="187">
        <v>0.53569999999999995</v>
      </c>
      <c r="E648" s="187">
        <v>1</v>
      </c>
      <c r="F648" s="187">
        <v>1</v>
      </c>
      <c r="G648" s="187">
        <v>1.25</v>
      </c>
      <c r="H648" s="187">
        <v>1.25</v>
      </c>
      <c r="I648" s="188" t="s">
        <v>1243</v>
      </c>
      <c r="J648" s="189" t="s">
        <v>1241</v>
      </c>
    </row>
    <row r="649" spans="1:10" ht="17.100000000000001" customHeight="1">
      <c r="A649" s="172" t="s">
        <v>872</v>
      </c>
      <c r="B649" s="173" t="s">
        <v>1905</v>
      </c>
      <c r="C649" s="174">
        <v>4.26</v>
      </c>
      <c r="D649" s="175">
        <v>0.72940000000000005</v>
      </c>
      <c r="E649" s="175">
        <v>1</v>
      </c>
      <c r="F649" s="175">
        <v>1</v>
      </c>
      <c r="G649" s="175">
        <v>1.25</v>
      </c>
      <c r="H649" s="175">
        <v>1.25</v>
      </c>
      <c r="I649" s="176" t="s">
        <v>1243</v>
      </c>
      <c r="J649" s="177" t="s">
        <v>1241</v>
      </c>
    </row>
    <row r="650" spans="1:10" ht="17.100000000000001" customHeight="1">
      <c r="A650" s="172" t="s">
        <v>873</v>
      </c>
      <c r="B650" s="173" t="s">
        <v>1905</v>
      </c>
      <c r="C650" s="174">
        <v>7.02</v>
      </c>
      <c r="D650" s="175">
        <v>1.1853</v>
      </c>
      <c r="E650" s="175">
        <v>1</v>
      </c>
      <c r="F650" s="175">
        <v>1</v>
      </c>
      <c r="G650" s="175">
        <v>1.25</v>
      </c>
      <c r="H650" s="175">
        <v>1.25</v>
      </c>
      <c r="I650" s="176" t="s">
        <v>1243</v>
      </c>
      <c r="J650" s="177" t="s">
        <v>1241</v>
      </c>
    </row>
    <row r="651" spans="1:10" ht="17.100000000000001" customHeight="1">
      <c r="A651" s="178" t="s">
        <v>874</v>
      </c>
      <c r="B651" s="179" t="s">
        <v>1905</v>
      </c>
      <c r="C651" s="180">
        <v>13.6</v>
      </c>
      <c r="D651" s="181">
        <v>2.8277999999999999</v>
      </c>
      <c r="E651" s="181">
        <v>1.1000000000000001</v>
      </c>
      <c r="F651" s="181">
        <v>1.1000000000000001</v>
      </c>
      <c r="G651" s="181">
        <v>1.75</v>
      </c>
      <c r="H651" s="181">
        <v>1.75</v>
      </c>
      <c r="I651" s="182" t="s">
        <v>1243</v>
      </c>
      <c r="J651" s="183" t="s">
        <v>1241</v>
      </c>
    </row>
    <row r="652" spans="1:10" ht="17.100000000000001" customHeight="1">
      <c r="A652" s="184" t="s">
        <v>875</v>
      </c>
      <c r="B652" s="185" t="s">
        <v>1906</v>
      </c>
      <c r="C652" s="186">
        <v>3.2</v>
      </c>
      <c r="D652" s="187">
        <v>0.53959999999999997</v>
      </c>
      <c r="E652" s="187">
        <v>1</v>
      </c>
      <c r="F652" s="187">
        <v>1</v>
      </c>
      <c r="G652" s="187">
        <v>1.25</v>
      </c>
      <c r="H652" s="187">
        <v>1.25</v>
      </c>
      <c r="I652" s="188" t="s">
        <v>1243</v>
      </c>
      <c r="J652" s="189" t="s">
        <v>1241</v>
      </c>
    </row>
    <row r="653" spans="1:10" ht="17.100000000000001" customHeight="1">
      <c r="A653" s="172" t="s">
        <v>876</v>
      </c>
      <c r="B653" s="173" t="s">
        <v>1906</v>
      </c>
      <c r="C653" s="174">
        <v>3.69</v>
      </c>
      <c r="D653" s="175">
        <v>0.69679999999999997</v>
      </c>
      <c r="E653" s="175">
        <v>1</v>
      </c>
      <c r="F653" s="175">
        <v>1</v>
      </c>
      <c r="G653" s="175">
        <v>1.25</v>
      </c>
      <c r="H653" s="175">
        <v>1.25</v>
      </c>
      <c r="I653" s="176" t="s">
        <v>1243</v>
      </c>
      <c r="J653" s="177" t="s">
        <v>1241</v>
      </c>
    </row>
    <row r="654" spans="1:10" ht="17.100000000000001" customHeight="1">
      <c r="A654" s="172" t="s">
        <v>877</v>
      </c>
      <c r="B654" s="173" t="s">
        <v>1906</v>
      </c>
      <c r="C654" s="174">
        <v>5.16</v>
      </c>
      <c r="D654" s="175">
        <v>0.96540000000000004</v>
      </c>
      <c r="E654" s="175">
        <v>1</v>
      </c>
      <c r="F654" s="175">
        <v>1</v>
      </c>
      <c r="G654" s="175">
        <v>1.25</v>
      </c>
      <c r="H654" s="175">
        <v>1.25</v>
      </c>
      <c r="I654" s="176" t="s">
        <v>1243</v>
      </c>
      <c r="J654" s="177" t="s">
        <v>1241</v>
      </c>
    </row>
    <row r="655" spans="1:10" ht="17.100000000000001" customHeight="1">
      <c r="A655" s="178" t="s">
        <v>878</v>
      </c>
      <c r="B655" s="179" t="s">
        <v>1906</v>
      </c>
      <c r="C655" s="180">
        <v>9.92</v>
      </c>
      <c r="D655" s="181">
        <v>2.339</v>
      </c>
      <c r="E655" s="181">
        <v>1.1000000000000001</v>
      </c>
      <c r="F655" s="181">
        <v>1.1000000000000001</v>
      </c>
      <c r="G655" s="181">
        <v>1.75</v>
      </c>
      <c r="H655" s="181">
        <v>1.75</v>
      </c>
      <c r="I655" s="182" t="s">
        <v>1243</v>
      </c>
      <c r="J655" s="183" t="s">
        <v>1241</v>
      </c>
    </row>
    <row r="656" spans="1:10" ht="17.100000000000001" customHeight="1">
      <c r="A656" s="184" t="s">
        <v>879</v>
      </c>
      <c r="B656" s="185" t="s">
        <v>1907</v>
      </c>
      <c r="C656" s="186">
        <v>2.1</v>
      </c>
      <c r="D656" s="187">
        <v>0.45340000000000003</v>
      </c>
      <c r="E656" s="187">
        <v>1</v>
      </c>
      <c r="F656" s="187">
        <v>1</v>
      </c>
      <c r="G656" s="187">
        <v>1.25</v>
      </c>
      <c r="H656" s="187">
        <v>1.25</v>
      </c>
      <c r="I656" s="188" t="s">
        <v>1243</v>
      </c>
      <c r="J656" s="189" t="s">
        <v>1241</v>
      </c>
    </row>
    <row r="657" spans="1:10" ht="17.100000000000001" customHeight="1">
      <c r="A657" s="172" t="s">
        <v>880</v>
      </c>
      <c r="B657" s="173" t="s">
        <v>1907</v>
      </c>
      <c r="C657" s="174">
        <v>3.75</v>
      </c>
      <c r="D657" s="175">
        <v>0.65100000000000002</v>
      </c>
      <c r="E657" s="175">
        <v>1</v>
      </c>
      <c r="F657" s="175">
        <v>1</v>
      </c>
      <c r="G657" s="175">
        <v>1.25</v>
      </c>
      <c r="H657" s="175">
        <v>1.25</v>
      </c>
      <c r="I657" s="176" t="s">
        <v>1243</v>
      </c>
      <c r="J657" s="177" t="s">
        <v>1241</v>
      </c>
    </row>
    <row r="658" spans="1:10" ht="17.100000000000001" customHeight="1">
      <c r="A658" s="172" t="s">
        <v>881</v>
      </c>
      <c r="B658" s="173" t="s">
        <v>1907</v>
      </c>
      <c r="C658" s="174">
        <v>6.68</v>
      </c>
      <c r="D658" s="175">
        <v>1.014</v>
      </c>
      <c r="E658" s="175">
        <v>1</v>
      </c>
      <c r="F658" s="175">
        <v>1</v>
      </c>
      <c r="G658" s="175">
        <v>1.25</v>
      </c>
      <c r="H658" s="175">
        <v>1.25</v>
      </c>
      <c r="I658" s="176" t="s">
        <v>1243</v>
      </c>
      <c r="J658" s="177" t="s">
        <v>1241</v>
      </c>
    </row>
    <row r="659" spans="1:10" ht="17.100000000000001" customHeight="1">
      <c r="A659" s="178" t="s">
        <v>882</v>
      </c>
      <c r="B659" s="179" t="s">
        <v>1907</v>
      </c>
      <c r="C659" s="180">
        <v>10.74</v>
      </c>
      <c r="D659" s="181">
        <v>2.0871</v>
      </c>
      <c r="E659" s="181">
        <v>1.1000000000000001</v>
      </c>
      <c r="F659" s="181">
        <v>1.1000000000000001</v>
      </c>
      <c r="G659" s="181">
        <v>1.75</v>
      </c>
      <c r="H659" s="181">
        <v>1.75</v>
      </c>
      <c r="I659" s="182" t="s">
        <v>1243</v>
      </c>
      <c r="J659" s="183" t="s">
        <v>1241</v>
      </c>
    </row>
    <row r="660" spans="1:10" ht="17.100000000000001" customHeight="1">
      <c r="A660" s="184" t="s">
        <v>883</v>
      </c>
      <c r="B660" s="185" t="s">
        <v>1908</v>
      </c>
      <c r="C660" s="186">
        <v>2.52</v>
      </c>
      <c r="D660" s="187">
        <v>0.4385</v>
      </c>
      <c r="E660" s="187">
        <v>1</v>
      </c>
      <c r="F660" s="187">
        <v>1</v>
      </c>
      <c r="G660" s="187">
        <v>1.25</v>
      </c>
      <c r="H660" s="187">
        <v>1.25</v>
      </c>
      <c r="I660" s="188" t="s">
        <v>1243</v>
      </c>
      <c r="J660" s="189" t="s">
        <v>1241</v>
      </c>
    </row>
    <row r="661" spans="1:10" ht="17.100000000000001" customHeight="1">
      <c r="A661" s="172" t="s">
        <v>884</v>
      </c>
      <c r="B661" s="173" t="s">
        <v>1908</v>
      </c>
      <c r="C661" s="174">
        <v>3.48</v>
      </c>
      <c r="D661" s="175">
        <v>0.56410000000000005</v>
      </c>
      <c r="E661" s="175">
        <v>1</v>
      </c>
      <c r="F661" s="175">
        <v>1</v>
      </c>
      <c r="G661" s="175">
        <v>1.25</v>
      </c>
      <c r="H661" s="175">
        <v>1.25</v>
      </c>
      <c r="I661" s="176" t="s">
        <v>1243</v>
      </c>
      <c r="J661" s="177" t="s">
        <v>1241</v>
      </c>
    </row>
    <row r="662" spans="1:10" ht="17.100000000000001" customHeight="1">
      <c r="A662" s="172" t="s">
        <v>885</v>
      </c>
      <c r="B662" s="173" t="s">
        <v>1908</v>
      </c>
      <c r="C662" s="174">
        <v>5.08</v>
      </c>
      <c r="D662" s="175">
        <v>0.87470000000000003</v>
      </c>
      <c r="E662" s="175">
        <v>1</v>
      </c>
      <c r="F662" s="175">
        <v>1</v>
      </c>
      <c r="G662" s="175">
        <v>1.25</v>
      </c>
      <c r="H662" s="175">
        <v>1.25</v>
      </c>
      <c r="I662" s="176" t="s">
        <v>1243</v>
      </c>
      <c r="J662" s="177" t="s">
        <v>1241</v>
      </c>
    </row>
    <row r="663" spans="1:10" ht="17.100000000000001" customHeight="1">
      <c r="A663" s="178" t="s">
        <v>886</v>
      </c>
      <c r="B663" s="179" t="s">
        <v>1908</v>
      </c>
      <c r="C663" s="180">
        <v>10.67</v>
      </c>
      <c r="D663" s="181">
        <v>1.9535</v>
      </c>
      <c r="E663" s="181">
        <v>1.1000000000000001</v>
      </c>
      <c r="F663" s="181">
        <v>1.1000000000000001</v>
      </c>
      <c r="G663" s="181">
        <v>1.75</v>
      </c>
      <c r="H663" s="181">
        <v>1.75</v>
      </c>
      <c r="I663" s="182" t="s">
        <v>1243</v>
      </c>
      <c r="J663" s="183" t="s">
        <v>1241</v>
      </c>
    </row>
    <row r="664" spans="1:10" ht="17.100000000000001" customHeight="1">
      <c r="A664" s="184" t="s">
        <v>887</v>
      </c>
      <c r="B664" s="185" t="s">
        <v>1909</v>
      </c>
      <c r="C664" s="186">
        <v>3.15</v>
      </c>
      <c r="D664" s="187">
        <v>1.1211</v>
      </c>
      <c r="E664" s="187">
        <v>1</v>
      </c>
      <c r="F664" s="187">
        <v>1</v>
      </c>
      <c r="G664" s="187">
        <v>1.25</v>
      </c>
      <c r="H664" s="187">
        <v>1.25</v>
      </c>
      <c r="I664" s="188" t="s">
        <v>1243</v>
      </c>
      <c r="J664" s="189" t="s">
        <v>1241</v>
      </c>
    </row>
    <row r="665" spans="1:10" ht="17.100000000000001" customHeight="1">
      <c r="A665" s="172" t="s">
        <v>888</v>
      </c>
      <c r="B665" s="173" t="s">
        <v>1909</v>
      </c>
      <c r="C665" s="174">
        <v>5.37</v>
      </c>
      <c r="D665" s="175">
        <v>1.4513</v>
      </c>
      <c r="E665" s="175">
        <v>1</v>
      </c>
      <c r="F665" s="175">
        <v>1</v>
      </c>
      <c r="G665" s="175">
        <v>1.25</v>
      </c>
      <c r="H665" s="175">
        <v>1.25</v>
      </c>
      <c r="I665" s="176" t="s">
        <v>1243</v>
      </c>
      <c r="J665" s="177" t="s">
        <v>1241</v>
      </c>
    </row>
    <row r="666" spans="1:10" ht="17.100000000000001" customHeight="1">
      <c r="A666" s="172" t="s">
        <v>889</v>
      </c>
      <c r="B666" s="173" t="s">
        <v>1909</v>
      </c>
      <c r="C666" s="174">
        <v>9.48</v>
      </c>
      <c r="D666" s="175">
        <v>2.1240000000000001</v>
      </c>
      <c r="E666" s="175">
        <v>1</v>
      </c>
      <c r="F666" s="175">
        <v>1</v>
      </c>
      <c r="G666" s="175">
        <v>1.25</v>
      </c>
      <c r="H666" s="175">
        <v>1.25</v>
      </c>
      <c r="I666" s="176" t="s">
        <v>1243</v>
      </c>
      <c r="J666" s="177" t="s">
        <v>1241</v>
      </c>
    </row>
    <row r="667" spans="1:10" ht="17.100000000000001" customHeight="1">
      <c r="A667" s="178" t="s">
        <v>890</v>
      </c>
      <c r="B667" s="179" t="s">
        <v>1909</v>
      </c>
      <c r="C667" s="180">
        <v>16.55</v>
      </c>
      <c r="D667" s="181">
        <v>4.2790999999999997</v>
      </c>
      <c r="E667" s="181">
        <v>1.1000000000000001</v>
      </c>
      <c r="F667" s="181">
        <v>1.1000000000000001</v>
      </c>
      <c r="G667" s="181">
        <v>1.75</v>
      </c>
      <c r="H667" s="181">
        <v>1.75</v>
      </c>
      <c r="I667" s="182" t="s">
        <v>1243</v>
      </c>
      <c r="J667" s="183" t="s">
        <v>1241</v>
      </c>
    </row>
    <row r="668" spans="1:10" ht="17.100000000000001" customHeight="1">
      <c r="A668" s="184" t="s">
        <v>891</v>
      </c>
      <c r="B668" s="185" t="s">
        <v>1910</v>
      </c>
      <c r="C668" s="186">
        <v>1.63</v>
      </c>
      <c r="D668" s="187">
        <v>1.1415</v>
      </c>
      <c r="E668" s="187">
        <v>1</v>
      </c>
      <c r="F668" s="187">
        <v>1</v>
      </c>
      <c r="G668" s="187">
        <v>1.25</v>
      </c>
      <c r="H668" s="187">
        <v>1.25</v>
      </c>
      <c r="I668" s="188" t="s">
        <v>1243</v>
      </c>
      <c r="J668" s="189" t="s">
        <v>1241</v>
      </c>
    </row>
    <row r="669" spans="1:10" ht="17.100000000000001" customHeight="1">
      <c r="A669" s="172" t="s">
        <v>892</v>
      </c>
      <c r="B669" s="173" t="s">
        <v>1910</v>
      </c>
      <c r="C669" s="174">
        <v>2.08</v>
      </c>
      <c r="D669" s="175">
        <v>1.4613</v>
      </c>
      <c r="E669" s="175">
        <v>1</v>
      </c>
      <c r="F669" s="175">
        <v>1</v>
      </c>
      <c r="G669" s="175">
        <v>1.25</v>
      </c>
      <c r="H669" s="175">
        <v>1.25</v>
      </c>
      <c r="I669" s="176" t="s">
        <v>1243</v>
      </c>
      <c r="J669" s="177" t="s">
        <v>1241</v>
      </c>
    </row>
    <row r="670" spans="1:10" ht="17.100000000000001" customHeight="1">
      <c r="A670" s="172" t="s">
        <v>893</v>
      </c>
      <c r="B670" s="173" t="s">
        <v>1910</v>
      </c>
      <c r="C670" s="174">
        <v>3.75</v>
      </c>
      <c r="D670" s="175">
        <v>1.7956000000000001</v>
      </c>
      <c r="E670" s="175">
        <v>1</v>
      </c>
      <c r="F670" s="175">
        <v>1</v>
      </c>
      <c r="G670" s="175">
        <v>1.25</v>
      </c>
      <c r="H670" s="175">
        <v>1.25</v>
      </c>
      <c r="I670" s="176" t="s">
        <v>1243</v>
      </c>
      <c r="J670" s="177" t="s">
        <v>1241</v>
      </c>
    </row>
    <row r="671" spans="1:10" ht="17.100000000000001" customHeight="1">
      <c r="A671" s="178" t="s">
        <v>894</v>
      </c>
      <c r="B671" s="179" t="s">
        <v>1910</v>
      </c>
      <c r="C671" s="180">
        <v>9.5</v>
      </c>
      <c r="D671" s="181">
        <v>3.3582999999999998</v>
      </c>
      <c r="E671" s="181">
        <v>1.1000000000000001</v>
      </c>
      <c r="F671" s="181">
        <v>1.1000000000000001</v>
      </c>
      <c r="G671" s="181">
        <v>1.75</v>
      </c>
      <c r="H671" s="181">
        <v>1.75</v>
      </c>
      <c r="I671" s="182" t="s">
        <v>1243</v>
      </c>
      <c r="J671" s="183" t="s">
        <v>1241</v>
      </c>
    </row>
    <row r="672" spans="1:10" ht="17.100000000000001" customHeight="1">
      <c r="A672" s="184" t="s">
        <v>895</v>
      </c>
      <c r="B672" s="185" t="s">
        <v>1911</v>
      </c>
      <c r="C672" s="186">
        <v>1.97</v>
      </c>
      <c r="D672" s="187">
        <v>0.9002</v>
      </c>
      <c r="E672" s="187">
        <v>1</v>
      </c>
      <c r="F672" s="187">
        <v>1</v>
      </c>
      <c r="G672" s="187">
        <v>1.25</v>
      </c>
      <c r="H672" s="187">
        <v>1.25</v>
      </c>
      <c r="I672" s="188" t="s">
        <v>1243</v>
      </c>
      <c r="J672" s="189" t="s">
        <v>1241</v>
      </c>
    </row>
    <row r="673" spans="1:10" ht="17.100000000000001" customHeight="1">
      <c r="A673" s="172" t="s">
        <v>896</v>
      </c>
      <c r="B673" s="173" t="s">
        <v>1911</v>
      </c>
      <c r="C673" s="174">
        <v>3.19</v>
      </c>
      <c r="D673" s="175">
        <v>1.5454000000000001</v>
      </c>
      <c r="E673" s="175">
        <v>1</v>
      </c>
      <c r="F673" s="175">
        <v>1</v>
      </c>
      <c r="G673" s="175">
        <v>1.25</v>
      </c>
      <c r="H673" s="175">
        <v>1.25</v>
      </c>
      <c r="I673" s="176" t="s">
        <v>1243</v>
      </c>
      <c r="J673" s="177" t="s">
        <v>1241</v>
      </c>
    </row>
    <row r="674" spans="1:10" ht="17.100000000000001" customHeight="1">
      <c r="A674" s="172" t="s">
        <v>897</v>
      </c>
      <c r="B674" s="173" t="s">
        <v>1911</v>
      </c>
      <c r="C674" s="174">
        <v>4.3499999999999996</v>
      </c>
      <c r="D674" s="175">
        <v>2.0424000000000002</v>
      </c>
      <c r="E674" s="175">
        <v>1</v>
      </c>
      <c r="F674" s="175">
        <v>1</v>
      </c>
      <c r="G674" s="175">
        <v>1.25</v>
      </c>
      <c r="H674" s="175">
        <v>1.25</v>
      </c>
      <c r="I674" s="176" t="s">
        <v>1243</v>
      </c>
      <c r="J674" s="177" t="s">
        <v>1241</v>
      </c>
    </row>
    <row r="675" spans="1:10" ht="17.100000000000001" customHeight="1">
      <c r="A675" s="178" t="s">
        <v>898</v>
      </c>
      <c r="B675" s="179" t="s">
        <v>1911</v>
      </c>
      <c r="C675" s="180">
        <v>12.33</v>
      </c>
      <c r="D675" s="181">
        <v>4.0787000000000004</v>
      </c>
      <c r="E675" s="181">
        <v>1.1000000000000001</v>
      </c>
      <c r="F675" s="181">
        <v>1.1000000000000001</v>
      </c>
      <c r="G675" s="181">
        <v>1.75</v>
      </c>
      <c r="H675" s="181">
        <v>1.75</v>
      </c>
      <c r="I675" s="182" t="s">
        <v>1243</v>
      </c>
      <c r="J675" s="183" t="s">
        <v>1241</v>
      </c>
    </row>
    <row r="676" spans="1:10" ht="17.100000000000001" customHeight="1">
      <c r="A676" s="184" t="s">
        <v>899</v>
      </c>
      <c r="B676" s="185" t="s">
        <v>1912</v>
      </c>
      <c r="C676" s="186">
        <v>3.19</v>
      </c>
      <c r="D676" s="187">
        <v>0.75239999999999996</v>
      </c>
      <c r="E676" s="187">
        <v>1</v>
      </c>
      <c r="F676" s="187">
        <v>1</v>
      </c>
      <c r="G676" s="187">
        <v>1.25</v>
      </c>
      <c r="H676" s="187">
        <v>1.25</v>
      </c>
      <c r="I676" s="188" t="s">
        <v>1243</v>
      </c>
      <c r="J676" s="189" t="s">
        <v>1241</v>
      </c>
    </row>
    <row r="677" spans="1:10" ht="17.100000000000001" customHeight="1">
      <c r="A677" s="172" t="s">
        <v>900</v>
      </c>
      <c r="B677" s="173" t="s">
        <v>1912</v>
      </c>
      <c r="C677" s="174">
        <v>4.37</v>
      </c>
      <c r="D677" s="175">
        <v>1.0491999999999999</v>
      </c>
      <c r="E677" s="175">
        <v>1</v>
      </c>
      <c r="F677" s="175">
        <v>1</v>
      </c>
      <c r="G677" s="175">
        <v>1.25</v>
      </c>
      <c r="H677" s="175">
        <v>1.25</v>
      </c>
      <c r="I677" s="176" t="s">
        <v>1243</v>
      </c>
      <c r="J677" s="177" t="s">
        <v>1241</v>
      </c>
    </row>
    <row r="678" spans="1:10" ht="17.100000000000001" customHeight="1">
      <c r="A678" s="172" t="s">
        <v>901</v>
      </c>
      <c r="B678" s="173" t="s">
        <v>1912</v>
      </c>
      <c r="C678" s="174">
        <v>7.8</v>
      </c>
      <c r="D678" s="175">
        <v>1.6025</v>
      </c>
      <c r="E678" s="175">
        <v>1</v>
      </c>
      <c r="F678" s="175">
        <v>1</v>
      </c>
      <c r="G678" s="175">
        <v>1.25</v>
      </c>
      <c r="H678" s="175">
        <v>1.25</v>
      </c>
      <c r="I678" s="176" t="s">
        <v>1243</v>
      </c>
      <c r="J678" s="177" t="s">
        <v>1241</v>
      </c>
    </row>
    <row r="679" spans="1:10" ht="17.100000000000001" customHeight="1">
      <c r="A679" s="178" t="s">
        <v>902</v>
      </c>
      <c r="B679" s="179" t="s">
        <v>1912</v>
      </c>
      <c r="C679" s="180">
        <v>23</v>
      </c>
      <c r="D679" s="181">
        <v>2.9039999999999999</v>
      </c>
      <c r="E679" s="181">
        <v>1.1000000000000001</v>
      </c>
      <c r="F679" s="181">
        <v>1.1000000000000001</v>
      </c>
      <c r="G679" s="181">
        <v>1.75</v>
      </c>
      <c r="H679" s="181">
        <v>1.75</v>
      </c>
      <c r="I679" s="182" t="s">
        <v>1243</v>
      </c>
      <c r="J679" s="183" t="s">
        <v>1241</v>
      </c>
    </row>
    <row r="680" spans="1:10" ht="17.100000000000001" customHeight="1">
      <c r="A680" s="184" t="s">
        <v>903</v>
      </c>
      <c r="B680" s="185" t="s">
        <v>1913</v>
      </c>
      <c r="C680" s="186">
        <v>3</v>
      </c>
      <c r="D680" s="187">
        <v>0.53769999999999996</v>
      </c>
      <c r="E680" s="187">
        <v>1</v>
      </c>
      <c r="F680" s="187">
        <v>1</v>
      </c>
      <c r="G680" s="187">
        <v>1.25</v>
      </c>
      <c r="H680" s="187">
        <v>1.25</v>
      </c>
      <c r="I680" s="188" t="s">
        <v>1243</v>
      </c>
      <c r="J680" s="189" t="s">
        <v>1241</v>
      </c>
    </row>
    <row r="681" spans="1:10" ht="17.100000000000001" customHeight="1">
      <c r="A681" s="172" t="s">
        <v>904</v>
      </c>
      <c r="B681" s="173" t="s">
        <v>1913</v>
      </c>
      <c r="C681" s="174">
        <v>4.22</v>
      </c>
      <c r="D681" s="175">
        <v>0.64829999999999999</v>
      </c>
      <c r="E681" s="175">
        <v>1</v>
      </c>
      <c r="F681" s="175">
        <v>1</v>
      </c>
      <c r="G681" s="175">
        <v>1.25</v>
      </c>
      <c r="H681" s="175">
        <v>1.25</v>
      </c>
      <c r="I681" s="176" t="s">
        <v>1243</v>
      </c>
      <c r="J681" s="177" t="s">
        <v>1241</v>
      </c>
    </row>
    <row r="682" spans="1:10" ht="17.100000000000001" customHeight="1">
      <c r="A682" s="172" t="s">
        <v>905</v>
      </c>
      <c r="B682" s="173" t="s">
        <v>1913</v>
      </c>
      <c r="C682" s="174">
        <v>6.32</v>
      </c>
      <c r="D682" s="175">
        <v>0.90159999999999996</v>
      </c>
      <c r="E682" s="175">
        <v>1</v>
      </c>
      <c r="F682" s="175">
        <v>1</v>
      </c>
      <c r="G682" s="175">
        <v>1.25</v>
      </c>
      <c r="H682" s="175">
        <v>1.25</v>
      </c>
      <c r="I682" s="176" t="s">
        <v>1243</v>
      </c>
      <c r="J682" s="177" t="s">
        <v>1241</v>
      </c>
    </row>
    <row r="683" spans="1:10" ht="17.100000000000001" customHeight="1">
      <c r="A683" s="178" t="s">
        <v>906</v>
      </c>
      <c r="B683" s="179" t="s">
        <v>1913</v>
      </c>
      <c r="C683" s="180">
        <v>13.16</v>
      </c>
      <c r="D683" s="181">
        <v>1.7353000000000001</v>
      </c>
      <c r="E683" s="181">
        <v>1.1000000000000001</v>
      </c>
      <c r="F683" s="181">
        <v>1.1000000000000001</v>
      </c>
      <c r="G683" s="181">
        <v>1.75</v>
      </c>
      <c r="H683" s="181">
        <v>1.75</v>
      </c>
      <c r="I683" s="182" t="s">
        <v>1243</v>
      </c>
      <c r="J683" s="183" t="s">
        <v>1241</v>
      </c>
    </row>
    <row r="684" spans="1:10" ht="17.100000000000001" customHeight="1">
      <c r="A684" s="184" t="s">
        <v>907</v>
      </c>
      <c r="B684" s="185" t="s">
        <v>1914</v>
      </c>
      <c r="C684" s="186">
        <v>2.59</v>
      </c>
      <c r="D684" s="187">
        <v>0.36520000000000002</v>
      </c>
      <c r="E684" s="187">
        <v>1</v>
      </c>
      <c r="F684" s="187">
        <v>1</v>
      </c>
      <c r="G684" s="187">
        <v>1.25</v>
      </c>
      <c r="H684" s="187">
        <v>1.25</v>
      </c>
      <c r="I684" s="188" t="s">
        <v>1243</v>
      </c>
      <c r="J684" s="189" t="s">
        <v>1241</v>
      </c>
    </row>
    <row r="685" spans="1:10" ht="17.100000000000001" customHeight="1">
      <c r="A685" s="172" t="s">
        <v>908</v>
      </c>
      <c r="B685" s="173" t="s">
        <v>1914</v>
      </c>
      <c r="C685" s="174">
        <v>4.29</v>
      </c>
      <c r="D685" s="175">
        <v>0.60580000000000001</v>
      </c>
      <c r="E685" s="175">
        <v>1</v>
      </c>
      <c r="F685" s="175">
        <v>1</v>
      </c>
      <c r="G685" s="175">
        <v>1.25</v>
      </c>
      <c r="H685" s="175">
        <v>1.25</v>
      </c>
      <c r="I685" s="176" t="s">
        <v>1243</v>
      </c>
      <c r="J685" s="177" t="s">
        <v>1241</v>
      </c>
    </row>
    <row r="686" spans="1:10" ht="17.100000000000001" customHeight="1">
      <c r="A686" s="172" t="s">
        <v>909</v>
      </c>
      <c r="B686" s="173" t="s">
        <v>1914</v>
      </c>
      <c r="C686" s="174">
        <v>8.35</v>
      </c>
      <c r="D686" s="175">
        <v>1.0822000000000001</v>
      </c>
      <c r="E686" s="175">
        <v>1</v>
      </c>
      <c r="F686" s="175">
        <v>1</v>
      </c>
      <c r="G686" s="175">
        <v>1.25</v>
      </c>
      <c r="H686" s="175">
        <v>1.25</v>
      </c>
      <c r="I686" s="176" t="s">
        <v>1243</v>
      </c>
      <c r="J686" s="177" t="s">
        <v>1241</v>
      </c>
    </row>
    <row r="687" spans="1:10" ht="17.100000000000001" customHeight="1">
      <c r="A687" s="178" t="s">
        <v>910</v>
      </c>
      <c r="B687" s="179" t="s">
        <v>1914</v>
      </c>
      <c r="C687" s="180">
        <v>13.71</v>
      </c>
      <c r="D687" s="181">
        <v>2.9279999999999999</v>
      </c>
      <c r="E687" s="181">
        <v>1.1000000000000001</v>
      </c>
      <c r="F687" s="181">
        <v>1.1000000000000001</v>
      </c>
      <c r="G687" s="181">
        <v>1.75</v>
      </c>
      <c r="H687" s="181">
        <v>1.75</v>
      </c>
      <c r="I687" s="182" t="s">
        <v>1243</v>
      </c>
      <c r="J687" s="183" t="s">
        <v>1241</v>
      </c>
    </row>
    <row r="688" spans="1:10" ht="17.100000000000001" customHeight="1">
      <c r="A688" s="184" t="s">
        <v>911</v>
      </c>
      <c r="B688" s="185" t="s">
        <v>1915</v>
      </c>
      <c r="C688" s="186">
        <v>2.25</v>
      </c>
      <c r="D688" s="187">
        <v>0.45029999999999998</v>
      </c>
      <c r="E688" s="187">
        <v>1</v>
      </c>
      <c r="F688" s="187">
        <v>1</v>
      </c>
      <c r="G688" s="187">
        <v>1.25</v>
      </c>
      <c r="H688" s="187">
        <v>1.25</v>
      </c>
      <c r="I688" s="188" t="s">
        <v>1243</v>
      </c>
      <c r="J688" s="189" t="s">
        <v>1241</v>
      </c>
    </row>
    <row r="689" spans="1:10" ht="17.100000000000001" customHeight="1">
      <c r="A689" s="172" t="s">
        <v>912</v>
      </c>
      <c r="B689" s="173" t="s">
        <v>1915</v>
      </c>
      <c r="C689" s="174">
        <v>3.48</v>
      </c>
      <c r="D689" s="175">
        <v>0.62439999999999996</v>
      </c>
      <c r="E689" s="175">
        <v>1</v>
      </c>
      <c r="F689" s="175">
        <v>1</v>
      </c>
      <c r="G689" s="175">
        <v>1.25</v>
      </c>
      <c r="H689" s="175">
        <v>1.25</v>
      </c>
      <c r="I689" s="176" t="s">
        <v>1243</v>
      </c>
      <c r="J689" s="177" t="s">
        <v>1241</v>
      </c>
    </row>
    <row r="690" spans="1:10" ht="17.100000000000001" customHeight="1">
      <c r="A690" s="172" t="s">
        <v>913</v>
      </c>
      <c r="B690" s="173" t="s">
        <v>1915</v>
      </c>
      <c r="C690" s="174">
        <v>5.41</v>
      </c>
      <c r="D690" s="175">
        <v>1.0048999999999999</v>
      </c>
      <c r="E690" s="175">
        <v>1</v>
      </c>
      <c r="F690" s="175">
        <v>1</v>
      </c>
      <c r="G690" s="175">
        <v>1.25</v>
      </c>
      <c r="H690" s="175">
        <v>1.25</v>
      </c>
      <c r="I690" s="176" t="s">
        <v>1243</v>
      </c>
      <c r="J690" s="177" t="s">
        <v>1241</v>
      </c>
    </row>
    <row r="691" spans="1:10" ht="17.100000000000001" customHeight="1">
      <c r="A691" s="178" t="s">
        <v>914</v>
      </c>
      <c r="B691" s="179" t="s">
        <v>1915</v>
      </c>
      <c r="C691" s="180">
        <v>10.82</v>
      </c>
      <c r="D691" s="181">
        <v>1.6049</v>
      </c>
      <c r="E691" s="181">
        <v>1.1000000000000001</v>
      </c>
      <c r="F691" s="181">
        <v>1.1000000000000001</v>
      </c>
      <c r="G691" s="181">
        <v>1.75</v>
      </c>
      <c r="H691" s="181">
        <v>1.75</v>
      </c>
      <c r="I691" s="182" t="s">
        <v>1243</v>
      </c>
      <c r="J691" s="183" t="s">
        <v>1241</v>
      </c>
    </row>
    <row r="692" spans="1:10" ht="17.100000000000001" customHeight="1">
      <c r="A692" s="184" t="s">
        <v>915</v>
      </c>
      <c r="B692" s="185" t="s">
        <v>1916</v>
      </c>
      <c r="C692" s="186">
        <v>2.67</v>
      </c>
      <c r="D692" s="187">
        <v>0.42130000000000001</v>
      </c>
      <c r="E692" s="187">
        <v>1</v>
      </c>
      <c r="F692" s="187">
        <v>1</v>
      </c>
      <c r="G692" s="187">
        <v>1.25</v>
      </c>
      <c r="H692" s="187">
        <v>1.25</v>
      </c>
      <c r="I692" s="188" t="s">
        <v>1243</v>
      </c>
      <c r="J692" s="189" t="s">
        <v>1241</v>
      </c>
    </row>
    <row r="693" spans="1:10" ht="17.100000000000001" customHeight="1">
      <c r="A693" s="172" t="s">
        <v>916</v>
      </c>
      <c r="B693" s="173" t="s">
        <v>1916</v>
      </c>
      <c r="C693" s="174">
        <v>3.55</v>
      </c>
      <c r="D693" s="175">
        <v>0.57220000000000004</v>
      </c>
      <c r="E693" s="175">
        <v>1</v>
      </c>
      <c r="F693" s="175">
        <v>1</v>
      </c>
      <c r="G693" s="175">
        <v>1.25</v>
      </c>
      <c r="H693" s="175">
        <v>1.25</v>
      </c>
      <c r="I693" s="176" t="s">
        <v>1243</v>
      </c>
      <c r="J693" s="177" t="s">
        <v>1241</v>
      </c>
    </row>
    <row r="694" spans="1:10" ht="17.100000000000001" customHeight="1">
      <c r="A694" s="172" t="s">
        <v>917</v>
      </c>
      <c r="B694" s="173" t="s">
        <v>1916</v>
      </c>
      <c r="C694" s="174">
        <v>5.36</v>
      </c>
      <c r="D694" s="175">
        <v>0.86570000000000003</v>
      </c>
      <c r="E694" s="175">
        <v>1</v>
      </c>
      <c r="F694" s="175">
        <v>1</v>
      </c>
      <c r="G694" s="175">
        <v>1.25</v>
      </c>
      <c r="H694" s="175">
        <v>1.25</v>
      </c>
      <c r="I694" s="176" t="s">
        <v>1243</v>
      </c>
      <c r="J694" s="177" t="s">
        <v>1241</v>
      </c>
    </row>
    <row r="695" spans="1:10" ht="17.100000000000001" customHeight="1">
      <c r="A695" s="178" t="s">
        <v>918</v>
      </c>
      <c r="B695" s="179" t="s">
        <v>1916</v>
      </c>
      <c r="C695" s="180">
        <v>10.16</v>
      </c>
      <c r="D695" s="181">
        <v>1.8779999999999999</v>
      </c>
      <c r="E695" s="181">
        <v>1.1000000000000001</v>
      </c>
      <c r="F695" s="181">
        <v>1.1000000000000001</v>
      </c>
      <c r="G695" s="181">
        <v>1.75</v>
      </c>
      <c r="H695" s="181">
        <v>1.75</v>
      </c>
      <c r="I695" s="182" t="s">
        <v>1243</v>
      </c>
      <c r="J695" s="183" t="s">
        <v>1241</v>
      </c>
    </row>
    <row r="696" spans="1:10" ht="17.100000000000001" customHeight="1">
      <c r="A696" s="184" t="s">
        <v>919</v>
      </c>
      <c r="B696" s="185" t="s">
        <v>1917</v>
      </c>
      <c r="C696" s="186">
        <v>1.91</v>
      </c>
      <c r="D696" s="187">
        <v>0.48570000000000002</v>
      </c>
      <c r="E696" s="187">
        <v>1</v>
      </c>
      <c r="F696" s="187">
        <v>1</v>
      </c>
      <c r="G696" s="187">
        <v>1.25</v>
      </c>
      <c r="H696" s="187">
        <v>1.25</v>
      </c>
      <c r="I696" s="188" t="s">
        <v>1243</v>
      </c>
      <c r="J696" s="189" t="s">
        <v>1241</v>
      </c>
    </row>
    <row r="697" spans="1:10" ht="17.100000000000001" customHeight="1">
      <c r="A697" s="172" t="s">
        <v>920</v>
      </c>
      <c r="B697" s="173" t="s">
        <v>1917</v>
      </c>
      <c r="C697" s="174">
        <v>3.09</v>
      </c>
      <c r="D697" s="175">
        <v>0.623</v>
      </c>
      <c r="E697" s="175">
        <v>1</v>
      </c>
      <c r="F697" s="175">
        <v>1</v>
      </c>
      <c r="G697" s="175">
        <v>1.25</v>
      </c>
      <c r="H697" s="175">
        <v>1.25</v>
      </c>
      <c r="I697" s="176" t="s">
        <v>1243</v>
      </c>
      <c r="J697" s="177" t="s">
        <v>1241</v>
      </c>
    </row>
    <row r="698" spans="1:10" ht="17.100000000000001" customHeight="1">
      <c r="A698" s="172" t="s">
        <v>921</v>
      </c>
      <c r="B698" s="173" t="s">
        <v>1917</v>
      </c>
      <c r="C698" s="174">
        <v>4</v>
      </c>
      <c r="D698" s="175">
        <v>0.9103</v>
      </c>
      <c r="E698" s="175">
        <v>1</v>
      </c>
      <c r="F698" s="175">
        <v>1</v>
      </c>
      <c r="G698" s="175">
        <v>1.25</v>
      </c>
      <c r="H698" s="175">
        <v>1.25</v>
      </c>
      <c r="I698" s="176" t="s">
        <v>1243</v>
      </c>
      <c r="J698" s="177" t="s">
        <v>1241</v>
      </c>
    </row>
    <row r="699" spans="1:10" ht="17.100000000000001" customHeight="1">
      <c r="A699" s="178" t="s">
        <v>922</v>
      </c>
      <c r="B699" s="179" t="s">
        <v>1917</v>
      </c>
      <c r="C699" s="180">
        <v>18.7</v>
      </c>
      <c r="D699" s="181">
        <v>1.9681999999999999</v>
      </c>
      <c r="E699" s="181">
        <v>1.1000000000000001</v>
      </c>
      <c r="F699" s="181">
        <v>1.1000000000000001</v>
      </c>
      <c r="G699" s="181">
        <v>1.75</v>
      </c>
      <c r="H699" s="181">
        <v>1.75</v>
      </c>
      <c r="I699" s="182" t="s">
        <v>1243</v>
      </c>
      <c r="J699" s="183" t="s">
        <v>1241</v>
      </c>
    </row>
    <row r="700" spans="1:10" ht="17.100000000000001" customHeight="1">
      <c r="A700" s="184" t="s">
        <v>923</v>
      </c>
      <c r="B700" s="185" t="s">
        <v>1918</v>
      </c>
      <c r="C700" s="186">
        <v>2.4900000000000002</v>
      </c>
      <c r="D700" s="187">
        <v>0.37709999999999999</v>
      </c>
      <c r="E700" s="187">
        <v>1</v>
      </c>
      <c r="F700" s="187">
        <v>1</v>
      </c>
      <c r="G700" s="187">
        <v>1.25</v>
      </c>
      <c r="H700" s="187">
        <v>1.25</v>
      </c>
      <c r="I700" s="188" t="s">
        <v>1243</v>
      </c>
      <c r="J700" s="189" t="s">
        <v>1241</v>
      </c>
    </row>
    <row r="701" spans="1:10" ht="17.100000000000001" customHeight="1">
      <c r="A701" s="172" t="s">
        <v>924</v>
      </c>
      <c r="B701" s="173" t="s">
        <v>1918</v>
      </c>
      <c r="C701" s="174">
        <v>3.58</v>
      </c>
      <c r="D701" s="175">
        <v>0.5252</v>
      </c>
      <c r="E701" s="175">
        <v>1</v>
      </c>
      <c r="F701" s="175">
        <v>1</v>
      </c>
      <c r="G701" s="175">
        <v>1.25</v>
      </c>
      <c r="H701" s="175">
        <v>1.25</v>
      </c>
      <c r="I701" s="176" t="s">
        <v>1243</v>
      </c>
      <c r="J701" s="177" t="s">
        <v>1241</v>
      </c>
    </row>
    <row r="702" spans="1:10" ht="17.100000000000001" customHeight="1">
      <c r="A702" s="172" t="s">
        <v>925</v>
      </c>
      <c r="B702" s="173" t="s">
        <v>1918</v>
      </c>
      <c r="C702" s="174">
        <v>5.79</v>
      </c>
      <c r="D702" s="175">
        <v>0.78810000000000002</v>
      </c>
      <c r="E702" s="175">
        <v>1</v>
      </c>
      <c r="F702" s="175">
        <v>1</v>
      </c>
      <c r="G702" s="175">
        <v>1.25</v>
      </c>
      <c r="H702" s="175">
        <v>1.25</v>
      </c>
      <c r="I702" s="176" t="s">
        <v>1243</v>
      </c>
      <c r="J702" s="177" t="s">
        <v>1241</v>
      </c>
    </row>
    <row r="703" spans="1:10" ht="17.100000000000001" customHeight="1">
      <c r="A703" s="178" t="s">
        <v>926</v>
      </c>
      <c r="B703" s="179" t="s">
        <v>1918</v>
      </c>
      <c r="C703" s="180">
        <v>10.53</v>
      </c>
      <c r="D703" s="181">
        <v>1.6469</v>
      </c>
      <c r="E703" s="181">
        <v>1.1000000000000001</v>
      </c>
      <c r="F703" s="181">
        <v>1.1000000000000001</v>
      </c>
      <c r="G703" s="181">
        <v>1.75</v>
      </c>
      <c r="H703" s="181">
        <v>1.75</v>
      </c>
      <c r="I703" s="182" t="s">
        <v>1243</v>
      </c>
      <c r="J703" s="183" t="s">
        <v>1241</v>
      </c>
    </row>
    <row r="704" spans="1:10" ht="17.100000000000001" customHeight="1">
      <c r="A704" s="184" t="s">
        <v>927</v>
      </c>
      <c r="B704" s="185" t="s">
        <v>1919</v>
      </c>
      <c r="C704" s="186">
        <v>2.71</v>
      </c>
      <c r="D704" s="187">
        <v>1.3516999999999999</v>
      </c>
      <c r="E704" s="187">
        <v>1</v>
      </c>
      <c r="F704" s="187">
        <v>1</v>
      </c>
      <c r="G704" s="187">
        <v>1.25</v>
      </c>
      <c r="H704" s="187">
        <v>1.25</v>
      </c>
      <c r="I704" s="188" t="s">
        <v>1243</v>
      </c>
      <c r="J704" s="189" t="s">
        <v>1241</v>
      </c>
    </row>
    <row r="705" spans="1:10" ht="17.100000000000001" customHeight="1">
      <c r="A705" s="172" t="s">
        <v>928</v>
      </c>
      <c r="B705" s="173" t="s">
        <v>1919</v>
      </c>
      <c r="C705" s="174">
        <v>3.67</v>
      </c>
      <c r="D705" s="175">
        <v>1.8181</v>
      </c>
      <c r="E705" s="175">
        <v>1</v>
      </c>
      <c r="F705" s="175">
        <v>1</v>
      </c>
      <c r="G705" s="175">
        <v>1.25</v>
      </c>
      <c r="H705" s="175">
        <v>1.25</v>
      </c>
      <c r="I705" s="176" t="s">
        <v>1243</v>
      </c>
      <c r="J705" s="177" t="s">
        <v>1241</v>
      </c>
    </row>
    <row r="706" spans="1:10" ht="17.100000000000001" customHeight="1">
      <c r="A706" s="172" t="s">
        <v>929</v>
      </c>
      <c r="B706" s="173" t="s">
        <v>1919</v>
      </c>
      <c r="C706" s="174">
        <v>6.76</v>
      </c>
      <c r="D706" s="175">
        <v>2.9007000000000001</v>
      </c>
      <c r="E706" s="175">
        <v>1</v>
      </c>
      <c r="F706" s="175">
        <v>1</v>
      </c>
      <c r="G706" s="175">
        <v>1.25</v>
      </c>
      <c r="H706" s="175">
        <v>1.25</v>
      </c>
      <c r="I706" s="176" t="s">
        <v>1243</v>
      </c>
      <c r="J706" s="177" t="s">
        <v>1241</v>
      </c>
    </row>
    <row r="707" spans="1:10" ht="17.100000000000001" customHeight="1">
      <c r="A707" s="178" t="s">
        <v>930</v>
      </c>
      <c r="B707" s="179" t="s">
        <v>1919</v>
      </c>
      <c r="C707" s="180">
        <v>18</v>
      </c>
      <c r="D707" s="181">
        <v>6.1353999999999997</v>
      </c>
      <c r="E707" s="181">
        <v>1.1000000000000001</v>
      </c>
      <c r="F707" s="181">
        <v>1.1000000000000001</v>
      </c>
      <c r="G707" s="181">
        <v>1.75</v>
      </c>
      <c r="H707" s="181">
        <v>1.75</v>
      </c>
      <c r="I707" s="182" t="s">
        <v>1243</v>
      </c>
      <c r="J707" s="183" t="s">
        <v>1241</v>
      </c>
    </row>
    <row r="708" spans="1:10" ht="17.100000000000001" customHeight="1">
      <c r="A708" s="184" t="s">
        <v>931</v>
      </c>
      <c r="B708" s="185" t="s">
        <v>1920</v>
      </c>
      <c r="C708" s="186">
        <v>1.7</v>
      </c>
      <c r="D708" s="187">
        <v>1.2417</v>
      </c>
      <c r="E708" s="187">
        <v>1</v>
      </c>
      <c r="F708" s="187">
        <v>1</v>
      </c>
      <c r="G708" s="187">
        <v>1.25</v>
      </c>
      <c r="H708" s="187">
        <v>1.25</v>
      </c>
      <c r="I708" s="188" t="s">
        <v>1243</v>
      </c>
      <c r="J708" s="189" t="s">
        <v>1241</v>
      </c>
    </row>
    <row r="709" spans="1:10" ht="17.100000000000001" customHeight="1">
      <c r="A709" s="172" t="s">
        <v>932</v>
      </c>
      <c r="B709" s="173" t="s">
        <v>1920</v>
      </c>
      <c r="C709" s="174">
        <v>1.95</v>
      </c>
      <c r="D709" s="175">
        <v>1.4056999999999999</v>
      </c>
      <c r="E709" s="175">
        <v>1</v>
      </c>
      <c r="F709" s="175">
        <v>1</v>
      </c>
      <c r="G709" s="175">
        <v>1.25</v>
      </c>
      <c r="H709" s="175">
        <v>1.25</v>
      </c>
      <c r="I709" s="176" t="s">
        <v>1243</v>
      </c>
      <c r="J709" s="177" t="s">
        <v>1241</v>
      </c>
    </row>
    <row r="710" spans="1:10" ht="17.100000000000001" customHeight="1">
      <c r="A710" s="172" t="s">
        <v>933</v>
      </c>
      <c r="B710" s="173" t="s">
        <v>1920</v>
      </c>
      <c r="C710" s="174">
        <v>4.17</v>
      </c>
      <c r="D710" s="175">
        <v>2.0421</v>
      </c>
      <c r="E710" s="175">
        <v>1</v>
      </c>
      <c r="F710" s="175">
        <v>1</v>
      </c>
      <c r="G710" s="175">
        <v>1.25</v>
      </c>
      <c r="H710" s="175">
        <v>1.25</v>
      </c>
      <c r="I710" s="176" t="s">
        <v>1243</v>
      </c>
      <c r="J710" s="177" t="s">
        <v>1241</v>
      </c>
    </row>
    <row r="711" spans="1:10" ht="17.100000000000001" customHeight="1">
      <c r="A711" s="178" t="s">
        <v>934</v>
      </c>
      <c r="B711" s="179" t="s">
        <v>1920</v>
      </c>
      <c r="C711" s="180">
        <v>19.25</v>
      </c>
      <c r="D711" s="181">
        <v>5.2058</v>
      </c>
      <c r="E711" s="181">
        <v>1.1000000000000001</v>
      </c>
      <c r="F711" s="181">
        <v>1.1000000000000001</v>
      </c>
      <c r="G711" s="181">
        <v>1.75</v>
      </c>
      <c r="H711" s="181">
        <v>1.75</v>
      </c>
      <c r="I711" s="182" t="s">
        <v>1243</v>
      </c>
      <c r="J711" s="183" t="s">
        <v>1241</v>
      </c>
    </row>
    <row r="712" spans="1:10" ht="17.100000000000001" customHeight="1">
      <c r="A712" s="184" t="s">
        <v>935</v>
      </c>
      <c r="B712" s="185" t="s">
        <v>1921</v>
      </c>
      <c r="C712" s="186">
        <v>1.58</v>
      </c>
      <c r="D712" s="187">
        <v>0.76280000000000003</v>
      </c>
      <c r="E712" s="187">
        <v>1</v>
      </c>
      <c r="F712" s="187">
        <v>1</v>
      </c>
      <c r="G712" s="187">
        <v>1.25</v>
      </c>
      <c r="H712" s="187">
        <v>1.25</v>
      </c>
      <c r="I712" s="188" t="s">
        <v>1243</v>
      </c>
      <c r="J712" s="189" t="s">
        <v>1241</v>
      </c>
    </row>
    <row r="713" spans="1:10" ht="17.100000000000001" customHeight="1">
      <c r="A713" s="172" t="s">
        <v>936</v>
      </c>
      <c r="B713" s="173" t="s">
        <v>1921</v>
      </c>
      <c r="C713" s="174">
        <v>2.33</v>
      </c>
      <c r="D713" s="175">
        <v>0.99439999999999995</v>
      </c>
      <c r="E713" s="175">
        <v>1</v>
      </c>
      <c r="F713" s="175">
        <v>1</v>
      </c>
      <c r="G713" s="175">
        <v>1.25</v>
      </c>
      <c r="H713" s="175">
        <v>1.25</v>
      </c>
      <c r="I713" s="176" t="s">
        <v>1243</v>
      </c>
      <c r="J713" s="177" t="s">
        <v>1241</v>
      </c>
    </row>
    <row r="714" spans="1:10" ht="17.100000000000001" customHeight="1">
      <c r="A714" s="172" t="s">
        <v>937</v>
      </c>
      <c r="B714" s="173" t="s">
        <v>1921</v>
      </c>
      <c r="C714" s="174">
        <v>6.74</v>
      </c>
      <c r="D714" s="175">
        <v>1.9296</v>
      </c>
      <c r="E714" s="175">
        <v>1</v>
      </c>
      <c r="F714" s="175">
        <v>1</v>
      </c>
      <c r="G714" s="175">
        <v>1.25</v>
      </c>
      <c r="H714" s="175">
        <v>1.25</v>
      </c>
      <c r="I714" s="176" t="s">
        <v>1243</v>
      </c>
      <c r="J714" s="177" t="s">
        <v>1241</v>
      </c>
    </row>
    <row r="715" spans="1:10" ht="17.100000000000001" customHeight="1">
      <c r="A715" s="178" t="s">
        <v>938</v>
      </c>
      <c r="B715" s="179" t="s">
        <v>1921</v>
      </c>
      <c r="C715" s="180">
        <v>14.5</v>
      </c>
      <c r="D715" s="181">
        <v>4.5084</v>
      </c>
      <c r="E715" s="181">
        <v>1.1000000000000001</v>
      </c>
      <c r="F715" s="181">
        <v>1.1000000000000001</v>
      </c>
      <c r="G715" s="181">
        <v>1.75</v>
      </c>
      <c r="H715" s="181">
        <v>1.75</v>
      </c>
      <c r="I715" s="182" t="s">
        <v>1243</v>
      </c>
      <c r="J715" s="183" t="s">
        <v>1241</v>
      </c>
    </row>
    <row r="716" spans="1:10" ht="17.100000000000001" customHeight="1">
      <c r="A716" s="184" t="s">
        <v>939</v>
      </c>
      <c r="B716" s="185" t="s">
        <v>1922</v>
      </c>
      <c r="C716" s="186">
        <v>3.24</v>
      </c>
      <c r="D716" s="187">
        <v>1.1316999999999999</v>
      </c>
      <c r="E716" s="187">
        <v>1</v>
      </c>
      <c r="F716" s="187">
        <v>1</v>
      </c>
      <c r="G716" s="187">
        <v>1.25</v>
      </c>
      <c r="H716" s="187">
        <v>1.25</v>
      </c>
      <c r="I716" s="188" t="s">
        <v>1243</v>
      </c>
      <c r="J716" s="189" t="s">
        <v>1241</v>
      </c>
    </row>
    <row r="717" spans="1:10" ht="17.100000000000001" customHeight="1">
      <c r="A717" s="172" t="s">
        <v>940</v>
      </c>
      <c r="B717" s="173" t="s">
        <v>1922</v>
      </c>
      <c r="C717" s="174">
        <v>4.9800000000000004</v>
      </c>
      <c r="D717" s="175">
        <v>1.4826999999999999</v>
      </c>
      <c r="E717" s="175">
        <v>1</v>
      </c>
      <c r="F717" s="175">
        <v>1</v>
      </c>
      <c r="G717" s="175">
        <v>1.25</v>
      </c>
      <c r="H717" s="175">
        <v>1.25</v>
      </c>
      <c r="I717" s="176" t="s">
        <v>1243</v>
      </c>
      <c r="J717" s="177" t="s">
        <v>1241</v>
      </c>
    </row>
    <row r="718" spans="1:10" ht="17.100000000000001" customHeight="1">
      <c r="A718" s="172" t="s">
        <v>941</v>
      </c>
      <c r="B718" s="173" t="s">
        <v>1922</v>
      </c>
      <c r="C718" s="174">
        <v>10.029999999999999</v>
      </c>
      <c r="D718" s="175">
        <v>2.1231</v>
      </c>
      <c r="E718" s="175">
        <v>1</v>
      </c>
      <c r="F718" s="175">
        <v>1</v>
      </c>
      <c r="G718" s="175">
        <v>1.25</v>
      </c>
      <c r="H718" s="175">
        <v>1.25</v>
      </c>
      <c r="I718" s="176" t="s">
        <v>1243</v>
      </c>
      <c r="J718" s="177" t="s">
        <v>1241</v>
      </c>
    </row>
    <row r="719" spans="1:10" ht="17.100000000000001" customHeight="1">
      <c r="A719" s="178" t="s">
        <v>942</v>
      </c>
      <c r="B719" s="179" t="s">
        <v>1922</v>
      </c>
      <c r="C719" s="180">
        <v>21.11</v>
      </c>
      <c r="D719" s="181">
        <v>4.4958999999999998</v>
      </c>
      <c r="E719" s="181">
        <v>1.1000000000000001</v>
      </c>
      <c r="F719" s="181">
        <v>1.1000000000000001</v>
      </c>
      <c r="G719" s="181">
        <v>1.75</v>
      </c>
      <c r="H719" s="181">
        <v>1.75</v>
      </c>
      <c r="I719" s="182" t="s">
        <v>1243</v>
      </c>
      <c r="J719" s="183" t="s">
        <v>1241</v>
      </c>
    </row>
    <row r="720" spans="1:10" ht="17.100000000000001" customHeight="1">
      <c r="A720" s="184" t="s">
        <v>943</v>
      </c>
      <c r="B720" s="185" t="s">
        <v>1923</v>
      </c>
      <c r="C720" s="186">
        <v>2.4</v>
      </c>
      <c r="D720" s="187">
        <v>0.38669999999999999</v>
      </c>
      <c r="E720" s="187">
        <v>1</v>
      </c>
      <c r="F720" s="187">
        <v>1</v>
      </c>
      <c r="G720" s="187">
        <v>1.25</v>
      </c>
      <c r="H720" s="187">
        <v>1.25</v>
      </c>
      <c r="I720" s="188" t="s">
        <v>1243</v>
      </c>
      <c r="J720" s="189" t="s">
        <v>1241</v>
      </c>
    </row>
    <row r="721" spans="1:10" ht="17.100000000000001" customHeight="1">
      <c r="A721" s="172" t="s">
        <v>944</v>
      </c>
      <c r="B721" s="173" t="s">
        <v>1923</v>
      </c>
      <c r="C721" s="174">
        <v>2.65</v>
      </c>
      <c r="D721" s="175">
        <v>0.52459999999999996</v>
      </c>
      <c r="E721" s="175">
        <v>1</v>
      </c>
      <c r="F721" s="175">
        <v>1</v>
      </c>
      <c r="G721" s="175">
        <v>1.25</v>
      </c>
      <c r="H721" s="175">
        <v>1.25</v>
      </c>
      <c r="I721" s="176" t="s">
        <v>1243</v>
      </c>
      <c r="J721" s="177" t="s">
        <v>1241</v>
      </c>
    </row>
    <row r="722" spans="1:10" ht="17.100000000000001" customHeight="1">
      <c r="A722" s="172" t="s">
        <v>945</v>
      </c>
      <c r="B722" s="173" t="s">
        <v>1923</v>
      </c>
      <c r="C722" s="174">
        <v>4.1399999999999997</v>
      </c>
      <c r="D722" s="175">
        <v>0.76670000000000005</v>
      </c>
      <c r="E722" s="175">
        <v>1</v>
      </c>
      <c r="F722" s="175">
        <v>1</v>
      </c>
      <c r="G722" s="175">
        <v>1.25</v>
      </c>
      <c r="H722" s="175">
        <v>1.25</v>
      </c>
      <c r="I722" s="176" t="s">
        <v>1243</v>
      </c>
      <c r="J722" s="177" t="s">
        <v>1241</v>
      </c>
    </row>
    <row r="723" spans="1:10" ht="17.100000000000001" customHeight="1">
      <c r="A723" s="178" t="s">
        <v>946</v>
      </c>
      <c r="B723" s="179" t="s">
        <v>1923</v>
      </c>
      <c r="C723" s="180">
        <v>8.6</v>
      </c>
      <c r="D723" s="181">
        <v>1.9049</v>
      </c>
      <c r="E723" s="181">
        <v>1.1000000000000001</v>
      </c>
      <c r="F723" s="181">
        <v>1.1000000000000001</v>
      </c>
      <c r="G723" s="181">
        <v>1.75</v>
      </c>
      <c r="H723" s="181">
        <v>1.75</v>
      </c>
      <c r="I723" s="182" t="s">
        <v>1243</v>
      </c>
      <c r="J723" s="183" t="s">
        <v>1241</v>
      </c>
    </row>
    <row r="724" spans="1:10" ht="17.100000000000001" customHeight="1">
      <c r="A724" s="184" t="s">
        <v>947</v>
      </c>
      <c r="B724" s="185" t="s">
        <v>1924</v>
      </c>
      <c r="C724" s="186">
        <v>3.21</v>
      </c>
      <c r="D724" s="187">
        <v>0.55010000000000003</v>
      </c>
      <c r="E724" s="187">
        <v>1</v>
      </c>
      <c r="F724" s="187">
        <v>1</v>
      </c>
      <c r="G724" s="187">
        <v>1.25</v>
      </c>
      <c r="H724" s="187">
        <v>1.25</v>
      </c>
      <c r="I724" s="188" t="s">
        <v>1243</v>
      </c>
      <c r="J724" s="189" t="s">
        <v>1241</v>
      </c>
    </row>
    <row r="725" spans="1:10" ht="17.100000000000001" customHeight="1">
      <c r="A725" s="172" t="s">
        <v>948</v>
      </c>
      <c r="B725" s="173" t="s">
        <v>1924</v>
      </c>
      <c r="C725" s="174">
        <v>7.02</v>
      </c>
      <c r="D725" s="175">
        <v>0.59350000000000003</v>
      </c>
      <c r="E725" s="175">
        <v>1</v>
      </c>
      <c r="F725" s="175">
        <v>1</v>
      </c>
      <c r="G725" s="175">
        <v>1.25</v>
      </c>
      <c r="H725" s="175">
        <v>1.25</v>
      </c>
      <c r="I725" s="176" t="s">
        <v>1243</v>
      </c>
      <c r="J725" s="177" t="s">
        <v>1241</v>
      </c>
    </row>
    <row r="726" spans="1:10" ht="17.100000000000001" customHeight="1">
      <c r="A726" s="172" t="s">
        <v>949</v>
      </c>
      <c r="B726" s="173" t="s">
        <v>1924</v>
      </c>
      <c r="C726" s="174">
        <v>12.72</v>
      </c>
      <c r="D726" s="175">
        <v>0.89329999999999998</v>
      </c>
      <c r="E726" s="175">
        <v>1</v>
      </c>
      <c r="F726" s="175">
        <v>1</v>
      </c>
      <c r="G726" s="175">
        <v>1.25</v>
      </c>
      <c r="H726" s="175">
        <v>1.25</v>
      </c>
      <c r="I726" s="176" t="s">
        <v>1243</v>
      </c>
      <c r="J726" s="177" t="s">
        <v>1241</v>
      </c>
    </row>
    <row r="727" spans="1:10" ht="17.100000000000001" customHeight="1">
      <c r="A727" s="178" t="s">
        <v>950</v>
      </c>
      <c r="B727" s="179" t="s">
        <v>1924</v>
      </c>
      <c r="C727" s="180">
        <v>25.76</v>
      </c>
      <c r="D727" s="181">
        <v>1.6226</v>
      </c>
      <c r="E727" s="181">
        <v>1.1000000000000001</v>
      </c>
      <c r="F727" s="181">
        <v>1.1000000000000001</v>
      </c>
      <c r="G727" s="181">
        <v>1.75</v>
      </c>
      <c r="H727" s="181">
        <v>1.75</v>
      </c>
      <c r="I727" s="182" t="s">
        <v>1243</v>
      </c>
      <c r="J727" s="183" t="s">
        <v>1241</v>
      </c>
    </row>
    <row r="728" spans="1:10" ht="17.100000000000001" customHeight="1">
      <c r="A728" s="184" t="s">
        <v>951</v>
      </c>
      <c r="B728" s="185" t="s">
        <v>1925</v>
      </c>
      <c r="C728" s="186">
        <v>1.91</v>
      </c>
      <c r="D728" s="187">
        <v>0.308</v>
      </c>
      <c r="E728" s="187">
        <v>1</v>
      </c>
      <c r="F728" s="187">
        <v>1</v>
      </c>
      <c r="G728" s="187">
        <v>1.25</v>
      </c>
      <c r="H728" s="187">
        <v>1.25</v>
      </c>
      <c r="I728" s="188" t="s">
        <v>1243</v>
      </c>
      <c r="J728" s="189" t="s">
        <v>1241</v>
      </c>
    </row>
    <row r="729" spans="1:10" ht="17.100000000000001" customHeight="1">
      <c r="A729" s="172" t="s">
        <v>952</v>
      </c>
      <c r="B729" s="173" t="s">
        <v>1925</v>
      </c>
      <c r="C729" s="174">
        <v>2.7</v>
      </c>
      <c r="D729" s="175">
        <v>0.46379999999999999</v>
      </c>
      <c r="E729" s="175">
        <v>1</v>
      </c>
      <c r="F729" s="175">
        <v>1</v>
      </c>
      <c r="G729" s="175">
        <v>1.25</v>
      </c>
      <c r="H729" s="175">
        <v>1.25</v>
      </c>
      <c r="I729" s="176" t="s">
        <v>1243</v>
      </c>
      <c r="J729" s="177" t="s">
        <v>1241</v>
      </c>
    </row>
    <row r="730" spans="1:10" ht="17.100000000000001" customHeight="1">
      <c r="A730" s="172" t="s">
        <v>953</v>
      </c>
      <c r="B730" s="173" t="s">
        <v>1925</v>
      </c>
      <c r="C730" s="174">
        <v>4.0999999999999996</v>
      </c>
      <c r="D730" s="175">
        <v>0.6784</v>
      </c>
      <c r="E730" s="175">
        <v>1</v>
      </c>
      <c r="F730" s="175">
        <v>1</v>
      </c>
      <c r="G730" s="175">
        <v>1.25</v>
      </c>
      <c r="H730" s="175">
        <v>1.25</v>
      </c>
      <c r="I730" s="176" t="s">
        <v>1243</v>
      </c>
      <c r="J730" s="177" t="s">
        <v>1241</v>
      </c>
    </row>
    <row r="731" spans="1:10" ht="17.100000000000001" customHeight="1">
      <c r="A731" s="178" t="s">
        <v>954</v>
      </c>
      <c r="B731" s="179" t="s">
        <v>1925</v>
      </c>
      <c r="C731" s="180">
        <v>8.4700000000000006</v>
      </c>
      <c r="D731" s="181">
        <v>1.333</v>
      </c>
      <c r="E731" s="181">
        <v>1.1000000000000001</v>
      </c>
      <c r="F731" s="181">
        <v>1.1000000000000001</v>
      </c>
      <c r="G731" s="181">
        <v>1.75</v>
      </c>
      <c r="H731" s="181">
        <v>1.75</v>
      </c>
      <c r="I731" s="182" t="s">
        <v>1243</v>
      </c>
      <c r="J731" s="183" t="s">
        <v>1241</v>
      </c>
    </row>
    <row r="732" spans="1:10" ht="17.100000000000001" customHeight="1">
      <c r="A732" s="184" t="s">
        <v>955</v>
      </c>
      <c r="B732" s="185" t="s">
        <v>1926</v>
      </c>
      <c r="C732" s="186">
        <v>2.5</v>
      </c>
      <c r="D732" s="187">
        <v>0.45610000000000001</v>
      </c>
      <c r="E732" s="187">
        <v>1</v>
      </c>
      <c r="F732" s="187">
        <v>1</v>
      </c>
      <c r="G732" s="187">
        <v>1.25</v>
      </c>
      <c r="H732" s="187">
        <v>1.25</v>
      </c>
      <c r="I732" s="188" t="s">
        <v>1243</v>
      </c>
      <c r="J732" s="189" t="s">
        <v>1241</v>
      </c>
    </row>
    <row r="733" spans="1:10" ht="17.100000000000001" customHeight="1">
      <c r="A733" s="172" t="s">
        <v>956</v>
      </c>
      <c r="B733" s="173" t="s">
        <v>1926</v>
      </c>
      <c r="C733" s="174">
        <v>3.85</v>
      </c>
      <c r="D733" s="175">
        <v>0.60870000000000002</v>
      </c>
      <c r="E733" s="175">
        <v>1</v>
      </c>
      <c r="F733" s="175">
        <v>1</v>
      </c>
      <c r="G733" s="175">
        <v>1.25</v>
      </c>
      <c r="H733" s="175">
        <v>1.25</v>
      </c>
      <c r="I733" s="176" t="s">
        <v>1243</v>
      </c>
      <c r="J733" s="177" t="s">
        <v>1241</v>
      </c>
    </row>
    <row r="734" spans="1:10" ht="17.100000000000001" customHeight="1">
      <c r="A734" s="172" t="s">
        <v>957</v>
      </c>
      <c r="B734" s="173" t="s">
        <v>1926</v>
      </c>
      <c r="C734" s="174">
        <v>5.09</v>
      </c>
      <c r="D734" s="175">
        <v>0.94840000000000002</v>
      </c>
      <c r="E734" s="175">
        <v>1</v>
      </c>
      <c r="F734" s="175">
        <v>1</v>
      </c>
      <c r="G734" s="175">
        <v>1.25</v>
      </c>
      <c r="H734" s="175">
        <v>1.25</v>
      </c>
      <c r="I734" s="176" t="s">
        <v>1243</v>
      </c>
      <c r="J734" s="177" t="s">
        <v>1241</v>
      </c>
    </row>
    <row r="735" spans="1:10" ht="17.100000000000001" customHeight="1">
      <c r="A735" s="178" t="s">
        <v>958</v>
      </c>
      <c r="B735" s="179" t="s">
        <v>1926</v>
      </c>
      <c r="C735" s="180">
        <v>25.6</v>
      </c>
      <c r="D735" s="181">
        <v>1.5799000000000001</v>
      </c>
      <c r="E735" s="181">
        <v>1.1000000000000001</v>
      </c>
      <c r="F735" s="181">
        <v>1.1000000000000001</v>
      </c>
      <c r="G735" s="181">
        <v>1.75</v>
      </c>
      <c r="H735" s="181">
        <v>1.75</v>
      </c>
      <c r="I735" s="182" t="s">
        <v>1243</v>
      </c>
      <c r="J735" s="183" t="s">
        <v>1241</v>
      </c>
    </row>
    <row r="736" spans="1:10" ht="17.100000000000001" customHeight="1">
      <c r="A736" s="184" t="s">
        <v>959</v>
      </c>
      <c r="B736" s="185" t="s">
        <v>1927</v>
      </c>
      <c r="C736" s="186">
        <v>2.4700000000000002</v>
      </c>
      <c r="D736" s="187">
        <v>0.44269999999999998</v>
      </c>
      <c r="E736" s="187">
        <v>1</v>
      </c>
      <c r="F736" s="187">
        <v>1</v>
      </c>
      <c r="G736" s="187">
        <v>1.25</v>
      </c>
      <c r="H736" s="187">
        <v>1.25</v>
      </c>
      <c r="I736" s="188" t="s">
        <v>1243</v>
      </c>
      <c r="J736" s="189" t="s">
        <v>1241</v>
      </c>
    </row>
    <row r="737" spans="1:10" ht="17.100000000000001" customHeight="1">
      <c r="A737" s="172" t="s">
        <v>960</v>
      </c>
      <c r="B737" s="173" t="s">
        <v>1927</v>
      </c>
      <c r="C737" s="174">
        <v>3.26</v>
      </c>
      <c r="D737" s="175">
        <v>0.63519999999999999</v>
      </c>
      <c r="E737" s="175">
        <v>1</v>
      </c>
      <c r="F737" s="175">
        <v>1</v>
      </c>
      <c r="G737" s="175">
        <v>1.25</v>
      </c>
      <c r="H737" s="175">
        <v>1.25</v>
      </c>
      <c r="I737" s="176" t="s">
        <v>1243</v>
      </c>
      <c r="J737" s="177" t="s">
        <v>1241</v>
      </c>
    </row>
    <row r="738" spans="1:10" ht="17.100000000000001" customHeight="1">
      <c r="A738" s="172" t="s">
        <v>961</v>
      </c>
      <c r="B738" s="173" t="s">
        <v>1927</v>
      </c>
      <c r="C738" s="174">
        <v>5.23</v>
      </c>
      <c r="D738" s="175">
        <v>0.95240000000000002</v>
      </c>
      <c r="E738" s="175">
        <v>1</v>
      </c>
      <c r="F738" s="175">
        <v>1</v>
      </c>
      <c r="G738" s="175">
        <v>1.25</v>
      </c>
      <c r="H738" s="175">
        <v>1.25</v>
      </c>
      <c r="I738" s="176" t="s">
        <v>1243</v>
      </c>
      <c r="J738" s="177" t="s">
        <v>1241</v>
      </c>
    </row>
    <row r="739" spans="1:10" ht="17.100000000000001" customHeight="1">
      <c r="A739" s="178" t="s">
        <v>962</v>
      </c>
      <c r="B739" s="179" t="s">
        <v>1927</v>
      </c>
      <c r="C739" s="180">
        <v>9.44</v>
      </c>
      <c r="D739" s="181">
        <v>1.9206000000000001</v>
      </c>
      <c r="E739" s="181">
        <v>1.1000000000000001</v>
      </c>
      <c r="F739" s="181">
        <v>1.1000000000000001</v>
      </c>
      <c r="G739" s="181">
        <v>1.75</v>
      </c>
      <c r="H739" s="181">
        <v>1.75</v>
      </c>
      <c r="I739" s="182" t="s">
        <v>1243</v>
      </c>
      <c r="J739" s="183" t="s">
        <v>1241</v>
      </c>
    </row>
    <row r="740" spans="1:10" ht="17.100000000000001" customHeight="1">
      <c r="A740" s="184" t="s">
        <v>963</v>
      </c>
      <c r="B740" s="185" t="s">
        <v>1928</v>
      </c>
      <c r="C740" s="186">
        <v>2.13</v>
      </c>
      <c r="D740" s="187">
        <v>0.4073</v>
      </c>
      <c r="E740" s="187">
        <v>1</v>
      </c>
      <c r="F740" s="187">
        <v>1</v>
      </c>
      <c r="G740" s="187">
        <v>1.25</v>
      </c>
      <c r="H740" s="187">
        <v>1.25</v>
      </c>
      <c r="I740" s="188" t="s">
        <v>1243</v>
      </c>
      <c r="J740" s="189" t="s">
        <v>1241</v>
      </c>
    </row>
    <row r="741" spans="1:10" ht="17.100000000000001" customHeight="1">
      <c r="A741" s="172" t="s">
        <v>964</v>
      </c>
      <c r="B741" s="173" t="s">
        <v>1928</v>
      </c>
      <c r="C741" s="174">
        <v>2.82</v>
      </c>
      <c r="D741" s="175">
        <v>0.51980000000000004</v>
      </c>
      <c r="E741" s="175">
        <v>1</v>
      </c>
      <c r="F741" s="175">
        <v>1</v>
      </c>
      <c r="G741" s="175">
        <v>1.25</v>
      </c>
      <c r="H741" s="175">
        <v>1.25</v>
      </c>
      <c r="I741" s="176" t="s">
        <v>1243</v>
      </c>
      <c r="J741" s="177" t="s">
        <v>1241</v>
      </c>
    </row>
    <row r="742" spans="1:10" ht="17.100000000000001" customHeight="1">
      <c r="A742" s="172" t="s">
        <v>965</v>
      </c>
      <c r="B742" s="173" t="s">
        <v>1928</v>
      </c>
      <c r="C742" s="174">
        <v>4.07</v>
      </c>
      <c r="D742" s="175">
        <v>0.75160000000000005</v>
      </c>
      <c r="E742" s="175">
        <v>1</v>
      </c>
      <c r="F742" s="175">
        <v>1</v>
      </c>
      <c r="G742" s="175">
        <v>1.25</v>
      </c>
      <c r="H742" s="175">
        <v>1.25</v>
      </c>
      <c r="I742" s="176" t="s">
        <v>1243</v>
      </c>
      <c r="J742" s="177" t="s">
        <v>1241</v>
      </c>
    </row>
    <row r="743" spans="1:10" ht="17.100000000000001" customHeight="1">
      <c r="A743" s="178" t="s">
        <v>966</v>
      </c>
      <c r="B743" s="179" t="s">
        <v>1928</v>
      </c>
      <c r="C743" s="180">
        <v>8.7899999999999991</v>
      </c>
      <c r="D743" s="181">
        <v>1.6268</v>
      </c>
      <c r="E743" s="181">
        <v>1.1000000000000001</v>
      </c>
      <c r="F743" s="181">
        <v>1.1000000000000001</v>
      </c>
      <c r="G743" s="181">
        <v>1.75</v>
      </c>
      <c r="H743" s="181">
        <v>1.75</v>
      </c>
      <c r="I743" s="182" t="s">
        <v>1243</v>
      </c>
      <c r="J743" s="183" t="s">
        <v>1241</v>
      </c>
    </row>
    <row r="744" spans="1:10" ht="17.100000000000001" customHeight="1">
      <c r="A744" s="184" t="s">
        <v>1929</v>
      </c>
      <c r="B744" s="185" t="s">
        <v>1930</v>
      </c>
      <c r="C744" s="186">
        <v>2.16</v>
      </c>
      <c r="D744" s="187">
        <v>0.39100000000000001</v>
      </c>
      <c r="E744" s="187">
        <v>1</v>
      </c>
      <c r="F744" s="187">
        <v>1</v>
      </c>
      <c r="G744" s="187">
        <v>1.25</v>
      </c>
      <c r="H744" s="187">
        <v>1.25</v>
      </c>
      <c r="I744" s="188" t="s">
        <v>1243</v>
      </c>
      <c r="J744" s="189" t="s">
        <v>1241</v>
      </c>
    </row>
    <row r="745" spans="1:10" ht="17.100000000000001" customHeight="1">
      <c r="A745" s="172" t="s">
        <v>1931</v>
      </c>
      <c r="B745" s="173" t="s">
        <v>1930</v>
      </c>
      <c r="C745" s="174">
        <v>3.2</v>
      </c>
      <c r="D745" s="175">
        <v>0.51990000000000003</v>
      </c>
      <c r="E745" s="175">
        <v>1</v>
      </c>
      <c r="F745" s="175">
        <v>1</v>
      </c>
      <c r="G745" s="175">
        <v>1.25</v>
      </c>
      <c r="H745" s="175">
        <v>1.25</v>
      </c>
      <c r="I745" s="176" t="s">
        <v>1243</v>
      </c>
      <c r="J745" s="177" t="s">
        <v>1241</v>
      </c>
    </row>
    <row r="746" spans="1:10" ht="17.100000000000001" customHeight="1">
      <c r="A746" s="172" t="s">
        <v>1932</v>
      </c>
      <c r="B746" s="173" t="s">
        <v>1930</v>
      </c>
      <c r="C746" s="174">
        <v>5</v>
      </c>
      <c r="D746" s="175">
        <v>0.75170000000000003</v>
      </c>
      <c r="E746" s="175">
        <v>1</v>
      </c>
      <c r="F746" s="175">
        <v>1</v>
      </c>
      <c r="G746" s="175">
        <v>1.25</v>
      </c>
      <c r="H746" s="175">
        <v>1.25</v>
      </c>
      <c r="I746" s="176" t="s">
        <v>1243</v>
      </c>
      <c r="J746" s="177" t="s">
        <v>1241</v>
      </c>
    </row>
    <row r="747" spans="1:10" ht="17.100000000000001" customHeight="1">
      <c r="A747" s="178" t="s">
        <v>1933</v>
      </c>
      <c r="B747" s="179" t="s">
        <v>1930</v>
      </c>
      <c r="C747" s="180">
        <v>9.94</v>
      </c>
      <c r="D747" s="181">
        <v>1.5851999999999999</v>
      </c>
      <c r="E747" s="181">
        <v>1.1000000000000001</v>
      </c>
      <c r="F747" s="181">
        <v>1.1000000000000001</v>
      </c>
      <c r="G747" s="181">
        <v>1.75</v>
      </c>
      <c r="H747" s="181">
        <v>1.75</v>
      </c>
      <c r="I747" s="182" t="s">
        <v>1243</v>
      </c>
      <c r="J747" s="183" t="s">
        <v>1241</v>
      </c>
    </row>
    <row r="748" spans="1:10" ht="17.100000000000001" customHeight="1">
      <c r="A748" s="184" t="s">
        <v>1934</v>
      </c>
      <c r="B748" s="185" t="s">
        <v>1935</v>
      </c>
      <c r="C748" s="186">
        <v>2</v>
      </c>
      <c r="D748" s="187">
        <v>0.44269999999999998</v>
      </c>
      <c r="E748" s="187">
        <v>1</v>
      </c>
      <c r="F748" s="187">
        <v>1</v>
      </c>
      <c r="G748" s="187">
        <v>1.25</v>
      </c>
      <c r="H748" s="187">
        <v>1.25</v>
      </c>
      <c r="I748" s="188" t="s">
        <v>1243</v>
      </c>
      <c r="J748" s="189" t="s">
        <v>1241</v>
      </c>
    </row>
    <row r="749" spans="1:10" ht="17.100000000000001" customHeight="1">
      <c r="A749" s="172" t="s">
        <v>1936</v>
      </c>
      <c r="B749" s="173" t="s">
        <v>1935</v>
      </c>
      <c r="C749" s="174">
        <v>2.8</v>
      </c>
      <c r="D749" s="175">
        <v>0.60509999999999997</v>
      </c>
      <c r="E749" s="175">
        <v>1</v>
      </c>
      <c r="F749" s="175">
        <v>1</v>
      </c>
      <c r="G749" s="175">
        <v>1.25</v>
      </c>
      <c r="H749" s="175">
        <v>1.25</v>
      </c>
      <c r="I749" s="176" t="s">
        <v>1243</v>
      </c>
      <c r="J749" s="177" t="s">
        <v>1241</v>
      </c>
    </row>
    <row r="750" spans="1:10" ht="17.100000000000001" customHeight="1">
      <c r="A750" s="172" t="s">
        <v>1937</v>
      </c>
      <c r="B750" s="173" t="s">
        <v>1935</v>
      </c>
      <c r="C750" s="174">
        <v>6.02</v>
      </c>
      <c r="D750" s="175">
        <v>0.94269999999999998</v>
      </c>
      <c r="E750" s="175">
        <v>1</v>
      </c>
      <c r="F750" s="175">
        <v>1</v>
      </c>
      <c r="G750" s="175">
        <v>1.25</v>
      </c>
      <c r="H750" s="175">
        <v>1.25</v>
      </c>
      <c r="I750" s="176" t="s">
        <v>1243</v>
      </c>
      <c r="J750" s="177" t="s">
        <v>1241</v>
      </c>
    </row>
    <row r="751" spans="1:10" ht="17.100000000000001" customHeight="1">
      <c r="A751" s="178" t="s">
        <v>1938</v>
      </c>
      <c r="B751" s="179" t="s">
        <v>1935</v>
      </c>
      <c r="C751" s="180">
        <v>10</v>
      </c>
      <c r="D751" s="181">
        <v>1.8531</v>
      </c>
      <c r="E751" s="181">
        <v>1.1000000000000001</v>
      </c>
      <c r="F751" s="181">
        <v>1.1000000000000001</v>
      </c>
      <c r="G751" s="181">
        <v>1.75</v>
      </c>
      <c r="H751" s="181">
        <v>1.75</v>
      </c>
      <c r="I751" s="182" t="s">
        <v>1243</v>
      </c>
      <c r="J751" s="183" t="s">
        <v>1241</v>
      </c>
    </row>
    <row r="752" spans="1:10" ht="17.100000000000001" customHeight="1">
      <c r="A752" s="184" t="s">
        <v>967</v>
      </c>
      <c r="B752" s="185" t="s">
        <v>1939</v>
      </c>
      <c r="C752" s="186">
        <v>5.71</v>
      </c>
      <c r="D752" s="187">
        <v>4.2880000000000003</v>
      </c>
      <c r="E752" s="187">
        <v>1</v>
      </c>
      <c r="F752" s="187">
        <v>1</v>
      </c>
      <c r="G752" s="187">
        <v>1.25</v>
      </c>
      <c r="H752" s="187">
        <v>1.25</v>
      </c>
      <c r="I752" s="188" t="s">
        <v>1243</v>
      </c>
      <c r="J752" s="189" t="s">
        <v>1241</v>
      </c>
    </row>
    <row r="753" spans="1:10" ht="17.100000000000001" customHeight="1">
      <c r="A753" s="172" t="s">
        <v>968</v>
      </c>
      <c r="B753" s="173" t="s">
        <v>1939</v>
      </c>
      <c r="C753" s="174">
        <v>5.52</v>
      </c>
      <c r="D753" s="175">
        <v>4.9012000000000002</v>
      </c>
      <c r="E753" s="175">
        <v>1</v>
      </c>
      <c r="F753" s="175">
        <v>1</v>
      </c>
      <c r="G753" s="175">
        <v>1.25</v>
      </c>
      <c r="H753" s="175">
        <v>1.25</v>
      </c>
      <c r="I753" s="176" t="s">
        <v>1243</v>
      </c>
      <c r="J753" s="177" t="s">
        <v>1241</v>
      </c>
    </row>
    <row r="754" spans="1:10" ht="17.100000000000001" customHeight="1">
      <c r="A754" s="172" t="s">
        <v>969</v>
      </c>
      <c r="B754" s="173" t="s">
        <v>1939</v>
      </c>
      <c r="C754" s="174">
        <v>8.3699999999999992</v>
      </c>
      <c r="D754" s="175">
        <v>5.7344999999999997</v>
      </c>
      <c r="E754" s="175">
        <v>1</v>
      </c>
      <c r="F754" s="175">
        <v>1</v>
      </c>
      <c r="G754" s="175">
        <v>1.25</v>
      </c>
      <c r="H754" s="175">
        <v>1.25</v>
      </c>
      <c r="I754" s="176" t="s">
        <v>1243</v>
      </c>
      <c r="J754" s="177" t="s">
        <v>1241</v>
      </c>
    </row>
    <row r="755" spans="1:10" ht="17.100000000000001" customHeight="1">
      <c r="A755" s="178" t="s">
        <v>970</v>
      </c>
      <c r="B755" s="179" t="s">
        <v>1939</v>
      </c>
      <c r="C755" s="180">
        <v>22.95</v>
      </c>
      <c r="D755" s="181">
        <v>8.5792999999999999</v>
      </c>
      <c r="E755" s="181">
        <v>1.1000000000000001</v>
      </c>
      <c r="F755" s="181">
        <v>1.1000000000000001</v>
      </c>
      <c r="G755" s="181">
        <v>1.75</v>
      </c>
      <c r="H755" s="181">
        <v>1.75</v>
      </c>
      <c r="I755" s="182" t="s">
        <v>1243</v>
      </c>
      <c r="J755" s="183" t="s">
        <v>1241</v>
      </c>
    </row>
    <row r="756" spans="1:10" ht="17.100000000000001" customHeight="1">
      <c r="A756" s="184" t="s">
        <v>971</v>
      </c>
      <c r="B756" s="185" t="s">
        <v>1940</v>
      </c>
      <c r="C756" s="186">
        <v>4.93</v>
      </c>
      <c r="D756" s="187">
        <v>1.4221999999999999</v>
      </c>
      <c r="E756" s="187">
        <v>1</v>
      </c>
      <c r="F756" s="187">
        <v>1</v>
      </c>
      <c r="G756" s="187">
        <v>1.25</v>
      </c>
      <c r="H756" s="187">
        <v>1.25</v>
      </c>
      <c r="I756" s="188" t="s">
        <v>1243</v>
      </c>
      <c r="J756" s="189" t="s">
        <v>1241</v>
      </c>
    </row>
    <row r="757" spans="1:10" ht="17.100000000000001" customHeight="1">
      <c r="A757" s="172" t="s">
        <v>972</v>
      </c>
      <c r="B757" s="173" t="s">
        <v>1940</v>
      </c>
      <c r="C757" s="174">
        <v>7.05</v>
      </c>
      <c r="D757" s="175">
        <v>2.1812</v>
      </c>
      <c r="E757" s="175">
        <v>1</v>
      </c>
      <c r="F757" s="175">
        <v>1</v>
      </c>
      <c r="G757" s="175">
        <v>1.25</v>
      </c>
      <c r="H757" s="175">
        <v>1.25</v>
      </c>
      <c r="I757" s="176" t="s">
        <v>1243</v>
      </c>
      <c r="J757" s="177" t="s">
        <v>1241</v>
      </c>
    </row>
    <row r="758" spans="1:10" ht="17.100000000000001" customHeight="1">
      <c r="A758" s="172" t="s">
        <v>973</v>
      </c>
      <c r="B758" s="173" t="s">
        <v>1940</v>
      </c>
      <c r="C758" s="174">
        <v>10.38</v>
      </c>
      <c r="D758" s="175">
        <v>2.9980000000000002</v>
      </c>
      <c r="E758" s="175">
        <v>1</v>
      </c>
      <c r="F758" s="175">
        <v>1</v>
      </c>
      <c r="G758" s="175">
        <v>1.25</v>
      </c>
      <c r="H758" s="175">
        <v>1.25</v>
      </c>
      <c r="I758" s="176" t="s">
        <v>1243</v>
      </c>
      <c r="J758" s="177" t="s">
        <v>1241</v>
      </c>
    </row>
    <row r="759" spans="1:10" ht="17.100000000000001" customHeight="1">
      <c r="A759" s="178" t="s">
        <v>974</v>
      </c>
      <c r="B759" s="179" t="s">
        <v>1940</v>
      </c>
      <c r="C759" s="180">
        <v>28</v>
      </c>
      <c r="D759" s="181">
        <v>5.8051000000000004</v>
      </c>
      <c r="E759" s="181">
        <v>1.1000000000000001</v>
      </c>
      <c r="F759" s="181">
        <v>1.1000000000000001</v>
      </c>
      <c r="G759" s="181">
        <v>1.75</v>
      </c>
      <c r="H759" s="181">
        <v>1.75</v>
      </c>
      <c r="I759" s="182" t="s">
        <v>1243</v>
      </c>
      <c r="J759" s="183" t="s">
        <v>1241</v>
      </c>
    </row>
    <row r="760" spans="1:10" ht="17.100000000000001" customHeight="1">
      <c r="A760" s="184" t="s">
        <v>975</v>
      </c>
      <c r="B760" s="185" t="s">
        <v>1941</v>
      </c>
      <c r="C760" s="186">
        <v>2.4</v>
      </c>
      <c r="D760" s="187">
        <v>1.3495999999999999</v>
      </c>
      <c r="E760" s="187">
        <v>1</v>
      </c>
      <c r="F760" s="187">
        <v>1</v>
      </c>
      <c r="G760" s="187">
        <v>1.25</v>
      </c>
      <c r="H760" s="187">
        <v>1.25</v>
      </c>
      <c r="I760" s="188" t="s">
        <v>1243</v>
      </c>
      <c r="J760" s="189" t="s">
        <v>1241</v>
      </c>
    </row>
    <row r="761" spans="1:10" ht="17.100000000000001" customHeight="1">
      <c r="A761" s="172" t="s">
        <v>976</v>
      </c>
      <c r="B761" s="173" t="s">
        <v>1941</v>
      </c>
      <c r="C761" s="174">
        <v>3.27</v>
      </c>
      <c r="D761" s="175">
        <v>1.5798000000000001</v>
      </c>
      <c r="E761" s="175">
        <v>1</v>
      </c>
      <c r="F761" s="175">
        <v>1</v>
      </c>
      <c r="G761" s="175">
        <v>1.25</v>
      </c>
      <c r="H761" s="175">
        <v>1.25</v>
      </c>
      <c r="I761" s="176" t="s">
        <v>1243</v>
      </c>
      <c r="J761" s="177" t="s">
        <v>1241</v>
      </c>
    </row>
    <row r="762" spans="1:10" ht="17.100000000000001" customHeight="1">
      <c r="A762" s="172" t="s">
        <v>977</v>
      </c>
      <c r="B762" s="173" t="s">
        <v>1941</v>
      </c>
      <c r="C762" s="174">
        <v>5.91</v>
      </c>
      <c r="D762" s="175">
        <v>2.2726000000000002</v>
      </c>
      <c r="E762" s="175">
        <v>1</v>
      </c>
      <c r="F762" s="175">
        <v>1</v>
      </c>
      <c r="G762" s="175">
        <v>1.25</v>
      </c>
      <c r="H762" s="175">
        <v>1.25</v>
      </c>
      <c r="I762" s="176" t="s">
        <v>1243</v>
      </c>
      <c r="J762" s="177" t="s">
        <v>1241</v>
      </c>
    </row>
    <row r="763" spans="1:10" ht="17.100000000000001" customHeight="1">
      <c r="A763" s="178" t="s">
        <v>978</v>
      </c>
      <c r="B763" s="179" t="s">
        <v>1941</v>
      </c>
      <c r="C763" s="180">
        <v>13.08</v>
      </c>
      <c r="D763" s="181">
        <v>4.4835000000000003</v>
      </c>
      <c r="E763" s="181">
        <v>1.1000000000000001</v>
      </c>
      <c r="F763" s="181">
        <v>1.1000000000000001</v>
      </c>
      <c r="G763" s="181">
        <v>1.75</v>
      </c>
      <c r="H763" s="181">
        <v>1.75</v>
      </c>
      <c r="I763" s="182" t="s">
        <v>1243</v>
      </c>
      <c r="J763" s="183" t="s">
        <v>1241</v>
      </c>
    </row>
    <row r="764" spans="1:10" ht="17.100000000000001" customHeight="1">
      <c r="A764" s="184" t="s">
        <v>979</v>
      </c>
      <c r="B764" s="185" t="s">
        <v>1942</v>
      </c>
      <c r="C764" s="186">
        <v>2.1800000000000002</v>
      </c>
      <c r="D764" s="187">
        <v>1.1536999999999999</v>
      </c>
      <c r="E764" s="187">
        <v>1</v>
      </c>
      <c r="F764" s="187">
        <v>1</v>
      </c>
      <c r="G764" s="187">
        <v>1.25</v>
      </c>
      <c r="H764" s="187">
        <v>1.25</v>
      </c>
      <c r="I764" s="188" t="s">
        <v>1243</v>
      </c>
      <c r="J764" s="189" t="s">
        <v>1241</v>
      </c>
    </row>
    <row r="765" spans="1:10" ht="17.100000000000001" customHeight="1">
      <c r="A765" s="172" t="s">
        <v>980</v>
      </c>
      <c r="B765" s="173" t="s">
        <v>1942</v>
      </c>
      <c r="C765" s="174">
        <v>3.07</v>
      </c>
      <c r="D765" s="175">
        <v>1.2955000000000001</v>
      </c>
      <c r="E765" s="175">
        <v>1</v>
      </c>
      <c r="F765" s="175">
        <v>1</v>
      </c>
      <c r="G765" s="175">
        <v>1.25</v>
      </c>
      <c r="H765" s="175">
        <v>1.25</v>
      </c>
      <c r="I765" s="176" t="s">
        <v>1243</v>
      </c>
      <c r="J765" s="177" t="s">
        <v>1241</v>
      </c>
    </row>
    <row r="766" spans="1:10" ht="17.100000000000001" customHeight="1">
      <c r="A766" s="172" t="s">
        <v>981</v>
      </c>
      <c r="B766" s="173" t="s">
        <v>1942</v>
      </c>
      <c r="C766" s="174">
        <v>6.8</v>
      </c>
      <c r="D766" s="175">
        <v>1.8406</v>
      </c>
      <c r="E766" s="175">
        <v>1</v>
      </c>
      <c r="F766" s="175">
        <v>1</v>
      </c>
      <c r="G766" s="175">
        <v>1.25</v>
      </c>
      <c r="H766" s="175">
        <v>1.25</v>
      </c>
      <c r="I766" s="176" t="s">
        <v>1243</v>
      </c>
      <c r="J766" s="177" t="s">
        <v>1241</v>
      </c>
    </row>
    <row r="767" spans="1:10" ht="17.100000000000001" customHeight="1">
      <c r="A767" s="178" t="s">
        <v>982</v>
      </c>
      <c r="B767" s="179" t="s">
        <v>1942</v>
      </c>
      <c r="C767" s="180">
        <v>15.14</v>
      </c>
      <c r="D767" s="181">
        <v>3.5287000000000002</v>
      </c>
      <c r="E767" s="181">
        <v>1.1000000000000001</v>
      </c>
      <c r="F767" s="181">
        <v>1.1000000000000001</v>
      </c>
      <c r="G767" s="181">
        <v>1.75</v>
      </c>
      <c r="H767" s="181">
        <v>1.75</v>
      </c>
      <c r="I767" s="182" t="s">
        <v>1243</v>
      </c>
      <c r="J767" s="183" t="s">
        <v>1241</v>
      </c>
    </row>
    <row r="768" spans="1:10" ht="17.100000000000001" customHeight="1">
      <c r="A768" s="184" t="s">
        <v>983</v>
      </c>
      <c r="B768" s="185" t="s">
        <v>1943</v>
      </c>
      <c r="C768" s="186">
        <v>1.67</v>
      </c>
      <c r="D768" s="187">
        <v>1.0589999999999999</v>
      </c>
      <c r="E768" s="187">
        <v>1</v>
      </c>
      <c r="F768" s="187">
        <v>1</v>
      </c>
      <c r="G768" s="187">
        <v>1.25</v>
      </c>
      <c r="H768" s="187">
        <v>1.25</v>
      </c>
      <c r="I768" s="188" t="s">
        <v>1243</v>
      </c>
      <c r="J768" s="189" t="s">
        <v>1241</v>
      </c>
    </row>
    <row r="769" spans="1:10" ht="17.100000000000001" customHeight="1">
      <c r="A769" s="172" t="s">
        <v>984</v>
      </c>
      <c r="B769" s="173" t="s">
        <v>1943</v>
      </c>
      <c r="C769" s="174">
        <v>5.74</v>
      </c>
      <c r="D769" s="175">
        <v>1.4984</v>
      </c>
      <c r="E769" s="175">
        <v>1</v>
      </c>
      <c r="F769" s="175">
        <v>1</v>
      </c>
      <c r="G769" s="175">
        <v>1.25</v>
      </c>
      <c r="H769" s="175">
        <v>1.25</v>
      </c>
      <c r="I769" s="176" t="s">
        <v>1243</v>
      </c>
      <c r="J769" s="177" t="s">
        <v>1241</v>
      </c>
    </row>
    <row r="770" spans="1:10" ht="17.100000000000001" customHeight="1">
      <c r="A770" s="172" t="s">
        <v>985</v>
      </c>
      <c r="B770" s="173" t="s">
        <v>1943</v>
      </c>
      <c r="C770" s="174">
        <v>11.81</v>
      </c>
      <c r="D770" s="175">
        <v>2.0670999999999999</v>
      </c>
      <c r="E770" s="175">
        <v>1</v>
      </c>
      <c r="F770" s="175">
        <v>1</v>
      </c>
      <c r="G770" s="175">
        <v>1.25</v>
      </c>
      <c r="H770" s="175">
        <v>1.25</v>
      </c>
      <c r="I770" s="176" t="s">
        <v>1243</v>
      </c>
      <c r="J770" s="177" t="s">
        <v>1241</v>
      </c>
    </row>
    <row r="771" spans="1:10" ht="17.100000000000001" customHeight="1">
      <c r="A771" s="178" t="s">
        <v>986</v>
      </c>
      <c r="B771" s="179" t="s">
        <v>1943</v>
      </c>
      <c r="C771" s="180">
        <v>24.42</v>
      </c>
      <c r="D771" s="181">
        <v>3.8845000000000001</v>
      </c>
      <c r="E771" s="181">
        <v>1.1000000000000001</v>
      </c>
      <c r="F771" s="181">
        <v>1.1000000000000001</v>
      </c>
      <c r="G771" s="181">
        <v>1.75</v>
      </c>
      <c r="H771" s="181">
        <v>1.75</v>
      </c>
      <c r="I771" s="182" t="s">
        <v>1243</v>
      </c>
      <c r="J771" s="183" t="s">
        <v>1241</v>
      </c>
    </row>
    <row r="772" spans="1:10" ht="17.100000000000001" customHeight="1">
      <c r="A772" s="184" t="s">
        <v>987</v>
      </c>
      <c r="B772" s="185" t="s">
        <v>1944</v>
      </c>
      <c r="C772" s="186">
        <v>2.4900000000000002</v>
      </c>
      <c r="D772" s="187">
        <v>1.1419999999999999</v>
      </c>
      <c r="E772" s="187">
        <v>1</v>
      </c>
      <c r="F772" s="187">
        <v>1</v>
      </c>
      <c r="G772" s="187">
        <v>1.25</v>
      </c>
      <c r="H772" s="187">
        <v>1.25</v>
      </c>
      <c r="I772" s="188" t="s">
        <v>1243</v>
      </c>
      <c r="J772" s="189" t="s">
        <v>1241</v>
      </c>
    </row>
    <row r="773" spans="1:10" ht="17.100000000000001" customHeight="1">
      <c r="A773" s="172" t="s">
        <v>988</v>
      </c>
      <c r="B773" s="173" t="s">
        <v>1944</v>
      </c>
      <c r="C773" s="174">
        <v>3.65</v>
      </c>
      <c r="D773" s="175">
        <v>1.5135000000000001</v>
      </c>
      <c r="E773" s="175">
        <v>1</v>
      </c>
      <c r="F773" s="175">
        <v>1</v>
      </c>
      <c r="G773" s="175">
        <v>1.25</v>
      </c>
      <c r="H773" s="175">
        <v>1.25</v>
      </c>
      <c r="I773" s="176" t="s">
        <v>1243</v>
      </c>
      <c r="J773" s="177" t="s">
        <v>1241</v>
      </c>
    </row>
    <row r="774" spans="1:10" ht="17.100000000000001" customHeight="1">
      <c r="A774" s="172" t="s">
        <v>989</v>
      </c>
      <c r="B774" s="173" t="s">
        <v>1944</v>
      </c>
      <c r="C774" s="174">
        <v>9.08</v>
      </c>
      <c r="D774" s="175">
        <v>2.31</v>
      </c>
      <c r="E774" s="175">
        <v>1</v>
      </c>
      <c r="F774" s="175">
        <v>1</v>
      </c>
      <c r="G774" s="175">
        <v>1.25</v>
      </c>
      <c r="H774" s="175">
        <v>1.25</v>
      </c>
      <c r="I774" s="176" t="s">
        <v>1243</v>
      </c>
      <c r="J774" s="177" t="s">
        <v>1241</v>
      </c>
    </row>
    <row r="775" spans="1:10" ht="17.100000000000001" customHeight="1">
      <c r="A775" s="178" t="s">
        <v>990</v>
      </c>
      <c r="B775" s="179" t="s">
        <v>1944</v>
      </c>
      <c r="C775" s="180">
        <v>22.67</v>
      </c>
      <c r="D775" s="181">
        <v>4.2240000000000002</v>
      </c>
      <c r="E775" s="181">
        <v>1.1000000000000001</v>
      </c>
      <c r="F775" s="181">
        <v>1.1000000000000001</v>
      </c>
      <c r="G775" s="181">
        <v>1.75</v>
      </c>
      <c r="H775" s="181">
        <v>1.75</v>
      </c>
      <c r="I775" s="182" t="s">
        <v>1243</v>
      </c>
      <c r="J775" s="183" t="s">
        <v>1241</v>
      </c>
    </row>
    <row r="776" spans="1:10" ht="17.100000000000001" customHeight="1">
      <c r="A776" s="184" t="s">
        <v>991</v>
      </c>
      <c r="B776" s="185" t="s">
        <v>1945</v>
      </c>
      <c r="C776" s="186">
        <v>1.91</v>
      </c>
      <c r="D776" s="187">
        <v>0.7238</v>
      </c>
      <c r="E776" s="187">
        <v>1</v>
      </c>
      <c r="F776" s="187">
        <v>1</v>
      </c>
      <c r="G776" s="187">
        <v>1.25</v>
      </c>
      <c r="H776" s="187">
        <v>1.25</v>
      </c>
      <c r="I776" s="188" t="s">
        <v>1243</v>
      </c>
      <c r="J776" s="189" t="s">
        <v>1241</v>
      </c>
    </row>
    <row r="777" spans="1:10" ht="17.100000000000001" customHeight="1">
      <c r="A777" s="172" t="s">
        <v>992</v>
      </c>
      <c r="B777" s="173" t="s">
        <v>1945</v>
      </c>
      <c r="C777" s="174">
        <v>2.79</v>
      </c>
      <c r="D777" s="175">
        <v>0.89029999999999998</v>
      </c>
      <c r="E777" s="175">
        <v>1</v>
      </c>
      <c r="F777" s="175">
        <v>1</v>
      </c>
      <c r="G777" s="175">
        <v>1.25</v>
      </c>
      <c r="H777" s="175">
        <v>1.25</v>
      </c>
      <c r="I777" s="176" t="s">
        <v>1243</v>
      </c>
      <c r="J777" s="177" t="s">
        <v>1241</v>
      </c>
    </row>
    <row r="778" spans="1:10" ht="17.100000000000001" customHeight="1">
      <c r="A778" s="172" t="s">
        <v>993</v>
      </c>
      <c r="B778" s="173" t="s">
        <v>1945</v>
      </c>
      <c r="C778" s="174">
        <v>5.8</v>
      </c>
      <c r="D778" s="175">
        <v>1.4279999999999999</v>
      </c>
      <c r="E778" s="175">
        <v>1</v>
      </c>
      <c r="F778" s="175">
        <v>1</v>
      </c>
      <c r="G778" s="175">
        <v>1.25</v>
      </c>
      <c r="H778" s="175">
        <v>1.25</v>
      </c>
      <c r="I778" s="176" t="s">
        <v>1243</v>
      </c>
      <c r="J778" s="177" t="s">
        <v>1241</v>
      </c>
    </row>
    <row r="779" spans="1:10" ht="17.100000000000001" customHeight="1">
      <c r="A779" s="178" t="s">
        <v>994</v>
      </c>
      <c r="B779" s="179" t="s">
        <v>1945</v>
      </c>
      <c r="C779" s="180">
        <v>14.12</v>
      </c>
      <c r="D779" s="181">
        <v>2.9411999999999998</v>
      </c>
      <c r="E779" s="181">
        <v>1.1000000000000001</v>
      </c>
      <c r="F779" s="181">
        <v>1.1000000000000001</v>
      </c>
      <c r="G779" s="181">
        <v>1.75</v>
      </c>
      <c r="H779" s="181">
        <v>1.75</v>
      </c>
      <c r="I779" s="182" t="s">
        <v>1243</v>
      </c>
      <c r="J779" s="183" t="s">
        <v>1241</v>
      </c>
    </row>
    <row r="780" spans="1:10" ht="17.100000000000001" customHeight="1">
      <c r="A780" s="184" t="s">
        <v>995</v>
      </c>
      <c r="B780" s="185" t="s">
        <v>1946</v>
      </c>
      <c r="C780" s="186">
        <v>3.21</v>
      </c>
      <c r="D780" s="187">
        <v>1.1463000000000001</v>
      </c>
      <c r="E780" s="187">
        <v>1</v>
      </c>
      <c r="F780" s="187">
        <v>1</v>
      </c>
      <c r="G780" s="187">
        <v>1.25</v>
      </c>
      <c r="H780" s="187">
        <v>1.25</v>
      </c>
      <c r="I780" s="188" t="s">
        <v>1243</v>
      </c>
      <c r="J780" s="189" t="s">
        <v>1241</v>
      </c>
    </row>
    <row r="781" spans="1:10" ht="17.100000000000001" customHeight="1">
      <c r="A781" s="172" t="s">
        <v>996</v>
      </c>
      <c r="B781" s="173" t="s">
        <v>1946</v>
      </c>
      <c r="C781" s="174">
        <v>5.87</v>
      </c>
      <c r="D781" s="175">
        <v>1.3734999999999999</v>
      </c>
      <c r="E781" s="175">
        <v>1</v>
      </c>
      <c r="F781" s="175">
        <v>1</v>
      </c>
      <c r="G781" s="175">
        <v>1.25</v>
      </c>
      <c r="H781" s="175">
        <v>1.25</v>
      </c>
      <c r="I781" s="176" t="s">
        <v>1243</v>
      </c>
      <c r="J781" s="177" t="s">
        <v>1241</v>
      </c>
    </row>
    <row r="782" spans="1:10" ht="17.100000000000001" customHeight="1">
      <c r="A782" s="172" t="s">
        <v>997</v>
      </c>
      <c r="B782" s="173" t="s">
        <v>1946</v>
      </c>
      <c r="C782" s="174">
        <v>8.58</v>
      </c>
      <c r="D782" s="175">
        <v>2.0348999999999999</v>
      </c>
      <c r="E782" s="175">
        <v>1</v>
      </c>
      <c r="F782" s="175">
        <v>1</v>
      </c>
      <c r="G782" s="175">
        <v>1.25</v>
      </c>
      <c r="H782" s="175">
        <v>1.25</v>
      </c>
      <c r="I782" s="176" t="s">
        <v>1243</v>
      </c>
      <c r="J782" s="177" t="s">
        <v>1241</v>
      </c>
    </row>
    <row r="783" spans="1:10" ht="17.100000000000001" customHeight="1">
      <c r="A783" s="178" t="s">
        <v>998</v>
      </c>
      <c r="B783" s="179" t="s">
        <v>1946</v>
      </c>
      <c r="C783" s="180">
        <v>21.22</v>
      </c>
      <c r="D783" s="181">
        <v>3.9803000000000002</v>
      </c>
      <c r="E783" s="181">
        <v>1.1000000000000001</v>
      </c>
      <c r="F783" s="181">
        <v>1.1000000000000001</v>
      </c>
      <c r="G783" s="181">
        <v>1.75</v>
      </c>
      <c r="H783" s="181">
        <v>1.75</v>
      </c>
      <c r="I783" s="182" t="s">
        <v>1243</v>
      </c>
      <c r="J783" s="183" t="s">
        <v>1241</v>
      </c>
    </row>
    <row r="784" spans="1:10" ht="17.100000000000001" customHeight="1">
      <c r="A784" s="184" t="s">
        <v>999</v>
      </c>
      <c r="B784" s="185" t="s">
        <v>1947</v>
      </c>
      <c r="C784" s="186">
        <v>2.35</v>
      </c>
      <c r="D784" s="187">
        <v>0.44579999999999997</v>
      </c>
      <c r="E784" s="187">
        <v>1</v>
      </c>
      <c r="F784" s="187">
        <v>1</v>
      </c>
      <c r="G784" s="187">
        <v>1.25</v>
      </c>
      <c r="H784" s="187">
        <v>1.25</v>
      </c>
      <c r="I784" s="188" t="s">
        <v>1243</v>
      </c>
      <c r="J784" s="189" t="s">
        <v>1241</v>
      </c>
    </row>
    <row r="785" spans="1:10" ht="17.100000000000001" customHeight="1">
      <c r="A785" s="172" t="s">
        <v>1000</v>
      </c>
      <c r="B785" s="173" t="s">
        <v>1947</v>
      </c>
      <c r="C785" s="174">
        <v>2.95</v>
      </c>
      <c r="D785" s="175">
        <v>0.67949999999999999</v>
      </c>
      <c r="E785" s="175">
        <v>1</v>
      </c>
      <c r="F785" s="175">
        <v>1</v>
      </c>
      <c r="G785" s="175">
        <v>1.25</v>
      </c>
      <c r="H785" s="175">
        <v>1.25</v>
      </c>
      <c r="I785" s="176" t="s">
        <v>1243</v>
      </c>
      <c r="J785" s="177" t="s">
        <v>1241</v>
      </c>
    </row>
    <row r="786" spans="1:10" ht="17.100000000000001" customHeight="1">
      <c r="A786" s="172" t="s">
        <v>1001</v>
      </c>
      <c r="B786" s="173" t="s">
        <v>1947</v>
      </c>
      <c r="C786" s="174">
        <v>6.08</v>
      </c>
      <c r="D786" s="175">
        <v>1.1106</v>
      </c>
      <c r="E786" s="175">
        <v>1</v>
      </c>
      <c r="F786" s="175">
        <v>1</v>
      </c>
      <c r="G786" s="175">
        <v>1.25</v>
      </c>
      <c r="H786" s="175">
        <v>1.25</v>
      </c>
      <c r="I786" s="176" t="s">
        <v>1243</v>
      </c>
      <c r="J786" s="177" t="s">
        <v>1241</v>
      </c>
    </row>
    <row r="787" spans="1:10" ht="17.100000000000001" customHeight="1">
      <c r="A787" s="178" t="s">
        <v>1002</v>
      </c>
      <c r="B787" s="179" t="s">
        <v>1947</v>
      </c>
      <c r="C787" s="180">
        <v>8.52</v>
      </c>
      <c r="D787" s="181">
        <v>1.9104000000000001</v>
      </c>
      <c r="E787" s="181">
        <v>1.1000000000000001</v>
      </c>
      <c r="F787" s="181">
        <v>1.1000000000000001</v>
      </c>
      <c r="G787" s="181">
        <v>1.75</v>
      </c>
      <c r="H787" s="181">
        <v>1.75</v>
      </c>
      <c r="I787" s="182" t="s">
        <v>1243</v>
      </c>
      <c r="J787" s="183" t="s">
        <v>1241</v>
      </c>
    </row>
    <row r="788" spans="1:10" ht="17.100000000000001" customHeight="1">
      <c r="A788" s="184" t="s">
        <v>1003</v>
      </c>
      <c r="B788" s="185" t="s">
        <v>1948</v>
      </c>
      <c r="C788" s="186">
        <v>2.54</v>
      </c>
      <c r="D788" s="187">
        <v>0.37709999999999999</v>
      </c>
      <c r="E788" s="187">
        <v>1</v>
      </c>
      <c r="F788" s="187">
        <v>1</v>
      </c>
      <c r="G788" s="187">
        <v>1.25</v>
      </c>
      <c r="H788" s="187">
        <v>1.25</v>
      </c>
      <c r="I788" s="188" t="s">
        <v>1243</v>
      </c>
      <c r="J788" s="189" t="s">
        <v>1241</v>
      </c>
    </row>
    <row r="789" spans="1:10" ht="17.100000000000001" customHeight="1">
      <c r="A789" s="172" t="s">
        <v>1004</v>
      </c>
      <c r="B789" s="173" t="s">
        <v>1948</v>
      </c>
      <c r="C789" s="174">
        <v>3.49</v>
      </c>
      <c r="D789" s="175">
        <v>0.53759999999999997</v>
      </c>
      <c r="E789" s="175">
        <v>1</v>
      </c>
      <c r="F789" s="175">
        <v>1</v>
      </c>
      <c r="G789" s="175">
        <v>1.25</v>
      </c>
      <c r="H789" s="175">
        <v>1.25</v>
      </c>
      <c r="I789" s="176" t="s">
        <v>1243</v>
      </c>
      <c r="J789" s="177" t="s">
        <v>1241</v>
      </c>
    </row>
    <row r="790" spans="1:10" ht="17.100000000000001" customHeight="1">
      <c r="A790" s="172" t="s">
        <v>1005</v>
      </c>
      <c r="B790" s="173" t="s">
        <v>1948</v>
      </c>
      <c r="C790" s="174">
        <v>6.72</v>
      </c>
      <c r="D790" s="175">
        <v>1.0248999999999999</v>
      </c>
      <c r="E790" s="175">
        <v>1</v>
      </c>
      <c r="F790" s="175">
        <v>1</v>
      </c>
      <c r="G790" s="175">
        <v>1.25</v>
      </c>
      <c r="H790" s="175">
        <v>1.25</v>
      </c>
      <c r="I790" s="176" t="s">
        <v>1243</v>
      </c>
      <c r="J790" s="177" t="s">
        <v>1241</v>
      </c>
    </row>
    <row r="791" spans="1:10" ht="17.100000000000001" customHeight="1">
      <c r="A791" s="178" t="s">
        <v>1006</v>
      </c>
      <c r="B791" s="179" t="s">
        <v>1948</v>
      </c>
      <c r="C791" s="180">
        <v>12.33</v>
      </c>
      <c r="D791" s="181">
        <v>1.9708000000000001</v>
      </c>
      <c r="E791" s="181">
        <v>1.1000000000000001</v>
      </c>
      <c r="F791" s="181">
        <v>1.1000000000000001</v>
      </c>
      <c r="G791" s="181">
        <v>1.75</v>
      </c>
      <c r="H791" s="181">
        <v>1.75</v>
      </c>
      <c r="I791" s="182" t="s">
        <v>1243</v>
      </c>
      <c r="J791" s="183" t="s">
        <v>1241</v>
      </c>
    </row>
    <row r="792" spans="1:10" ht="17.100000000000001" customHeight="1">
      <c r="A792" s="184" t="s">
        <v>1007</v>
      </c>
      <c r="B792" s="185" t="s">
        <v>1949</v>
      </c>
      <c r="C792" s="186">
        <v>2.56</v>
      </c>
      <c r="D792" s="187">
        <v>0.43290000000000001</v>
      </c>
      <c r="E792" s="187">
        <v>1</v>
      </c>
      <c r="F792" s="187">
        <v>1</v>
      </c>
      <c r="G792" s="187">
        <v>1.25</v>
      </c>
      <c r="H792" s="187">
        <v>1.25</v>
      </c>
      <c r="I792" s="188" t="s">
        <v>1243</v>
      </c>
      <c r="J792" s="189" t="s">
        <v>1241</v>
      </c>
    </row>
    <row r="793" spans="1:10" ht="17.100000000000001" customHeight="1">
      <c r="A793" s="172" t="s">
        <v>1008</v>
      </c>
      <c r="B793" s="173" t="s">
        <v>1949</v>
      </c>
      <c r="C793" s="174">
        <v>3.29</v>
      </c>
      <c r="D793" s="175">
        <v>0.56059999999999999</v>
      </c>
      <c r="E793" s="175">
        <v>1</v>
      </c>
      <c r="F793" s="175">
        <v>1</v>
      </c>
      <c r="G793" s="175">
        <v>1.25</v>
      </c>
      <c r="H793" s="175">
        <v>1.25</v>
      </c>
      <c r="I793" s="176" t="s">
        <v>1243</v>
      </c>
      <c r="J793" s="177" t="s">
        <v>1241</v>
      </c>
    </row>
    <row r="794" spans="1:10" ht="17.100000000000001" customHeight="1">
      <c r="A794" s="172" t="s">
        <v>1009</v>
      </c>
      <c r="B794" s="173" t="s">
        <v>1949</v>
      </c>
      <c r="C794" s="174">
        <v>4.75</v>
      </c>
      <c r="D794" s="175">
        <v>0.76939999999999997</v>
      </c>
      <c r="E794" s="175">
        <v>1</v>
      </c>
      <c r="F794" s="175">
        <v>1</v>
      </c>
      <c r="G794" s="175">
        <v>1.25</v>
      </c>
      <c r="H794" s="175">
        <v>1.25</v>
      </c>
      <c r="I794" s="176" t="s">
        <v>1243</v>
      </c>
      <c r="J794" s="177" t="s">
        <v>1241</v>
      </c>
    </row>
    <row r="795" spans="1:10" ht="17.100000000000001" customHeight="1">
      <c r="A795" s="178" t="s">
        <v>1010</v>
      </c>
      <c r="B795" s="179" t="s">
        <v>1949</v>
      </c>
      <c r="C795" s="180">
        <v>8.82</v>
      </c>
      <c r="D795" s="181">
        <v>1.4348000000000001</v>
      </c>
      <c r="E795" s="181">
        <v>1.1000000000000001</v>
      </c>
      <c r="F795" s="181">
        <v>1.1000000000000001</v>
      </c>
      <c r="G795" s="181">
        <v>1.75</v>
      </c>
      <c r="H795" s="181">
        <v>1.75</v>
      </c>
      <c r="I795" s="182" t="s">
        <v>1243</v>
      </c>
      <c r="J795" s="183" t="s">
        <v>1241</v>
      </c>
    </row>
    <row r="796" spans="1:10" ht="17.100000000000001" customHeight="1">
      <c r="A796" s="184" t="s">
        <v>1011</v>
      </c>
      <c r="B796" s="185" t="s">
        <v>1950</v>
      </c>
      <c r="C796" s="186">
        <v>1.78</v>
      </c>
      <c r="D796" s="187">
        <v>0.48080000000000001</v>
      </c>
      <c r="E796" s="187">
        <v>1</v>
      </c>
      <c r="F796" s="187">
        <v>1</v>
      </c>
      <c r="G796" s="187">
        <v>1.25</v>
      </c>
      <c r="H796" s="187">
        <v>1.25</v>
      </c>
      <c r="I796" s="188" t="s">
        <v>1243</v>
      </c>
      <c r="J796" s="189" t="s">
        <v>1241</v>
      </c>
    </row>
    <row r="797" spans="1:10" ht="17.100000000000001" customHeight="1">
      <c r="A797" s="172" t="s">
        <v>1012</v>
      </c>
      <c r="B797" s="173" t="s">
        <v>1950</v>
      </c>
      <c r="C797" s="174">
        <v>2.06</v>
      </c>
      <c r="D797" s="175">
        <v>0.5958</v>
      </c>
      <c r="E797" s="175">
        <v>1</v>
      </c>
      <c r="F797" s="175">
        <v>1</v>
      </c>
      <c r="G797" s="175">
        <v>1.25</v>
      </c>
      <c r="H797" s="175">
        <v>1.25</v>
      </c>
      <c r="I797" s="176" t="s">
        <v>1243</v>
      </c>
      <c r="J797" s="177" t="s">
        <v>1241</v>
      </c>
    </row>
    <row r="798" spans="1:10" ht="17.100000000000001" customHeight="1">
      <c r="A798" s="172" t="s">
        <v>1013</v>
      </c>
      <c r="B798" s="173" t="s">
        <v>1950</v>
      </c>
      <c r="C798" s="174">
        <v>3.65</v>
      </c>
      <c r="D798" s="175">
        <v>0.99550000000000005</v>
      </c>
      <c r="E798" s="175">
        <v>1</v>
      </c>
      <c r="F798" s="175">
        <v>1</v>
      </c>
      <c r="G798" s="175">
        <v>1.25</v>
      </c>
      <c r="H798" s="175">
        <v>1.25</v>
      </c>
      <c r="I798" s="176" t="s">
        <v>1243</v>
      </c>
      <c r="J798" s="177" t="s">
        <v>1241</v>
      </c>
    </row>
    <row r="799" spans="1:10" ht="17.100000000000001" customHeight="1">
      <c r="A799" s="178" t="s">
        <v>1014</v>
      </c>
      <c r="B799" s="179" t="s">
        <v>1950</v>
      </c>
      <c r="C799" s="180">
        <v>6.72</v>
      </c>
      <c r="D799" s="181">
        <v>2.0245000000000002</v>
      </c>
      <c r="E799" s="181">
        <v>1.1000000000000001</v>
      </c>
      <c r="F799" s="181">
        <v>1.1000000000000001</v>
      </c>
      <c r="G799" s="181">
        <v>1.75</v>
      </c>
      <c r="H799" s="181">
        <v>1.75</v>
      </c>
      <c r="I799" s="182" t="s">
        <v>1243</v>
      </c>
      <c r="J799" s="183" t="s">
        <v>1241</v>
      </c>
    </row>
    <row r="800" spans="1:10" ht="17.100000000000001" customHeight="1">
      <c r="A800" s="184" t="s">
        <v>1015</v>
      </c>
      <c r="B800" s="185" t="s">
        <v>1951</v>
      </c>
      <c r="C800" s="186">
        <v>1.92</v>
      </c>
      <c r="D800" s="187">
        <v>0.45129999999999998</v>
      </c>
      <c r="E800" s="187">
        <v>1</v>
      </c>
      <c r="F800" s="187">
        <v>1</v>
      </c>
      <c r="G800" s="187">
        <v>1.25</v>
      </c>
      <c r="H800" s="187">
        <v>1.25</v>
      </c>
      <c r="I800" s="188" t="s">
        <v>1243</v>
      </c>
      <c r="J800" s="189" t="s">
        <v>1241</v>
      </c>
    </row>
    <row r="801" spans="1:10" ht="17.100000000000001" customHeight="1">
      <c r="A801" s="172" t="s">
        <v>1016</v>
      </c>
      <c r="B801" s="173" t="s">
        <v>1951</v>
      </c>
      <c r="C801" s="174">
        <v>3.39</v>
      </c>
      <c r="D801" s="175">
        <v>0.66679999999999995</v>
      </c>
      <c r="E801" s="175">
        <v>1</v>
      </c>
      <c r="F801" s="175">
        <v>1</v>
      </c>
      <c r="G801" s="175">
        <v>1.25</v>
      </c>
      <c r="H801" s="175">
        <v>1.25</v>
      </c>
      <c r="I801" s="176" t="s">
        <v>1243</v>
      </c>
      <c r="J801" s="177" t="s">
        <v>1241</v>
      </c>
    </row>
    <row r="802" spans="1:10" ht="17.100000000000001" customHeight="1">
      <c r="A802" s="172" t="s">
        <v>1017</v>
      </c>
      <c r="B802" s="173" t="s">
        <v>1951</v>
      </c>
      <c r="C802" s="174">
        <v>5.47</v>
      </c>
      <c r="D802" s="175">
        <v>0.97809999999999997</v>
      </c>
      <c r="E802" s="175">
        <v>1</v>
      </c>
      <c r="F802" s="175">
        <v>1</v>
      </c>
      <c r="G802" s="175">
        <v>1.25</v>
      </c>
      <c r="H802" s="175">
        <v>1.25</v>
      </c>
      <c r="I802" s="176" t="s">
        <v>1243</v>
      </c>
      <c r="J802" s="177" t="s">
        <v>1241</v>
      </c>
    </row>
    <row r="803" spans="1:10" ht="17.100000000000001" customHeight="1">
      <c r="A803" s="178" t="s">
        <v>1018</v>
      </c>
      <c r="B803" s="179" t="s">
        <v>1951</v>
      </c>
      <c r="C803" s="180">
        <v>9.42</v>
      </c>
      <c r="D803" s="181">
        <v>1.8453999999999999</v>
      </c>
      <c r="E803" s="181">
        <v>1.1000000000000001</v>
      </c>
      <c r="F803" s="181">
        <v>1.1000000000000001</v>
      </c>
      <c r="G803" s="181">
        <v>1.75</v>
      </c>
      <c r="H803" s="181">
        <v>1.75</v>
      </c>
      <c r="I803" s="182" t="s">
        <v>1243</v>
      </c>
      <c r="J803" s="183" t="s">
        <v>1241</v>
      </c>
    </row>
    <row r="804" spans="1:10" ht="17.100000000000001" customHeight="1">
      <c r="A804" s="184" t="s">
        <v>1019</v>
      </c>
      <c r="B804" s="185" t="s">
        <v>1952</v>
      </c>
      <c r="C804" s="186">
        <v>2.5</v>
      </c>
      <c r="D804" s="187">
        <v>0.44719999999999999</v>
      </c>
      <c r="E804" s="187">
        <v>1</v>
      </c>
      <c r="F804" s="187">
        <v>1</v>
      </c>
      <c r="G804" s="187">
        <v>1.25</v>
      </c>
      <c r="H804" s="187">
        <v>1.25</v>
      </c>
      <c r="I804" s="188" t="s">
        <v>1243</v>
      </c>
      <c r="J804" s="189" t="s">
        <v>1241</v>
      </c>
    </row>
    <row r="805" spans="1:10" ht="17.100000000000001" customHeight="1">
      <c r="A805" s="172" t="s">
        <v>1020</v>
      </c>
      <c r="B805" s="173" t="s">
        <v>1952</v>
      </c>
      <c r="C805" s="174">
        <v>3.34</v>
      </c>
      <c r="D805" s="175">
        <v>0.61899999999999999</v>
      </c>
      <c r="E805" s="175">
        <v>1</v>
      </c>
      <c r="F805" s="175">
        <v>1</v>
      </c>
      <c r="G805" s="175">
        <v>1.25</v>
      </c>
      <c r="H805" s="175">
        <v>1.25</v>
      </c>
      <c r="I805" s="176" t="s">
        <v>1243</v>
      </c>
      <c r="J805" s="177" t="s">
        <v>1241</v>
      </c>
    </row>
    <row r="806" spans="1:10" ht="17.100000000000001" customHeight="1">
      <c r="A806" s="172" t="s">
        <v>1021</v>
      </c>
      <c r="B806" s="173" t="s">
        <v>1952</v>
      </c>
      <c r="C806" s="174">
        <v>5.31</v>
      </c>
      <c r="D806" s="175">
        <v>0.89119999999999999</v>
      </c>
      <c r="E806" s="175">
        <v>1</v>
      </c>
      <c r="F806" s="175">
        <v>1</v>
      </c>
      <c r="G806" s="175">
        <v>1.25</v>
      </c>
      <c r="H806" s="175">
        <v>1.25</v>
      </c>
      <c r="I806" s="176" t="s">
        <v>1243</v>
      </c>
      <c r="J806" s="177" t="s">
        <v>1241</v>
      </c>
    </row>
    <row r="807" spans="1:10" ht="17.100000000000001" customHeight="1">
      <c r="A807" s="178" t="s">
        <v>1022</v>
      </c>
      <c r="B807" s="179" t="s">
        <v>1952</v>
      </c>
      <c r="C807" s="180">
        <v>8.6300000000000008</v>
      </c>
      <c r="D807" s="181">
        <v>1.8129999999999999</v>
      </c>
      <c r="E807" s="181">
        <v>1.1000000000000001</v>
      </c>
      <c r="F807" s="181">
        <v>1.1000000000000001</v>
      </c>
      <c r="G807" s="181">
        <v>1.75</v>
      </c>
      <c r="H807" s="181">
        <v>1.75</v>
      </c>
      <c r="I807" s="182" t="s">
        <v>1243</v>
      </c>
      <c r="J807" s="183" t="s">
        <v>1241</v>
      </c>
    </row>
    <row r="808" spans="1:10" ht="17.100000000000001" customHeight="1">
      <c r="A808" s="184" t="s">
        <v>1668</v>
      </c>
      <c r="B808" s="185" t="s">
        <v>1953</v>
      </c>
      <c r="C808" s="186">
        <v>2.37</v>
      </c>
      <c r="D808" s="187">
        <v>0.44569999999999999</v>
      </c>
      <c r="E808" s="187">
        <v>1</v>
      </c>
      <c r="F808" s="187">
        <v>1</v>
      </c>
      <c r="G808" s="187">
        <v>1.25</v>
      </c>
      <c r="H808" s="187">
        <v>1.25</v>
      </c>
      <c r="I808" s="188" t="s">
        <v>1243</v>
      </c>
      <c r="J808" s="189" t="s">
        <v>1241</v>
      </c>
    </row>
    <row r="809" spans="1:10" ht="17.100000000000001" customHeight="1">
      <c r="A809" s="172" t="s">
        <v>1669</v>
      </c>
      <c r="B809" s="173" t="s">
        <v>1953</v>
      </c>
      <c r="C809" s="174">
        <v>3.39</v>
      </c>
      <c r="D809" s="175">
        <v>0.59750000000000003</v>
      </c>
      <c r="E809" s="175">
        <v>1</v>
      </c>
      <c r="F809" s="175">
        <v>1</v>
      </c>
      <c r="G809" s="175">
        <v>1.25</v>
      </c>
      <c r="H809" s="175">
        <v>1.25</v>
      </c>
      <c r="I809" s="176" t="s">
        <v>1243</v>
      </c>
      <c r="J809" s="177" t="s">
        <v>1241</v>
      </c>
    </row>
    <row r="810" spans="1:10" ht="17.100000000000001" customHeight="1">
      <c r="A810" s="172" t="s">
        <v>1670</v>
      </c>
      <c r="B810" s="173" t="s">
        <v>1953</v>
      </c>
      <c r="C810" s="174">
        <v>5.64</v>
      </c>
      <c r="D810" s="175">
        <v>0.94140000000000001</v>
      </c>
      <c r="E810" s="175">
        <v>1</v>
      </c>
      <c r="F810" s="175">
        <v>1</v>
      </c>
      <c r="G810" s="175">
        <v>1.25</v>
      </c>
      <c r="H810" s="175">
        <v>1.25</v>
      </c>
      <c r="I810" s="176" t="s">
        <v>1243</v>
      </c>
      <c r="J810" s="177" t="s">
        <v>1241</v>
      </c>
    </row>
    <row r="811" spans="1:10" ht="17.100000000000001" customHeight="1">
      <c r="A811" s="178" t="s">
        <v>1671</v>
      </c>
      <c r="B811" s="179" t="s">
        <v>1953</v>
      </c>
      <c r="C811" s="180">
        <v>10.88</v>
      </c>
      <c r="D811" s="181">
        <v>2.0811000000000002</v>
      </c>
      <c r="E811" s="181">
        <v>1.1000000000000001</v>
      </c>
      <c r="F811" s="181">
        <v>1.1000000000000001</v>
      </c>
      <c r="G811" s="181">
        <v>1.75</v>
      </c>
      <c r="H811" s="181">
        <v>1.75</v>
      </c>
      <c r="I811" s="182" t="s">
        <v>1243</v>
      </c>
      <c r="J811" s="183" t="s">
        <v>1241</v>
      </c>
    </row>
    <row r="812" spans="1:10" ht="17.100000000000001" customHeight="1">
      <c r="A812" s="184" t="s">
        <v>1672</v>
      </c>
      <c r="B812" s="185" t="s">
        <v>1954</v>
      </c>
      <c r="C812" s="186">
        <v>2.1</v>
      </c>
      <c r="D812" s="187">
        <v>0.45100000000000001</v>
      </c>
      <c r="E812" s="187">
        <v>1</v>
      </c>
      <c r="F812" s="187">
        <v>1</v>
      </c>
      <c r="G812" s="187">
        <v>1.25</v>
      </c>
      <c r="H812" s="187">
        <v>1.25</v>
      </c>
      <c r="I812" s="188" t="s">
        <v>1243</v>
      </c>
      <c r="J812" s="189" t="s">
        <v>1241</v>
      </c>
    </row>
    <row r="813" spans="1:10" ht="17.100000000000001" customHeight="1">
      <c r="A813" s="172" t="s">
        <v>1673</v>
      </c>
      <c r="B813" s="173" t="s">
        <v>1954</v>
      </c>
      <c r="C813" s="174">
        <v>3</v>
      </c>
      <c r="D813" s="175">
        <v>0.58660000000000001</v>
      </c>
      <c r="E813" s="175">
        <v>1</v>
      </c>
      <c r="F813" s="175">
        <v>1</v>
      </c>
      <c r="G813" s="175">
        <v>1.25</v>
      </c>
      <c r="H813" s="175">
        <v>1.25</v>
      </c>
      <c r="I813" s="176" t="s">
        <v>1243</v>
      </c>
      <c r="J813" s="177" t="s">
        <v>1241</v>
      </c>
    </row>
    <row r="814" spans="1:10" ht="17.100000000000001" customHeight="1">
      <c r="A814" s="172" t="s">
        <v>1674</v>
      </c>
      <c r="B814" s="173" t="s">
        <v>1954</v>
      </c>
      <c r="C814" s="174">
        <v>4.84</v>
      </c>
      <c r="D814" s="175">
        <v>0.86109999999999998</v>
      </c>
      <c r="E814" s="175">
        <v>1</v>
      </c>
      <c r="F814" s="175">
        <v>1</v>
      </c>
      <c r="G814" s="175">
        <v>1.25</v>
      </c>
      <c r="H814" s="175">
        <v>1.25</v>
      </c>
      <c r="I814" s="176" t="s">
        <v>1243</v>
      </c>
      <c r="J814" s="177" t="s">
        <v>1241</v>
      </c>
    </row>
    <row r="815" spans="1:10" ht="17.100000000000001" customHeight="1">
      <c r="A815" s="178" t="s">
        <v>1675</v>
      </c>
      <c r="B815" s="179" t="s">
        <v>1954</v>
      </c>
      <c r="C815" s="180">
        <v>8.6199999999999992</v>
      </c>
      <c r="D815" s="181">
        <v>1.7509999999999999</v>
      </c>
      <c r="E815" s="181">
        <v>1.1000000000000001</v>
      </c>
      <c r="F815" s="181">
        <v>1.1000000000000001</v>
      </c>
      <c r="G815" s="181">
        <v>1.75</v>
      </c>
      <c r="H815" s="181">
        <v>1.75</v>
      </c>
      <c r="I815" s="182" t="s">
        <v>1243</v>
      </c>
      <c r="J815" s="183" t="s">
        <v>1241</v>
      </c>
    </row>
    <row r="816" spans="1:10" ht="17.100000000000001" customHeight="1">
      <c r="A816" s="184" t="s">
        <v>1023</v>
      </c>
      <c r="B816" s="185" t="s">
        <v>1955</v>
      </c>
      <c r="C816" s="186">
        <v>1.67</v>
      </c>
      <c r="D816" s="187">
        <v>1.2523</v>
      </c>
      <c r="E816" s="187">
        <v>1</v>
      </c>
      <c r="F816" s="187">
        <v>1</v>
      </c>
      <c r="G816" s="187">
        <v>1.25</v>
      </c>
      <c r="H816" s="187">
        <v>1.25</v>
      </c>
      <c r="I816" s="188" t="s">
        <v>1243</v>
      </c>
      <c r="J816" s="189" t="s">
        <v>1241</v>
      </c>
    </row>
    <row r="817" spans="1:10" ht="17.100000000000001" customHeight="1">
      <c r="A817" s="172" t="s">
        <v>1024</v>
      </c>
      <c r="B817" s="173" t="s">
        <v>1955</v>
      </c>
      <c r="C817" s="174">
        <v>2.2599999999999998</v>
      </c>
      <c r="D817" s="175">
        <v>1.3938999999999999</v>
      </c>
      <c r="E817" s="175">
        <v>1</v>
      </c>
      <c r="F817" s="175">
        <v>1</v>
      </c>
      <c r="G817" s="175">
        <v>1.25</v>
      </c>
      <c r="H817" s="175">
        <v>1.25</v>
      </c>
      <c r="I817" s="176" t="s">
        <v>1243</v>
      </c>
      <c r="J817" s="177" t="s">
        <v>1241</v>
      </c>
    </row>
    <row r="818" spans="1:10" ht="17.100000000000001" customHeight="1">
      <c r="A818" s="172" t="s">
        <v>1025</v>
      </c>
      <c r="B818" s="173" t="s">
        <v>1955</v>
      </c>
      <c r="C818" s="174">
        <v>7</v>
      </c>
      <c r="D818" s="175">
        <v>2.2161</v>
      </c>
      <c r="E818" s="175">
        <v>1</v>
      </c>
      <c r="F818" s="175">
        <v>1</v>
      </c>
      <c r="G818" s="175">
        <v>1.25</v>
      </c>
      <c r="H818" s="175">
        <v>1.25</v>
      </c>
      <c r="I818" s="176" t="s">
        <v>1243</v>
      </c>
      <c r="J818" s="177" t="s">
        <v>1241</v>
      </c>
    </row>
    <row r="819" spans="1:10" ht="17.100000000000001" customHeight="1">
      <c r="A819" s="178" t="s">
        <v>1026</v>
      </c>
      <c r="B819" s="179" t="s">
        <v>1955</v>
      </c>
      <c r="C819" s="180">
        <v>13.67</v>
      </c>
      <c r="D819" s="181">
        <v>4.6093999999999999</v>
      </c>
      <c r="E819" s="181">
        <v>1.1000000000000001</v>
      </c>
      <c r="F819" s="181">
        <v>1.1000000000000001</v>
      </c>
      <c r="G819" s="181">
        <v>1.75</v>
      </c>
      <c r="H819" s="181">
        <v>1.75</v>
      </c>
      <c r="I819" s="182" t="s">
        <v>1243</v>
      </c>
      <c r="J819" s="183" t="s">
        <v>1241</v>
      </c>
    </row>
    <row r="820" spans="1:10" ht="17.100000000000001" customHeight="1">
      <c r="A820" s="184" t="s">
        <v>1027</v>
      </c>
      <c r="B820" s="185" t="s">
        <v>1956</v>
      </c>
      <c r="C820" s="186">
        <v>1.59</v>
      </c>
      <c r="D820" s="187">
        <v>0.63049999999999995</v>
      </c>
      <c r="E820" s="187">
        <v>1</v>
      </c>
      <c r="F820" s="187">
        <v>1</v>
      </c>
      <c r="G820" s="187">
        <v>1.25</v>
      </c>
      <c r="H820" s="187">
        <v>1.25</v>
      </c>
      <c r="I820" s="188" t="s">
        <v>1243</v>
      </c>
      <c r="J820" s="189" t="s">
        <v>1241</v>
      </c>
    </row>
    <row r="821" spans="1:10" ht="17.100000000000001" customHeight="1">
      <c r="A821" s="172" t="s">
        <v>1028</v>
      </c>
      <c r="B821" s="173" t="s">
        <v>1956</v>
      </c>
      <c r="C821" s="174">
        <v>2.27</v>
      </c>
      <c r="D821" s="175">
        <v>0.82</v>
      </c>
      <c r="E821" s="175">
        <v>1</v>
      </c>
      <c r="F821" s="175">
        <v>1</v>
      </c>
      <c r="G821" s="175">
        <v>1.25</v>
      </c>
      <c r="H821" s="175">
        <v>1.25</v>
      </c>
      <c r="I821" s="176" t="s">
        <v>1243</v>
      </c>
      <c r="J821" s="177" t="s">
        <v>1241</v>
      </c>
    </row>
    <row r="822" spans="1:10" ht="17.100000000000001" customHeight="1">
      <c r="A822" s="172" t="s">
        <v>1029</v>
      </c>
      <c r="B822" s="173" t="s">
        <v>1956</v>
      </c>
      <c r="C822" s="174">
        <v>7.15</v>
      </c>
      <c r="D822" s="175">
        <v>1.4934000000000001</v>
      </c>
      <c r="E822" s="175">
        <v>1</v>
      </c>
      <c r="F822" s="175">
        <v>1</v>
      </c>
      <c r="G822" s="175">
        <v>1.25</v>
      </c>
      <c r="H822" s="175">
        <v>1.25</v>
      </c>
      <c r="I822" s="176" t="s">
        <v>1243</v>
      </c>
      <c r="J822" s="177" t="s">
        <v>1241</v>
      </c>
    </row>
    <row r="823" spans="1:10" ht="17.100000000000001" customHeight="1">
      <c r="A823" s="178" t="s">
        <v>1030</v>
      </c>
      <c r="B823" s="179" t="s">
        <v>1956</v>
      </c>
      <c r="C823" s="180">
        <v>11.5</v>
      </c>
      <c r="D823" s="181">
        <v>2.8548</v>
      </c>
      <c r="E823" s="181">
        <v>1.1000000000000001</v>
      </c>
      <c r="F823" s="181">
        <v>1.1000000000000001</v>
      </c>
      <c r="G823" s="181">
        <v>1.75</v>
      </c>
      <c r="H823" s="181">
        <v>1.75</v>
      </c>
      <c r="I823" s="182" t="s">
        <v>1243</v>
      </c>
      <c r="J823" s="183" t="s">
        <v>1241</v>
      </c>
    </row>
    <row r="824" spans="1:10" ht="17.100000000000001" customHeight="1">
      <c r="A824" s="184" t="s">
        <v>1031</v>
      </c>
      <c r="B824" s="185" t="s">
        <v>1957</v>
      </c>
      <c r="C824" s="186">
        <v>2.34</v>
      </c>
      <c r="D824" s="187">
        <v>0.72550000000000003</v>
      </c>
      <c r="E824" s="187">
        <v>1</v>
      </c>
      <c r="F824" s="187">
        <v>1</v>
      </c>
      <c r="G824" s="187">
        <v>1.25</v>
      </c>
      <c r="H824" s="187">
        <v>1.25</v>
      </c>
      <c r="I824" s="188" t="s">
        <v>1243</v>
      </c>
      <c r="J824" s="189" t="s">
        <v>1241</v>
      </c>
    </row>
    <row r="825" spans="1:10" ht="17.100000000000001" customHeight="1">
      <c r="A825" s="172" t="s">
        <v>1032</v>
      </c>
      <c r="B825" s="173" t="s">
        <v>1957</v>
      </c>
      <c r="C825" s="174">
        <v>4.49</v>
      </c>
      <c r="D825" s="175">
        <v>1.0838000000000001</v>
      </c>
      <c r="E825" s="175">
        <v>1</v>
      </c>
      <c r="F825" s="175">
        <v>1</v>
      </c>
      <c r="G825" s="175">
        <v>1.25</v>
      </c>
      <c r="H825" s="175">
        <v>1.25</v>
      </c>
      <c r="I825" s="176" t="s">
        <v>1243</v>
      </c>
      <c r="J825" s="177" t="s">
        <v>1241</v>
      </c>
    </row>
    <row r="826" spans="1:10" ht="17.100000000000001" customHeight="1">
      <c r="A826" s="172" t="s">
        <v>1033</v>
      </c>
      <c r="B826" s="173" t="s">
        <v>1957</v>
      </c>
      <c r="C826" s="174">
        <v>6.74</v>
      </c>
      <c r="D826" s="175">
        <v>1.8927</v>
      </c>
      <c r="E826" s="175">
        <v>1</v>
      </c>
      <c r="F826" s="175">
        <v>1</v>
      </c>
      <c r="G826" s="175">
        <v>1.25</v>
      </c>
      <c r="H826" s="175">
        <v>1.25</v>
      </c>
      <c r="I826" s="176" t="s">
        <v>1243</v>
      </c>
      <c r="J826" s="177" t="s">
        <v>1241</v>
      </c>
    </row>
    <row r="827" spans="1:10" ht="17.100000000000001" customHeight="1">
      <c r="A827" s="178" t="s">
        <v>1034</v>
      </c>
      <c r="B827" s="179" t="s">
        <v>1957</v>
      </c>
      <c r="C827" s="180">
        <v>11.75</v>
      </c>
      <c r="D827" s="181">
        <v>3.8527999999999998</v>
      </c>
      <c r="E827" s="181">
        <v>1.1000000000000001</v>
      </c>
      <c r="F827" s="181">
        <v>1.1000000000000001</v>
      </c>
      <c r="G827" s="181">
        <v>1.75</v>
      </c>
      <c r="H827" s="181">
        <v>1.75</v>
      </c>
      <c r="I827" s="182" t="s">
        <v>1243</v>
      </c>
      <c r="J827" s="183" t="s">
        <v>1241</v>
      </c>
    </row>
    <row r="828" spans="1:10" ht="17.100000000000001" customHeight="1">
      <c r="A828" s="184" t="s">
        <v>1035</v>
      </c>
      <c r="B828" s="185" t="s">
        <v>1958</v>
      </c>
      <c r="C828" s="186">
        <v>1.92</v>
      </c>
      <c r="D828" s="187">
        <v>0.81110000000000004</v>
      </c>
      <c r="E828" s="187">
        <v>1</v>
      </c>
      <c r="F828" s="187">
        <v>1</v>
      </c>
      <c r="G828" s="187">
        <v>1.25</v>
      </c>
      <c r="H828" s="187">
        <v>1.25</v>
      </c>
      <c r="I828" s="188" t="s">
        <v>1243</v>
      </c>
      <c r="J828" s="189" t="s">
        <v>1241</v>
      </c>
    </row>
    <row r="829" spans="1:10" ht="17.100000000000001" customHeight="1">
      <c r="A829" s="172" t="s">
        <v>1036</v>
      </c>
      <c r="B829" s="173" t="s">
        <v>1958</v>
      </c>
      <c r="C829" s="174">
        <v>1.52</v>
      </c>
      <c r="D829" s="175">
        <v>1.2650999999999999</v>
      </c>
      <c r="E829" s="175">
        <v>1</v>
      </c>
      <c r="F829" s="175">
        <v>1</v>
      </c>
      <c r="G829" s="175">
        <v>1.25</v>
      </c>
      <c r="H829" s="175">
        <v>1.25</v>
      </c>
      <c r="I829" s="176" t="s">
        <v>1243</v>
      </c>
      <c r="J829" s="177" t="s">
        <v>1241</v>
      </c>
    </row>
    <row r="830" spans="1:10" ht="17.100000000000001" customHeight="1">
      <c r="A830" s="172" t="s">
        <v>1037</v>
      </c>
      <c r="B830" s="173" t="s">
        <v>1958</v>
      </c>
      <c r="C830" s="174">
        <v>2.77</v>
      </c>
      <c r="D830" s="175">
        <v>1.5766</v>
      </c>
      <c r="E830" s="175">
        <v>1</v>
      </c>
      <c r="F830" s="175">
        <v>1</v>
      </c>
      <c r="G830" s="175">
        <v>1.25</v>
      </c>
      <c r="H830" s="175">
        <v>1.25</v>
      </c>
      <c r="I830" s="176" t="s">
        <v>1243</v>
      </c>
      <c r="J830" s="177" t="s">
        <v>1241</v>
      </c>
    </row>
    <row r="831" spans="1:10" ht="17.100000000000001" customHeight="1">
      <c r="A831" s="178" t="s">
        <v>1038</v>
      </c>
      <c r="B831" s="179" t="s">
        <v>1958</v>
      </c>
      <c r="C831" s="180">
        <v>8</v>
      </c>
      <c r="D831" s="181">
        <v>3.9580000000000002</v>
      </c>
      <c r="E831" s="181">
        <v>1.1000000000000001</v>
      </c>
      <c r="F831" s="181">
        <v>1.1000000000000001</v>
      </c>
      <c r="G831" s="181">
        <v>1.75</v>
      </c>
      <c r="H831" s="181">
        <v>1.75</v>
      </c>
      <c r="I831" s="182" t="s">
        <v>1243</v>
      </c>
      <c r="J831" s="183" t="s">
        <v>1241</v>
      </c>
    </row>
    <row r="832" spans="1:10" ht="17.100000000000001" customHeight="1">
      <c r="A832" s="184" t="s">
        <v>1039</v>
      </c>
      <c r="B832" s="185" t="s">
        <v>1959</v>
      </c>
      <c r="C832" s="186">
        <v>1.78</v>
      </c>
      <c r="D832" s="187">
        <v>0.39510000000000001</v>
      </c>
      <c r="E832" s="187">
        <v>1</v>
      </c>
      <c r="F832" s="187">
        <v>1</v>
      </c>
      <c r="G832" s="187">
        <v>1.25</v>
      </c>
      <c r="H832" s="187">
        <v>1.25</v>
      </c>
      <c r="I832" s="188" t="s">
        <v>1243</v>
      </c>
      <c r="J832" s="189" t="s">
        <v>1241</v>
      </c>
    </row>
    <row r="833" spans="1:10" ht="17.100000000000001" customHeight="1">
      <c r="A833" s="172" t="s">
        <v>1040</v>
      </c>
      <c r="B833" s="173" t="s">
        <v>1959</v>
      </c>
      <c r="C833" s="174">
        <v>3.93</v>
      </c>
      <c r="D833" s="175">
        <v>0.66120000000000001</v>
      </c>
      <c r="E833" s="175">
        <v>1</v>
      </c>
      <c r="F833" s="175">
        <v>1</v>
      </c>
      <c r="G833" s="175">
        <v>1.25</v>
      </c>
      <c r="H833" s="175">
        <v>1.25</v>
      </c>
      <c r="I833" s="176" t="s">
        <v>1243</v>
      </c>
      <c r="J833" s="177" t="s">
        <v>1241</v>
      </c>
    </row>
    <row r="834" spans="1:10" ht="17.100000000000001" customHeight="1">
      <c r="A834" s="172" t="s">
        <v>1041</v>
      </c>
      <c r="B834" s="173" t="s">
        <v>1959</v>
      </c>
      <c r="C834" s="174">
        <v>5.57</v>
      </c>
      <c r="D834" s="175">
        <v>1.0430999999999999</v>
      </c>
      <c r="E834" s="175">
        <v>1</v>
      </c>
      <c r="F834" s="175">
        <v>1</v>
      </c>
      <c r="G834" s="175">
        <v>1.25</v>
      </c>
      <c r="H834" s="175">
        <v>1.25</v>
      </c>
      <c r="I834" s="176" t="s">
        <v>1243</v>
      </c>
      <c r="J834" s="177" t="s">
        <v>1241</v>
      </c>
    </row>
    <row r="835" spans="1:10" ht="17.100000000000001" customHeight="1">
      <c r="A835" s="178" t="s">
        <v>1042</v>
      </c>
      <c r="B835" s="179" t="s">
        <v>1959</v>
      </c>
      <c r="C835" s="180">
        <v>8.44</v>
      </c>
      <c r="D835" s="181">
        <v>1.5109999999999999</v>
      </c>
      <c r="E835" s="181">
        <v>1.1000000000000001</v>
      </c>
      <c r="F835" s="181">
        <v>1.1000000000000001</v>
      </c>
      <c r="G835" s="181">
        <v>1.75</v>
      </c>
      <c r="H835" s="181">
        <v>1.75</v>
      </c>
      <c r="I835" s="182" t="s">
        <v>1243</v>
      </c>
      <c r="J835" s="183" t="s">
        <v>1241</v>
      </c>
    </row>
    <row r="836" spans="1:10" ht="17.100000000000001" customHeight="1">
      <c r="A836" s="184" t="s">
        <v>1043</v>
      </c>
      <c r="B836" s="185" t="s">
        <v>1960</v>
      </c>
      <c r="C836" s="186">
        <v>2.57</v>
      </c>
      <c r="D836" s="187">
        <v>0.41449999999999998</v>
      </c>
      <c r="E836" s="187">
        <v>1</v>
      </c>
      <c r="F836" s="187">
        <v>1</v>
      </c>
      <c r="G836" s="187">
        <v>1.25</v>
      </c>
      <c r="H836" s="187">
        <v>1.25</v>
      </c>
      <c r="I836" s="188" t="s">
        <v>1243</v>
      </c>
      <c r="J836" s="189" t="s">
        <v>1241</v>
      </c>
    </row>
    <row r="837" spans="1:10" ht="17.100000000000001" customHeight="1">
      <c r="A837" s="172" t="s">
        <v>1044</v>
      </c>
      <c r="B837" s="173" t="s">
        <v>1960</v>
      </c>
      <c r="C837" s="174">
        <v>3.19</v>
      </c>
      <c r="D837" s="175">
        <v>0.56699999999999995</v>
      </c>
      <c r="E837" s="175">
        <v>1</v>
      </c>
      <c r="F837" s="175">
        <v>1</v>
      </c>
      <c r="G837" s="175">
        <v>1.25</v>
      </c>
      <c r="H837" s="175">
        <v>1.25</v>
      </c>
      <c r="I837" s="176" t="s">
        <v>1243</v>
      </c>
      <c r="J837" s="177" t="s">
        <v>1241</v>
      </c>
    </row>
    <row r="838" spans="1:10" ht="17.100000000000001" customHeight="1">
      <c r="A838" s="172" t="s">
        <v>1045</v>
      </c>
      <c r="B838" s="173" t="s">
        <v>1960</v>
      </c>
      <c r="C838" s="174">
        <v>4.7</v>
      </c>
      <c r="D838" s="175">
        <v>0.85589999999999999</v>
      </c>
      <c r="E838" s="175">
        <v>1</v>
      </c>
      <c r="F838" s="175">
        <v>1</v>
      </c>
      <c r="G838" s="175">
        <v>1.25</v>
      </c>
      <c r="H838" s="175">
        <v>1.25</v>
      </c>
      <c r="I838" s="176" t="s">
        <v>1243</v>
      </c>
      <c r="J838" s="177" t="s">
        <v>1241</v>
      </c>
    </row>
    <row r="839" spans="1:10" ht="17.100000000000001" customHeight="1">
      <c r="A839" s="178" t="s">
        <v>1046</v>
      </c>
      <c r="B839" s="179" t="s">
        <v>1960</v>
      </c>
      <c r="C839" s="180">
        <v>13.92</v>
      </c>
      <c r="D839" s="181">
        <v>1.8288</v>
      </c>
      <c r="E839" s="181">
        <v>1.1000000000000001</v>
      </c>
      <c r="F839" s="181">
        <v>1.1000000000000001</v>
      </c>
      <c r="G839" s="181">
        <v>1.75</v>
      </c>
      <c r="H839" s="181">
        <v>1.75</v>
      </c>
      <c r="I839" s="182" t="s">
        <v>1243</v>
      </c>
      <c r="J839" s="183" t="s">
        <v>1241</v>
      </c>
    </row>
    <row r="840" spans="1:10" ht="17.100000000000001" customHeight="1">
      <c r="A840" s="184" t="s">
        <v>1047</v>
      </c>
      <c r="B840" s="185" t="s">
        <v>1961</v>
      </c>
      <c r="C840" s="186">
        <v>2.52</v>
      </c>
      <c r="D840" s="187">
        <v>1.1731</v>
      </c>
      <c r="E840" s="187">
        <v>1</v>
      </c>
      <c r="F840" s="187">
        <v>1</v>
      </c>
      <c r="G840" s="187">
        <v>1.25</v>
      </c>
      <c r="H840" s="187">
        <v>1.25</v>
      </c>
      <c r="I840" s="188" t="s">
        <v>1243</v>
      </c>
      <c r="J840" s="189" t="s">
        <v>1241</v>
      </c>
    </row>
    <row r="841" spans="1:10" ht="17.100000000000001" customHeight="1">
      <c r="A841" s="172" t="s">
        <v>1048</v>
      </c>
      <c r="B841" s="173" t="s">
        <v>1961</v>
      </c>
      <c r="C841" s="174">
        <v>3.19</v>
      </c>
      <c r="D841" s="175">
        <v>1.4447000000000001</v>
      </c>
      <c r="E841" s="175">
        <v>1</v>
      </c>
      <c r="F841" s="175">
        <v>1</v>
      </c>
      <c r="G841" s="175">
        <v>1.25</v>
      </c>
      <c r="H841" s="175">
        <v>1.25</v>
      </c>
      <c r="I841" s="176" t="s">
        <v>1243</v>
      </c>
      <c r="J841" s="177" t="s">
        <v>1241</v>
      </c>
    </row>
    <row r="842" spans="1:10" ht="17.100000000000001" customHeight="1">
      <c r="A842" s="172" t="s">
        <v>1049</v>
      </c>
      <c r="B842" s="173" t="s">
        <v>1961</v>
      </c>
      <c r="C842" s="174">
        <v>7.25</v>
      </c>
      <c r="D842" s="175">
        <v>2.5360999999999998</v>
      </c>
      <c r="E842" s="175">
        <v>1</v>
      </c>
      <c r="F842" s="175">
        <v>1</v>
      </c>
      <c r="G842" s="175">
        <v>1.25</v>
      </c>
      <c r="H842" s="175">
        <v>1.25</v>
      </c>
      <c r="I842" s="176" t="s">
        <v>1243</v>
      </c>
      <c r="J842" s="177" t="s">
        <v>1241</v>
      </c>
    </row>
    <row r="843" spans="1:10" ht="17.100000000000001" customHeight="1">
      <c r="A843" s="178" t="s">
        <v>1050</v>
      </c>
      <c r="B843" s="179" t="s">
        <v>1961</v>
      </c>
      <c r="C843" s="180">
        <v>21</v>
      </c>
      <c r="D843" s="181">
        <v>5.1736000000000004</v>
      </c>
      <c r="E843" s="181">
        <v>1.1000000000000001</v>
      </c>
      <c r="F843" s="181">
        <v>1.1000000000000001</v>
      </c>
      <c r="G843" s="181">
        <v>1.75</v>
      </c>
      <c r="H843" s="181">
        <v>1.75</v>
      </c>
      <c r="I843" s="182" t="s">
        <v>1243</v>
      </c>
      <c r="J843" s="183" t="s">
        <v>1241</v>
      </c>
    </row>
    <row r="844" spans="1:10" ht="17.100000000000001" customHeight="1">
      <c r="A844" s="184" t="s">
        <v>1051</v>
      </c>
      <c r="B844" s="185" t="s">
        <v>1962</v>
      </c>
      <c r="C844" s="186">
        <v>3.17</v>
      </c>
      <c r="D844" s="187">
        <v>1.2451000000000001</v>
      </c>
      <c r="E844" s="187">
        <v>1</v>
      </c>
      <c r="F844" s="187">
        <v>1</v>
      </c>
      <c r="G844" s="187">
        <v>1.25</v>
      </c>
      <c r="H844" s="187">
        <v>1.25</v>
      </c>
      <c r="I844" s="188" t="s">
        <v>1243</v>
      </c>
      <c r="J844" s="189" t="s">
        <v>1241</v>
      </c>
    </row>
    <row r="845" spans="1:10" ht="17.100000000000001" customHeight="1">
      <c r="A845" s="172" t="s">
        <v>1052</v>
      </c>
      <c r="B845" s="173" t="s">
        <v>1962</v>
      </c>
      <c r="C845" s="174">
        <v>3.97</v>
      </c>
      <c r="D845" s="175">
        <v>1.5197000000000001</v>
      </c>
      <c r="E845" s="175">
        <v>1</v>
      </c>
      <c r="F845" s="175">
        <v>1</v>
      </c>
      <c r="G845" s="175">
        <v>1.25</v>
      </c>
      <c r="H845" s="175">
        <v>1.25</v>
      </c>
      <c r="I845" s="176" t="s">
        <v>1243</v>
      </c>
      <c r="J845" s="177" t="s">
        <v>1241</v>
      </c>
    </row>
    <row r="846" spans="1:10" ht="17.100000000000001" customHeight="1">
      <c r="A846" s="172" t="s">
        <v>1053</v>
      </c>
      <c r="B846" s="173" t="s">
        <v>1962</v>
      </c>
      <c r="C846" s="174">
        <v>8.3699999999999992</v>
      </c>
      <c r="D846" s="175">
        <v>2.2785000000000002</v>
      </c>
      <c r="E846" s="175">
        <v>1</v>
      </c>
      <c r="F846" s="175">
        <v>1</v>
      </c>
      <c r="G846" s="175">
        <v>1.25</v>
      </c>
      <c r="H846" s="175">
        <v>1.25</v>
      </c>
      <c r="I846" s="176" t="s">
        <v>1243</v>
      </c>
      <c r="J846" s="177" t="s">
        <v>1241</v>
      </c>
    </row>
    <row r="847" spans="1:10" ht="17.100000000000001" customHeight="1">
      <c r="A847" s="178" t="s">
        <v>1054</v>
      </c>
      <c r="B847" s="179" t="s">
        <v>1962</v>
      </c>
      <c r="C847" s="180">
        <v>18.329999999999998</v>
      </c>
      <c r="D847" s="181">
        <v>4.6989000000000001</v>
      </c>
      <c r="E847" s="181">
        <v>1.1000000000000001</v>
      </c>
      <c r="F847" s="181">
        <v>1.1000000000000001</v>
      </c>
      <c r="G847" s="181">
        <v>1.75</v>
      </c>
      <c r="H847" s="181">
        <v>1.75</v>
      </c>
      <c r="I847" s="182" t="s">
        <v>1243</v>
      </c>
      <c r="J847" s="183" t="s">
        <v>1241</v>
      </c>
    </row>
    <row r="848" spans="1:10" ht="17.100000000000001" customHeight="1">
      <c r="A848" s="184" t="s">
        <v>1055</v>
      </c>
      <c r="B848" s="185" t="s">
        <v>1963</v>
      </c>
      <c r="C848" s="186">
        <v>2.4300000000000002</v>
      </c>
      <c r="D848" s="187">
        <v>1.0826</v>
      </c>
      <c r="E848" s="187">
        <v>1</v>
      </c>
      <c r="F848" s="187">
        <v>1</v>
      </c>
      <c r="G848" s="187">
        <v>1.25</v>
      </c>
      <c r="H848" s="187">
        <v>1.25</v>
      </c>
      <c r="I848" s="188" t="s">
        <v>1243</v>
      </c>
      <c r="J848" s="189" t="s">
        <v>1241</v>
      </c>
    </row>
    <row r="849" spans="1:10" ht="17.100000000000001" customHeight="1">
      <c r="A849" s="172" t="s">
        <v>1056</v>
      </c>
      <c r="B849" s="173" t="s">
        <v>1963</v>
      </c>
      <c r="C849" s="174">
        <v>3.23</v>
      </c>
      <c r="D849" s="175">
        <v>1.2934000000000001</v>
      </c>
      <c r="E849" s="175">
        <v>1</v>
      </c>
      <c r="F849" s="175">
        <v>1</v>
      </c>
      <c r="G849" s="175">
        <v>1.25</v>
      </c>
      <c r="H849" s="175">
        <v>1.25</v>
      </c>
      <c r="I849" s="176" t="s">
        <v>1243</v>
      </c>
      <c r="J849" s="177" t="s">
        <v>1241</v>
      </c>
    </row>
    <row r="850" spans="1:10" ht="17.100000000000001" customHeight="1">
      <c r="A850" s="172" t="s">
        <v>1057</v>
      </c>
      <c r="B850" s="173" t="s">
        <v>1963</v>
      </c>
      <c r="C850" s="174">
        <v>7.51</v>
      </c>
      <c r="D850" s="175">
        <v>1.927</v>
      </c>
      <c r="E850" s="175">
        <v>1</v>
      </c>
      <c r="F850" s="175">
        <v>1</v>
      </c>
      <c r="G850" s="175">
        <v>1.25</v>
      </c>
      <c r="H850" s="175">
        <v>1.25</v>
      </c>
      <c r="I850" s="176" t="s">
        <v>1243</v>
      </c>
      <c r="J850" s="177" t="s">
        <v>1241</v>
      </c>
    </row>
    <row r="851" spans="1:10" ht="17.100000000000001" customHeight="1">
      <c r="A851" s="178" t="s">
        <v>1058</v>
      </c>
      <c r="B851" s="179" t="s">
        <v>1963</v>
      </c>
      <c r="C851" s="180">
        <v>10.83</v>
      </c>
      <c r="D851" s="181">
        <v>3.8917999999999999</v>
      </c>
      <c r="E851" s="181">
        <v>1.1000000000000001</v>
      </c>
      <c r="F851" s="181">
        <v>1.1000000000000001</v>
      </c>
      <c r="G851" s="181">
        <v>1.75</v>
      </c>
      <c r="H851" s="181">
        <v>1.75</v>
      </c>
      <c r="I851" s="182" t="s">
        <v>1243</v>
      </c>
      <c r="J851" s="183" t="s">
        <v>1241</v>
      </c>
    </row>
    <row r="852" spans="1:10" ht="17.100000000000001" customHeight="1">
      <c r="A852" s="184" t="s">
        <v>1059</v>
      </c>
      <c r="B852" s="185" t="s">
        <v>1964</v>
      </c>
      <c r="C852" s="186">
        <v>1.89</v>
      </c>
      <c r="D852" s="187">
        <v>0.87519999999999998</v>
      </c>
      <c r="E852" s="187">
        <v>1</v>
      </c>
      <c r="F852" s="187">
        <v>1</v>
      </c>
      <c r="G852" s="187">
        <v>1.25</v>
      </c>
      <c r="H852" s="187">
        <v>1.25</v>
      </c>
      <c r="I852" s="188" t="s">
        <v>1243</v>
      </c>
      <c r="J852" s="189" t="s">
        <v>1241</v>
      </c>
    </row>
    <row r="853" spans="1:10" ht="17.100000000000001" customHeight="1">
      <c r="A853" s="172" t="s">
        <v>1060</v>
      </c>
      <c r="B853" s="173" t="s">
        <v>1964</v>
      </c>
      <c r="C853" s="174">
        <v>2.46</v>
      </c>
      <c r="D853" s="175">
        <v>1.0328999999999999</v>
      </c>
      <c r="E853" s="175">
        <v>1</v>
      </c>
      <c r="F853" s="175">
        <v>1</v>
      </c>
      <c r="G853" s="175">
        <v>1.25</v>
      </c>
      <c r="H853" s="175">
        <v>1.25</v>
      </c>
      <c r="I853" s="176" t="s">
        <v>1243</v>
      </c>
      <c r="J853" s="177" t="s">
        <v>1241</v>
      </c>
    </row>
    <row r="854" spans="1:10" ht="17.100000000000001" customHeight="1">
      <c r="A854" s="172" t="s">
        <v>1061</v>
      </c>
      <c r="B854" s="173" t="s">
        <v>1964</v>
      </c>
      <c r="C854" s="174">
        <v>4.92</v>
      </c>
      <c r="D854" s="175">
        <v>1.6473</v>
      </c>
      <c r="E854" s="175">
        <v>1</v>
      </c>
      <c r="F854" s="175">
        <v>1</v>
      </c>
      <c r="G854" s="175">
        <v>1.25</v>
      </c>
      <c r="H854" s="175">
        <v>1.25</v>
      </c>
      <c r="I854" s="176" t="s">
        <v>1243</v>
      </c>
      <c r="J854" s="177" t="s">
        <v>1241</v>
      </c>
    </row>
    <row r="855" spans="1:10" ht="17.100000000000001" customHeight="1">
      <c r="A855" s="178" t="s">
        <v>1062</v>
      </c>
      <c r="B855" s="179" t="s">
        <v>1964</v>
      </c>
      <c r="C855" s="180">
        <v>11.67</v>
      </c>
      <c r="D855" s="181">
        <v>3.7450999999999999</v>
      </c>
      <c r="E855" s="181">
        <v>1.1000000000000001</v>
      </c>
      <c r="F855" s="181">
        <v>1.1000000000000001</v>
      </c>
      <c r="G855" s="181">
        <v>1.75</v>
      </c>
      <c r="H855" s="181">
        <v>1.75</v>
      </c>
      <c r="I855" s="182" t="s">
        <v>1243</v>
      </c>
      <c r="J855" s="183" t="s">
        <v>1241</v>
      </c>
    </row>
    <row r="856" spans="1:10" ht="17.100000000000001" customHeight="1">
      <c r="A856" s="184" t="s">
        <v>1063</v>
      </c>
      <c r="B856" s="185" t="s">
        <v>1965</v>
      </c>
      <c r="C856" s="186">
        <v>1.55</v>
      </c>
      <c r="D856" s="187">
        <v>0.69869999999999999</v>
      </c>
      <c r="E856" s="187">
        <v>1</v>
      </c>
      <c r="F856" s="187">
        <v>1</v>
      </c>
      <c r="G856" s="187">
        <v>1.25</v>
      </c>
      <c r="H856" s="187">
        <v>1.25</v>
      </c>
      <c r="I856" s="188" t="s">
        <v>1243</v>
      </c>
      <c r="J856" s="189" t="s">
        <v>1241</v>
      </c>
    </row>
    <row r="857" spans="1:10" ht="17.100000000000001" customHeight="1">
      <c r="A857" s="172" t="s">
        <v>1064</v>
      </c>
      <c r="B857" s="173" t="s">
        <v>1965</v>
      </c>
      <c r="C857" s="174">
        <v>1.8</v>
      </c>
      <c r="D857" s="175">
        <v>1.0117</v>
      </c>
      <c r="E857" s="175">
        <v>1</v>
      </c>
      <c r="F857" s="175">
        <v>1</v>
      </c>
      <c r="G857" s="175">
        <v>1.25</v>
      </c>
      <c r="H857" s="175">
        <v>1.25</v>
      </c>
      <c r="I857" s="176" t="s">
        <v>1243</v>
      </c>
      <c r="J857" s="177" t="s">
        <v>1241</v>
      </c>
    </row>
    <row r="858" spans="1:10" ht="17.100000000000001" customHeight="1">
      <c r="A858" s="172" t="s">
        <v>1065</v>
      </c>
      <c r="B858" s="173" t="s">
        <v>1965</v>
      </c>
      <c r="C858" s="174">
        <v>10.86</v>
      </c>
      <c r="D858" s="175">
        <v>1.7045999999999999</v>
      </c>
      <c r="E858" s="175">
        <v>1</v>
      </c>
      <c r="F858" s="175">
        <v>1</v>
      </c>
      <c r="G858" s="175">
        <v>1.25</v>
      </c>
      <c r="H858" s="175">
        <v>1.25</v>
      </c>
      <c r="I858" s="176" t="s">
        <v>1243</v>
      </c>
      <c r="J858" s="177" t="s">
        <v>1241</v>
      </c>
    </row>
    <row r="859" spans="1:10" ht="17.100000000000001" customHeight="1">
      <c r="A859" s="178" t="s">
        <v>1066</v>
      </c>
      <c r="B859" s="179" t="s">
        <v>1965</v>
      </c>
      <c r="C859" s="180">
        <v>16</v>
      </c>
      <c r="D859" s="181">
        <v>4.7778999999999998</v>
      </c>
      <c r="E859" s="181">
        <v>1.1000000000000001</v>
      </c>
      <c r="F859" s="181">
        <v>1.1000000000000001</v>
      </c>
      <c r="G859" s="181">
        <v>1.75</v>
      </c>
      <c r="H859" s="181">
        <v>1.75</v>
      </c>
      <c r="I859" s="182" t="s">
        <v>1243</v>
      </c>
      <c r="J859" s="183" t="s">
        <v>1241</v>
      </c>
    </row>
    <row r="860" spans="1:10" ht="17.100000000000001" customHeight="1">
      <c r="A860" s="184" t="s">
        <v>1067</v>
      </c>
      <c r="B860" s="185" t="s">
        <v>1966</v>
      </c>
      <c r="C860" s="186">
        <v>1.74</v>
      </c>
      <c r="D860" s="187">
        <v>0.61829999999999996</v>
      </c>
      <c r="E860" s="187">
        <v>1</v>
      </c>
      <c r="F860" s="187">
        <v>1</v>
      </c>
      <c r="G860" s="187">
        <v>1.25</v>
      </c>
      <c r="H860" s="187">
        <v>1.25</v>
      </c>
      <c r="I860" s="188" t="s">
        <v>1243</v>
      </c>
      <c r="J860" s="189" t="s">
        <v>1241</v>
      </c>
    </row>
    <row r="861" spans="1:10" ht="17.100000000000001" customHeight="1">
      <c r="A861" s="172" t="s">
        <v>1068</v>
      </c>
      <c r="B861" s="173" t="s">
        <v>1966</v>
      </c>
      <c r="C861" s="174">
        <v>2.11</v>
      </c>
      <c r="D861" s="175">
        <v>0.8155</v>
      </c>
      <c r="E861" s="175">
        <v>1</v>
      </c>
      <c r="F861" s="175">
        <v>1</v>
      </c>
      <c r="G861" s="175">
        <v>1.25</v>
      </c>
      <c r="H861" s="175">
        <v>1.25</v>
      </c>
      <c r="I861" s="176" t="s">
        <v>1243</v>
      </c>
      <c r="J861" s="177" t="s">
        <v>1241</v>
      </c>
    </row>
    <row r="862" spans="1:10" ht="17.100000000000001" customHeight="1">
      <c r="A862" s="172" t="s">
        <v>1069</v>
      </c>
      <c r="B862" s="173" t="s">
        <v>1966</v>
      </c>
      <c r="C862" s="174">
        <v>5.93</v>
      </c>
      <c r="D862" s="175">
        <v>1.4098999999999999</v>
      </c>
      <c r="E862" s="175">
        <v>1</v>
      </c>
      <c r="F862" s="175">
        <v>1</v>
      </c>
      <c r="G862" s="175">
        <v>1.25</v>
      </c>
      <c r="H862" s="175">
        <v>1.25</v>
      </c>
      <c r="I862" s="176" t="s">
        <v>1243</v>
      </c>
      <c r="J862" s="177" t="s">
        <v>1241</v>
      </c>
    </row>
    <row r="863" spans="1:10" ht="17.100000000000001" customHeight="1">
      <c r="A863" s="178" t="s">
        <v>1070</v>
      </c>
      <c r="B863" s="179" t="s">
        <v>1966</v>
      </c>
      <c r="C863" s="180">
        <v>27.5</v>
      </c>
      <c r="D863" s="181">
        <v>3.0335999999999999</v>
      </c>
      <c r="E863" s="181">
        <v>1.1000000000000001</v>
      </c>
      <c r="F863" s="181">
        <v>1.1000000000000001</v>
      </c>
      <c r="G863" s="181">
        <v>1.75</v>
      </c>
      <c r="H863" s="181">
        <v>1.75</v>
      </c>
      <c r="I863" s="182" t="s">
        <v>1243</v>
      </c>
      <c r="J863" s="183" t="s">
        <v>1241</v>
      </c>
    </row>
    <row r="864" spans="1:10" ht="17.100000000000001" customHeight="1">
      <c r="A864" s="184" t="s">
        <v>1071</v>
      </c>
      <c r="B864" s="185" t="s">
        <v>1967</v>
      </c>
      <c r="C864" s="186">
        <v>2.12</v>
      </c>
      <c r="D864" s="187">
        <v>0.71709999999999996</v>
      </c>
      <c r="E864" s="187">
        <v>1</v>
      </c>
      <c r="F864" s="187">
        <v>1</v>
      </c>
      <c r="G864" s="187">
        <v>1.25</v>
      </c>
      <c r="H864" s="187">
        <v>1.25</v>
      </c>
      <c r="I864" s="188" t="s">
        <v>1243</v>
      </c>
      <c r="J864" s="189" t="s">
        <v>1241</v>
      </c>
    </row>
    <row r="865" spans="1:10" ht="17.100000000000001" customHeight="1">
      <c r="A865" s="172" t="s">
        <v>1072</v>
      </c>
      <c r="B865" s="173" t="s">
        <v>1967</v>
      </c>
      <c r="C865" s="174">
        <v>3.67</v>
      </c>
      <c r="D865" s="175">
        <v>1.0187999999999999</v>
      </c>
      <c r="E865" s="175">
        <v>1</v>
      </c>
      <c r="F865" s="175">
        <v>1</v>
      </c>
      <c r="G865" s="175">
        <v>1.25</v>
      </c>
      <c r="H865" s="175">
        <v>1.25</v>
      </c>
      <c r="I865" s="176" t="s">
        <v>1243</v>
      </c>
      <c r="J865" s="177" t="s">
        <v>1241</v>
      </c>
    </row>
    <row r="866" spans="1:10" ht="17.100000000000001" customHeight="1">
      <c r="A866" s="172" t="s">
        <v>1073</v>
      </c>
      <c r="B866" s="173" t="s">
        <v>1967</v>
      </c>
      <c r="C866" s="174">
        <v>8.51</v>
      </c>
      <c r="D866" s="175">
        <v>1.772</v>
      </c>
      <c r="E866" s="175">
        <v>1</v>
      </c>
      <c r="F866" s="175">
        <v>1</v>
      </c>
      <c r="G866" s="175">
        <v>1.25</v>
      </c>
      <c r="H866" s="175">
        <v>1.25</v>
      </c>
      <c r="I866" s="176" t="s">
        <v>1243</v>
      </c>
      <c r="J866" s="177" t="s">
        <v>1241</v>
      </c>
    </row>
    <row r="867" spans="1:10" ht="17.100000000000001" customHeight="1">
      <c r="A867" s="178" t="s">
        <v>1074</v>
      </c>
      <c r="B867" s="179" t="s">
        <v>1967</v>
      </c>
      <c r="C867" s="180">
        <v>16.399999999999999</v>
      </c>
      <c r="D867" s="181">
        <v>4.0572999999999997</v>
      </c>
      <c r="E867" s="181">
        <v>1.1000000000000001</v>
      </c>
      <c r="F867" s="181">
        <v>1.1000000000000001</v>
      </c>
      <c r="G867" s="181">
        <v>1.75</v>
      </c>
      <c r="H867" s="181">
        <v>1.75</v>
      </c>
      <c r="I867" s="182" t="s">
        <v>1243</v>
      </c>
      <c r="J867" s="183" t="s">
        <v>1241</v>
      </c>
    </row>
    <row r="868" spans="1:10" ht="17.100000000000001" customHeight="1">
      <c r="A868" s="184" t="s">
        <v>1075</v>
      </c>
      <c r="B868" s="185" t="s">
        <v>1968</v>
      </c>
      <c r="C868" s="186">
        <v>2.0299999999999998</v>
      </c>
      <c r="D868" s="187">
        <v>0.85060000000000002</v>
      </c>
      <c r="E868" s="187">
        <v>1</v>
      </c>
      <c r="F868" s="187">
        <v>1</v>
      </c>
      <c r="G868" s="187">
        <v>1.25</v>
      </c>
      <c r="H868" s="187">
        <v>1.25</v>
      </c>
      <c r="I868" s="188" t="s">
        <v>1243</v>
      </c>
      <c r="J868" s="189" t="s">
        <v>1241</v>
      </c>
    </row>
    <row r="869" spans="1:10" ht="17.100000000000001" customHeight="1">
      <c r="A869" s="172" t="s">
        <v>1076</v>
      </c>
      <c r="B869" s="173" t="s">
        <v>1968</v>
      </c>
      <c r="C869" s="174">
        <v>2.61</v>
      </c>
      <c r="D869" s="175">
        <v>1.0523</v>
      </c>
      <c r="E869" s="175">
        <v>1</v>
      </c>
      <c r="F869" s="175">
        <v>1</v>
      </c>
      <c r="G869" s="175">
        <v>1.25</v>
      </c>
      <c r="H869" s="175">
        <v>1.25</v>
      </c>
      <c r="I869" s="176" t="s">
        <v>1243</v>
      </c>
      <c r="J869" s="177" t="s">
        <v>1241</v>
      </c>
    </row>
    <row r="870" spans="1:10" ht="17.100000000000001" customHeight="1">
      <c r="A870" s="172" t="s">
        <v>1077</v>
      </c>
      <c r="B870" s="173" t="s">
        <v>1968</v>
      </c>
      <c r="C870" s="174">
        <v>5.07</v>
      </c>
      <c r="D870" s="175">
        <v>1.8157000000000001</v>
      </c>
      <c r="E870" s="175">
        <v>1</v>
      </c>
      <c r="F870" s="175">
        <v>1</v>
      </c>
      <c r="G870" s="175">
        <v>1.25</v>
      </c>
      <c r="H870" s="175">
        <v>1.25</v>
      </c>
      <c r="I870" s="176" t="s">
        <v>1243</v>
      </c>
      <c r="J870" s="177" t="s">
        <v>1241</v>
      </c>
    </row>
    <row r="871" spans="1:10" ht="17.100000000000001" customHeight="1">
      <c r="A871" s="178" t="s">
        <v>1078</v>
      </c>
      <c r="B871" s="179" t="s">
        <v>1968</v>
      </c>
      <c r="C871" s="180">
        <v>9.4</v>
      </c>
      <c r="D871" s="181">
        <v>4.1456</v>
      </c>
      <c r="E871" s="181">
        <v>1.1000000000000001</v>
      </c>
      <c r="F871" s="181">
        <v>1.1000000000000001</v>
      </c>
      <c r="G871" s="181">
        <v>1.75</v>
      </c>
      <c r="H871" s="181">
        <v>1.75</v>
      </c>
      <c r="I871" s="182" t="s">
        <v>1243</v>
      </c>
      <c r="J871" s="183" t="s">
        <v>1241</v>
      </c>
    </row>
    <row r="872" spans="1:10" ht="17.100000000000001" customHeight="1">
      <c r="A872" s="184" t="s">
        <v>1079</v>
      </c>
      <c r="B872" s="185" t="s">
        <v>1969</v>
      </c>
      <c r="C872" s="186">
        <v>2.64</v>
      </c>
      <c r="D872" s="187">
        <v>0.45639999999999997</v>
      </c>
      <c r="E872" s="187">
        <v>1</v>
      </c>
      <c r="F872" s="187">
        <v>1</v>
      </c>
      <c r="G872" s="187">
        <v>1.25</v>
      </c>
      <c r="H872" s="187">
        <v>1.25</v>
      </c>
      <c r="I872" s="188" t="s">
        <v>1243</v>
      </c>
      <c r="J872" s="189" t="s">
        <v>1241</v>
      </c>
    </row>
    <row r="873" spans="1:10" ht="17.100000000000001" customHeight="1">
      <c r="A873" s="172" t="s">
        <v>1080</v>
      </c>
      <c r="B873" s="173" t="s">
        <v>1969</v>
      </c>
      <c r="C873" s="174">
        <v>2.81</v>
      </c>
      <c r="D873" s="175">
        <v>0.64580000000000004</v>
      </c>
      <c r="E873" s="175">
        <v>1</v>
      </c>
      <c r="F873" s="175">
        <v>1</v>
      </c>
      <c r="G873" s="175">
        <v>1.25</v>
      </c>
      <c r="H873" s="175">
        <v>1.25</v>
      </c>
      <c r="I873" s="176" t="s">
        <v>1243</v>
      </c>
      <c r="J873" s="177" t="s">
        <v>1241</v>
      </c>
    </row>
    <row r="874" spans="1:10" ht="17.100000000000001" customHeight="1">
      <c r="A874" s="172" t="s">
        <v>1081</v>
      </c>
      <c r="B874" s="173" t="s">
        <v>1969</v>
      </c>
      <c r="C874" s="174">
        <v>5.85</v>
      </c>
      <c r="D874" s="175">
        <v>1.1277999999999999</v>
      </c>
      <c r="E874" s="175">
        <v>1</v>
      </c>
      <c r="F874" s="175">
        <v>1</v>
      </c>
      <c r="G874" s="175">
        <v>1.25</v>
      </c>
      <c r="H874" s="175">
        <v>1.25</v>
      </c>
      <c r="I874" s="176" t="s">
        <v>1243</v>
      </c>
      <c r="J874" s="177" t="s">
        <v>1241</v>
      </c>
    </row>
    <row r="875" spans="1:10" ht="17.100000000000001" customHeight="1">
      <c r="A875" s="178" t="s">
        <v>1082</v>
      </c>
      <c r="B875" s="179" t="s">
        <v>1969</v>
      </c>
      <c r="C875" s="180">
        <v>10.85</v>
      </c>
      <c r="D875" s="181">
        <v>2.1073</v>
      </c>
      <c r="E875" s="181">
        <v>1.1000000000000001</v>
      </c>
      <c r="F875" s="181">
        <v>1.1000000000000001</v>
      </c>
      <c r="G875" s="181">
        <v>1.75</v>
      </c>
      <c r="H875" s="181">
        <v>1.75</v>
      </c>
      <c r="I875" s="182" t="s">
        <v>1243</v>
      </c>
      <c r="J875" s="183" t="s">
        <v>1241</v>
      </c>
    </row>
    <row r="876" spans="1:10" ht="17.100000000000001" customHeight="1">
      <c r="A876" s="184" t="s">
        <v>1083</v>
      </c>
      <c r="B876" s="185" t="s">
        <v>1970</v>
      </c>
      <c r="C876" s="186">
        <v>2.5299999999999998</v>
      </c>
      <c r="D876" s="187">
        <v>0.46920000000000001</v>
      </c>
      <c r="E876" s="187">
        <v>1</v>
      </c>
      <c r="F876" s="187">
        <v>1</v>
      </c>
      <c r="G876" s="187">
        <v>1.25</v>
      </c>
      <c r="H876" s="187">
        <v>1.25</v>
      </c>
      <c r="I876" s="188" t="s">
        <v>1243</v>
      </c>
      <c r="J876" s="189" t="s">
        <v>1241</v>
      </c>
    </row>
    <row r="877" spans="1:10" ht="17.100000000000001" customHeight="1">
      <c r="A877" s="172" t="s">
        <v>1084</v>
      </c>
      <c r="B877" s="173" t="s">
        <v>1970</v>
      </c>
      <c r="C877" s="174">
        <v>3.44</v>
      </c>
      <c r="D877" s="175">
        <v>0.63590000000000002</v>
      </c>
      <c r="E877" s="175">
        <v>1</v>
      </c>
      <c r="F877" s="175">
        <v>1</v>
      </c>
      <c r="G877" s="175">
        <v>1.25</v>
      </c>
      <c r="H877" s="175">
        <v>1.25</v>
      </c>
      <c r="I877" s="176" t="s">
        <v>1243</v>
      </c>
      <c r="J877" s="177" t="s">
        <v>1241</v>
      </c>
    </row>
    <row r="878" spans="1:10" ht="17.100000000000001" customHeight="1">
      <c r="A878" s="172" t="s">
        <v>1085</v>
      </c>
      <c r="B878" s="173" t="s">
        <v>1970</v>
      </c>
      <c r="C878" s="174">
        <v>6.24</v>
      </c>
      <c r="D878" s="175">
        <v>0.98460000000000003</v>
      </c>
      <c r="E878" s="175">
        <v>1</v>
      </c>
      <c r="F878" s="175">
        <v>1</v>
      </c>
      <c r="G878" s="175">
        <v>1.25</v>
      </c>
      <c r="H878" s="175">
        <v>1.25</v>
      </c>
      <c r="I878" s="176" t="s">
        <v>1243</v>
      </c>
      <c r="J878" s="177" t="s">
        <v>1241</v>
      </c>
    </row>
    <row r="879" spans="1:10" ht="17.100000000000001" customHeight="1">
      <c r="A879" s="178" t="s">
        <v>1086</v>
      </c>
      <c r="B879" s="179" t="s">
        <v>1970</v>
      </c>
      <c r="C879" s="180">
        <v>14.09</v>
      </c>
      <c r="D879" s="181">
        <v>1.7014</v>
      </c>
      <c r="E879" s="181">
        <v>1.1000000000000001</v>
      </c>
      <c r="F879" s="181">
        <v>1.1000000000000001</v>
      </c>
      <c r="G879" s="181">
        <v>1.75</v>
      </c>
      <c r="H879" s="181">
        <v>1.75</v>
      </c>
      <c r="I879" s="182" t="s">
        <v>1243</v>
      </c>
      <c r="J879" s="183" t="s">
        <v>1241</v>
      </c>
    </row>
    <row r="880" spans="1:10" ht="17.100000000000001" customHeight="1">
      <c r="A880" s="184" t="s">
        <v>1087</v>
      </c>
      <c r="B880" s="185" t="s">
        <v>1971</v>
      </c>
      <c r="C880" s="186">
        <v>1.59</v>
      </c>
      <c r="D880" s="187">
        <v>0.3866</v>
      </c>
      <c r="E880" s="187">
        <v>1</v>
      </c>
      <c r="F880" s="187">
        <v>1</v>
      </c>
      <c r="G880" s="187">
        <v>1.25</v>
      </c>
      <c r="H880" s="187">
        <v>1.25</v>
      </c>
      <c r="I880" s="188" t="s">
        <v>1243</v>
      </c>
      <c r="J880" s="189" t="s">
        <v>1241</v>
      </c>
    </row>
    <row r="881" spans="1:10" ht="17.100000000000001" customHeight="1">
      <c r="A881" s="172" t="s">
        <v>1088</v>
      </c>
      <c r="B881" s="173" t="s">
        <v>1971</v>
      </c>
      <c r="C881" s="174">
        <v>2.19</v>
      </c>
      <c r="D881" s="175">
        <v>0.49180000000000001</v>
      </c>
      <c r="E881" s="175">
        <v>1</v>
      </c>
      <c r="F881" s="175">
        <v>1</v>
      </c>
      <c r="G881" s="175">
        <v>1.25</v>
      </c>
      <c r="H881" s="175">
        <v>1.25</v>
      </c>
      <c r="I881" s="176" t="s">
        <v>1243</v>
      </c>
      <c r="J881" s="177" t="s">
        <v>1241</v>
      </c>
    </row>
    <row r="882" spans="1:10" ht="17.100000000000001" customHeight="1">
      <c r="A882" s="172" t="s">
        <v>1089</v>
      </c>
      <c r="B882" s="173" t="s">
        <v>1971</v>
      </c>
      <c r="C882" s="174">
        <v>3.86</v>
      </c>
      <c r="D882" s="175">
        <v>0.82220000000000004</v>
      </c>
      <c r="E882" s="175">
        <v>1</v>
      </c>
      <c r="F882" s="175">
        <v>1</v>
      </c>
      <c r="G882" s="175">
        <v>1.25</v>
      </c>
      <c r="H882" s="175">
        <v>1.25</v>
      </c>
      <c r="I882" s="176" t="s">
        <v>1243</v>
      </c>
      <c r="J882" s="177" t="s">
        <v>1241</v>
      </c>
    </row>
    <row r="883" spans="1:10" ht="17.100000000000001" customHeight="1">
      <c r="A883" s="178" t="s">
        <v>1090</v>
      </c>
      <c r="B883" s="179" t="s">
        <v>1971</v>
      </c>
      <c r="C883" s="180">
        <v>8</v>
      </c>
      <c r="D883" s="181">
        <v>1.5639000000000001</v>
      </c>
      <c r="E883" s="181">
        <v>1.1000000000000001</v>
      </c>
      <c r="F883" s="181">
        <v>1.1000000000000001</v>
      </c>
      <c r="G883" s="181">
        <v>1.75</v>
      </c>
      <c r="H883" s="181">
        <v>1.75</v>
      </c>
      <c r="I883" s="182" t="s">
        <v>1243</v>
      </c>
      <c r="J883" s="183" t="s">
        <v>1241</v>
      </c>
    </row>
    <row r="884" spans="1:10" ht="17.100000000000001" customHeight="1">
      <c r="A884" s="184" t="s">
        <v>1091</v>
      </c>
      <c r="B884" s="185" t="s">
        <v>1972</v>
      </c>
      <c r="C884" s="186">
        <v>2.96</v>
      </c>
      <c r="D884" s="187">
        <v>0.56159999999999999</v>
      </c>
      <c r="E884" s="187">
        <v>1.06</v>
      </c>
      <c r="F884" s="187">
        <v>1.06</v>
      </c>
      <c r="G884" s="187">
        <v>1.06</v>
      </c>
      <c r="H884" s="187">
        <v>1.06</v>
      </c>
      <c r="I884" s="188" t="s">
        <v>61</v>
      </c>
      <c r="J884" s="189" t="s">
        <v>61</v>
      </c>
    </row>
    <row r="885" spans="1:10" ht="17.100000000000001" customHeight="1">
      <c r="A885" s="172" t="s">
        <v>1092</v>
      </c>
      <c r="B885" s="173" t="s">
        <v>1972</v>
      </c>
      <c r="C885" s="174">
        <v>3.66</v>
      </c>
      <c r="D885" s="175">
        <v>0.67020000000000002</v>
      </c>
      <c r="E885" s="175">
        <v>1.06</v>
      </c>
      <c r="F885" s="175">
        <v>1.06</v>
      </c>
      <c r="G885" s="175">
        <v>1.06</v>
      </c>
      <c r="H885" s="175">
        <v>1.06</v>
      </c>
      <c r="I885" s="176" t="s">
        <v>61</v>
      </c>
      <c r="J885" s="177" t="s">
        <v>61</v>
      </c>
    </row>
    <row r="886" spans="1:10" ht="17.100000000000001" customHeight="1">
      <c r="A886" s="172" t="s">
        <v>1093</v>
      </c>
      <c r="B886" s="173" t="s">
        <v>1972</v>
      </c>
      <c r="C886" s="174">
        <v>5.21</v>
      </c>
      <c r="D886" s="175">
        <v>0.89280000000000004</v>
      </c>
      <c r="E886" s="175">
        <v>1.06</v>
      </c>
      <c r="F886" s="175">
        <v>1.06</v>
      </c>
      <c r="G886" s="175">
        <v>1.06</v>
      </c>
      <c r="H886" s="175">
        <v>1.06</v>
      </c>
      <c r="I886" s="176" t="s">
        <v>61</v>
      </c>
      <c r="J886" s="177" t="s">
        <v>61</v>
      </c>
    </row>
    <row r="887" spans="1:10" ht="17.100000000000001" customHeight="1">
      <c r="A887" s="178" t="s">
        <v>1094</v>
      </c>
      <c r="B887" s="179" t="s">
        <v>1972</v>
      </c>
      <c r="C887" s="180">
        <v>7.88</v>
      </c>
      <c r="D887" s="181">
        <v>2.1576</v>
      </c>
      <c r="E887" s="181">
        <v>1.17</v>
      </c>
      <c r="F887" s="181">
        <v>1.17</v>
      </c>
      <c r="G887" s="181">
        <v>1.17</v>
      </c>
      <c r="H887" s="181">
        <v>1.17</v>
      </c>
      <c r="I887" s="182" t="s">
        <v>61</v>
      </c>
      <c r="J887" s="183" t="s">
        <v>61</v>
      </c>
    </row>
    <row r="888" spans="1:10" ht="17.100000000000001" customHeight="1">
      <c r="A888" s="184" t="s">
        <v>1095</v>
      </c>
      <c r="B888" s="185" t="s">
        <v>1973</v>
      </c>
      <c r="C888" s="186">
        <v>2.14</v>
      </c>
      <c r="D888" s="187">
        <v>0.56320000000000003</v>
      </c>
      <c r="E888" s="187">
        <v>1.06</v>
      </c>
      <c r="F888" s="187">
        <v>1.06</v>
      </c>
      <c r="G888" s="187">
        <v>1.06</v>
      </c>
      <c r="H888" s="187">
        <v>1.06</v>
      </c>
      <c r="I888" s="188" t="s">
        <v>61</v>
      </c>
      <c r="J888" s="189" t="s">
        <v>61</v>
      </c>
    </row>
    <row r="889" spans="1:10" ht="17.100000000000001" customHeight="1">
      <c r="A889" s="172" t="s">
        <v>1096</v>
      </c>
      <c r="B889" s="173" t="s">
        <v>1973</v>
      </c>
      <c r="C889" s="174">
        <v>2.2799999999999998</v>
      </c>
      <c r="D889" s="175">
        <v>0.60489999999999999</v>
      </c>
      <c r="E889" s="175">
        <v>1.06</v>
      </c>
      <c r="F889" s="175">
        <v>1.06</v>
      </c>
      <c r="G889" s="175">
        <v>1.06</v>
      </c>
      <c r="H889" s="175">
        <v>1.06</v>
      </c>
      <c r="I889" s="176" t="s">
        <v>61</v>
      </c>
      <c r="J889" s="177" t="s">
        <v>61</v>
      </c>
    </row>
    <row r="890" spans="1:10" ht="17.100000000000001" customHeight="1">
      <c r="A890" s="172" t="s">
        <v>1097</v>
      </c>
      <c r="B890" s="173" t="s">
        <v>1973</v>
      </c>
      <c r="C890" s="174">
        <v>3.81</v>
      </c>
      <c r="D890" s="175">
        <v>0.81430000000000002</v>
      </c>
      <c r="E890" s="175">
        <v>1.06</v>
      </c>
      <c r="F890" s="175">
        <v>1.06</v>
      </c>
      <c r="G890" s="175">
        <v>1.06</v>
      </c>
      <c r="H890" s="175">
        <v>1.06</v>
      </c>
      <c r="I890" s="176" t="s">
        <v>61</v>
      </c>
      <c r="J890" s="177" t="s">
        <v>61</v>
      </c>
    </row>
    <row r="891" spans="1:10" ht="17.100000000000001" customHeight="1">
      <c r="A891" s="178" t="s">
        <v>1098</v>
      </c>
      <c r="B891" s="179" t="s">
        <v>1973</v>
      </c>
      <c r="C891" s="180">
        <v>6.18</v>
      </c>
      <c r="D891" s="181">
        <v>2.5106000000000002</v>
      </c>
      <c r="E891" s="181">
        <v>1.17</v>
      </c>
      <c r="F891" s="181">
        <v>1.17</v>
      </c>
      <c r="G891" s="181">
        <v>1.17</v>
      </c>
      <c r="H891" s="181">
        <v>1.17</v>
      </c>
      <c r="I891" s="182" t="s">
        <v>61</v>
      </c>
      <c r="J891" s="183" t="s">
        <v>61</v>
      </c>
    </row>
    <row r="892" spans="1:10" ht="17.100000000000001" customHeight="1">
      <c r="A892" s="184" t="s">
        <v>1099</v>
      </c>
      <c r="B892" s="185" t="s">
        <v>1974</v>
      </c>
      <c r="C892" s="186">
        <v>2.1800000000000002</v>
      </c>
      <c r="D892" s="187">
        <v>0.38040000000000002</v>
      </c>
      <c r="E892" s="187">
        <v>1.06</v>
      </c>
      <c r="F892" s="187">
        <v>1.06</v>
      </c>
      <c r="G892" s="187">
        <v>1.06</v>
      </c>
      <c r="H892" s="187">
        <v>1.06</v>
      </c>
      <c r="I892" s="188" t="s">
        <v>61</v>
      </c>
      <c r="J892" s="189" t="s">
        <v>61</v>
      </c>
    </row>
    <row r="893" spans="1:10" ht="17.100000000000001" customHeight="1">
      <c r="A893" s="172" t="s">
        <v>1100</v>
      </c>
      <c r="B893" s="173" t="s">
        <v>1974</v>
      </c>
      <c r="C893" s="174">
        <v>2.38</v>
      </c>
      <c r="D893" s="175">
        <v>0.46829999999999999</v>
      </c>
      <c r="E893" s="175">
        <v>1.06</v>
      </c>
      <c r="F893" s="175">
        <v>1.06</v>
      </c>
      <c r="G893" s="175">
        <v>1.06</v>
      </c>
      <c r="H893" s="175">
        <v>1.06</v>
      </c>
      <c r="I893" s="176" t="s">
        <v>61</v>
      </c>
      <c r="J893" s="177" t="s">
        <v>61</v>
      </c>
    </row>
    <row r="894" spans="1:10" ht="17.100000000000001" customHeight="1">
      <c r="A894" s="172" t="s">
        <v>1101</v>
      </c>
      <c r="B894" s="173" t="s">
        <v>1974</v>
      </c>
      <c r="C894" s="174">
        <v>2.97</v>
      </c>
      <c r="D894" s="175">
        <v>0.85419999999999996</v>
      </c>
      <c r="E894" s="175">
        <v>1.06</v>
      </c>
      <c r="F894" s="175">
        <v>1.06</v>
      </c>
      <c r="G894" s="175">
        <v>1.06</v>
      </c>
      <c r="H894" s="175">
        <v>1.06</v>
      </c>
      <c r="I894" s="176" t="s">
        <v>61</v>
      </c>
      <c r="J894" s="177" t="s">
        <v>61</v>
      </c>
    </row>
    <row r="895" spans="1:10" ht="17.100000000000001" customHeight="1">
      <c r="A895" s="178" t="s">
        <v>1102</v>
      </c>
      <c r="B895" s="179" t="s">
        <v>1974</v>
      </c>
      <c r="C895" s="180">
        <v>4.33</v>
      </c>
      <c r="D895" s="181">
        <v>2.9802</v>
      </c>
      <c r="E895" s="181">
        <v>1.17</v>
      </c>
      <c r="F895" s="181">
        <v>1.17</v>
      </c>
      <c r="G895" s="181">
        <v>1.17</v>
      </c>
      <c r="H895" s="181">
        <v>1.17</v>
      </c>
      <c r="I895" s="182" t="s">
        <v>61</v>
      </c>
      <c r="J895" s="183" t="s">
        <v>61</v>
      </c>
    </row>
    <row r="896" spans="1:10" ht="17.100000000000001" customHeight="1">
      <c r="A896" s="184" t="s">
        <v>1103</v>
      </c>
      <c r="B896" s="185" t="s">
        <v>1975</v>
      </c>
      <c r="C896" s="186">
        <v>1.58</v>
      </c>
      <c r="D896" s="187">
        <v>0.47799999999999998</v>
      </c>
      <c r="E896" s="187">
        <v>1.06</v>
      </c>
      <c r="F896" s="187">
        <v>1.06</v>
      </c>
      <c r="G896" s="187">
        <v>1.06</v>
      </c>
      <c r="H896" s="187">
        <v>1.06</v>
      </c>
      <c r="I896" s="188" t="s">
        <v>61</v>
      </c>
      <c r="J896" s="189" t="s">
        <v>61</v>
      </c>
    </row>
    <row r="897" spans="1:10" ht="17.100000000000001" customHeight="1">
      <c r="A897" s="172" t="s">
        <v>1104</v>
      </c>
      <c r="B897" s="173" t="s">
        <v>1975</v>
      </c>
      <c r="C897" s="174">
        <v>1.87</v>
      </c>
      <c r="D897" s="175">
        <v>0.59219999999999995</v>
      </c>
      <c r="E897" s="175">
        <v>1.06</v>
      </c>
      <c r="F897" s="175">
        <v>1.06</v>
      </c>
      <c r="G897" s="175">
        <v>1.06</v>
      </c>
      <c r="H897" s="175">
        <v>1.06</v>
      </c>
      <c r="I897" s="176" t="s">
        <v>61</v>
      </c>
      <c r="J897" s="177" t="s">
        <v>61</v>
      </c>
    </row>
    <row r="898" spans="1:10" ht="17.100000000000001" customHeight="1">
      <c r="A898" s="172" t="s">
        <v>1105</v>
      </c>
      <c r="B898" s="173" t="s">
        <v>1975</v>
      </c>
      <c r="C898" s="174">
        <v>3.95</v>
      </c>
      <c r="D898" s="175">
        <v>0.89400000000000002</v>
      </c>
      <c r="E898" s="175">
        <v>1.06</v>
      </c>
      <c r="F898" s="175">
        <v>1.06</v>
      </c>
      <c r="G898" s="175">
        <v>1.06</v>
      </c>
      <c r="H898" s="175">
        <v>1.06</v>
      </c>
      <c r="I898" s="176" t="s">
        <v>61</v>
      </c>
      <c r="J898" s="177" t="s">
        <v>61</v>
      </c>
    </row>
    <row r="899" spans="1:10" ht="17.100000000000001" customHeight="1">
      <c r="A899" s="178" t="s">
        <v>1106</v>
      </c>
      <c r="B899" s="179" t="s">
        <v>1975</v>
      </c>
      <c r="C899" s="180">
        <v>7.75</v>
      </c>
      <c r="D899" s="181">
        <v>2.4379</v>
      </c>
      <c r="E899" s="181">
        <v>1.17</v>
      </c>
      <c r="F899" s="181">
        <v>1.17</v>
      </c>
      <c r="G899" s="181">
        <v>1.17</v>
      </c>
      <c r="H899" s="181">
        <v>1.17</v>
      </c>
      <c r="I899" s="182" t="s">
        <v>61</v>
      </c>
      <c r="J899" s="183" t="s">
        <v>61</v>
      </c>
    </row>
    <row r="900" spans="1:10" ht="17.100000000000001" customHeight="1">
      <c r="A900" s="184" t="s">
        <v>1107</v>
      </c>
      <c r="B900" s="185" t="s">
        <v>1976</v>
      </c>
      <c r="C900" s="186">
        <v>1.5</v>
      </c>
      <c r="D900" s="187">
        <v>0.72370000000000001</v>
      </c>
      <c r="E900" s="187">
        <v>1.06</v>
      </c>
      <c r="F900" s="187">
        <v>1.06</v>
      </c>
      <c r="G900" s="187">
        <v>1.06</v>
      </c>
      <c r="H900" s="187">
        <v>1.06</v>
      </c>
      <c r="I900" s="188" t="s">
        <v>61</v>
      </c>
      <c r="J900" s="189" t="s">
        <v>61</v>
      </c>
    </row>
    <row r="901" spans="1:10" ht="17.100000000000001" customHeight="1">
      <c r="A901" s="172" t="s">
        <v>1108</v>
      </c>
      <c r="B901" s="173" t="s">
        <v>1976</v>
      </c>
      <c r="C901" s="174">
        <v>1.69</v>
      </c>
      <c r="D901" s="175">
        <v>0.81479999999999997</v>
      </c>
      <c r="E901" s="175">
        <v>1.06</v>
      </c>
      <c r="F901" s="175">
        <v>1.06</v>
      </c>
      <c r="G901" s="175">
        <v>1.06</v>
      </c>
      <c r="H901" s="175">
        <v>1.06</v>
      </c>
      <c r="I901" s="176" t="s">
        <v>61</v>
      </c>
      <c r="J901" s="177" t="s">
        <v>61</v>
      </c>
    </row>
    <row r="902" spans="1:10" ht="17.100000000000001" customHeight="1">
      <c r="A902" s="172" t="s">
        <v>1109</v>
      </c>
      <c r="B902" s="173" t="s">
        <v>1976</v>
      </c>
      <c r="C902" s="174">
        <v>2.09</v>
      </c>
      <c r="D902" s="175">
        <v>1.0509999999999999</v>
      </c>
      <c r="E902" s="175">
        <v>1.06</v>
      </c>
      <c r="F902" s="175">
        <v>1.06</v>
      </c>
      <c r="G902" s="175">
        <v>1.06</v>
      </c>
      <c r="H902" s="175">
        <v>1.06</v>
      </c>
      <c r="I902" s="176" t="s">
        <v>61</v>
      </c>
      <c r="J902" s="177" t="s">
        <v>61</v>
      </c>
    </row>
    <row r="903" spans="1:10" ht="17.100000000000001" customHeight="1">
      <c r="A903" s="178" t="s">
        <v>1110</v>
      </c>
      <c r="B903" s="179" t="s">
        <v>1976</v>
      </c>
      <c r="C903" s="180">
        <v>1</v>
      </c>
      <c r="D903" s="181">
        <v>1.7483</v>
      </c>
      <c r="E903" s="181">
        <v>1.17</v>
      </c>
      <c r="F903" s="181">
        <v>1.17</v>
      </c>
      <c r="G903" s="181">
        <v>1.17</v>
      </c>
      <c r="H903" s="181">
        <v>1.17</v>
      </c>
      <c r="I903" s="182" t="s">
        <v>61</v>
      </c>
      <c r="J903" s="183" t="s">
        <v>61</v>
      </c>
    </row>
    <row r="904" spans="1:10" ht="17.100000000000001" customHeight="1">
      <c r="A904" s="184" t="s">
        <v>1111</v>
      </c>
      <c r="B904" s="185" t="s">
        <v>1977</v>
      </c>
      <c r="C904" s="186">
        <v>2.23</v>
      </c>
      <c r="D904" s="187">
        <v>0.50219999999999998</v>
      </c>
      <c r="E904" s="187">
        <v>1.06</v>
      </c>
      <c r="F904" s="187">
        <v>1.06</v>
      </c>
      <c r="G904" s="187">
        <v>1.06</v>
      </c>
      <c r="H904" s="187">
        <v>1.06</v>
      </c>
      <c r="I904" s="188" t="s">
        <v>61</v>
      </c>
      <c r="J904" s="189" t="s">
        <v>61</v>
      </c>
    </row>
    <row r="905" spans="1:10" ht="17.100000000000001" customHeight="1">
      <c r="A905" s="172" t="s">
        <v>1112</v>
      </c>
      <c r="B905" s="173" t="s">
        <v>1977</v>
      </c>
      <c r="C905" s="174">
        <v>2.56</v>
      </c>
      <c r="D905" s="175">
        <v>0.72799999999999998</v>
      </c>
      <c r="E905" s="175">
        <v>1.06</v>
      </c>
      <c r="F905" s="175">
        <v>1.06</v>
      </c>
      <c r="G905" s="175">
        <v>1.06</v>
      </c>
      <c r="H905" s="175">
        <v>1.06</v>
      </c>
      <c r="I905" s="176" t="s">
        <v>61</v>
      </c>
      <c r="J905" s="177" t="s">
        <v>61</v>
      </c>
    </row>
    <row r="906" spans="1:10" ht="17.100000000000001" customHeight="1">
      <c r="A906" s="172" t="s">
        <v>1113</v>
      </c>
      <c r="B906" s="173" t="s">
        <v>1977</v>
      </c>
      <c r="C906" s="174">
        <v>4.93</v>
      </c>
      <c r="D906" s="175">
        <v>1.3229</v>
      </c>
      <c r="E906" s="175">
        <v>1.06</v>
      </c>
      <c r="F906" s="175">
        <v>1.06</v>
      </c>
      <c r="G906" s="175">
        <v>1.06</v>
      </c>
      <c r="H906" s="175">
        <v>1.06</v>
      </c>
      <c r="I906" s="176" t="s">
        <v>61</v>
      </c>
      <c r="J906" s="177" t="s">
        <v>61</v>
      </c>
    </row>
    <row r="907" spans="1:10" ht="17.100000000000001" customHeight="1">
      <c r="A907" s="178" t="s">
        <v>1114</v>
      </c>
      <c r="B907" s="179" t="s">
        <v>1977</v>
      </c>
      <c r="C907" s="180">
        <v>12.17</v>
      </c>
      <c r="D907" s="181">
        <v>3.7623000000000002</v>
      </c>
      <c r="E907" s="181">
        <v>1.17</v>
      </c>
      <c r="F907" s="181">
        <v>1.17</v>
      </c>
      <c r="G907" s="181">
        <v>1.17</v>
      </c>
      <c r="H907" s="181">
        <v>1.17</v>
      </c>
      <c r="I907" s="182" t="s">
        <v>61</v>
      </c>
      <c r="J907" s="183" t="s">
        <v>61</v>
      </c>
    </row>
    <row r="908" spans="1:10" ht="17.100000000000001" customHeight="1">
      <c r="A908" s="184" t="s">
        <v>1115</v>
      </c>
      <c r="B908" s="185" t="s">
        <v>1978</v>
      </c>
      <c r="C908" s="186">
        <v>2.0299999999999998</v>
      </c>
      <c r="D908" s="187">
        <v>0.33210000000000001</v>
      </c>
      <c r="E908" s="187">
        <v>1.06</v>
      </c>
      <c r="F908" s="187">
        <v>1.06</v>
      </c>
      <c r="G908" s="187">
        <v>1.06</v>
      </c>
      <c r="H908" s="187">
        <v>1.06</v>
      </c>
      <c r="I908" s="188" t="s">
        <v>61</v>
      </c>
      <c r="J908" s="189" t="s">
        <v>61</v>
      </c>
    </row>
    <row r="909" spans="1:10" ht="17.100000000000001" customHeight="1">
      <c r="A909" s="172" t="s">
        <v>1116</v>
      </c>
      <c r="B909" s="173" t="s">
        <v>1978</v>
      </c>
      <c r="C909" s="174">
        <v>2.19</v>
      </c>
      <c r="D909" s="175">
        <v>0.38350000000000001</v>
      </c>
      <c r="E909" s="175">
        <v>1.06</v>
      </c>
      <c r="F909" s="175">
        <v>1.06</v>
      </c>
      <c r="G909" s="175">
        <v>1.06</v>
      </c>
      <c r="H909" s="175">
        <v>1.06</v>
      </c>
      <c r="I909" s="176" t="s">
        <v>61</v>
      </c>
      <c r="J909" s="177" t="s">
        <v>61</v>
      </c>
    </row>
    <row r="910" spans="1:10" ht="17.100000000000001" customHeight="1">
      <c r="A910" s="172" t="s">
        <v>1117</v>
      </c>
      <c r="B910" s="173" t="s">
        <v>1978</v>
      </c>
      <c r="C910" s="174">
        <v>2.92</v>
      </c>
      <c r="D910" s="175">
        <v>0.52280000000000004</v>
      </c>
      <c r="E910" s="175">
        <v>1.06</v>
      </c>
      <c r="F910" s="175">
        <v>1.06</v>
      </c>
      <c r="G910" s="175">
        <v>1.06</v>
      </c>
      <c r="H910" s="175">
        <v>1.06</v>
      </c>
      <c r="I910" s="176" t="s">
        <v>61</v>
      </c>
      <c r="J910" s="177" t="s">
        <v>61</v>
      </c>
    </row>
    <row r="911" spans="1:10" ht="17.100000000000001" customHeight="1">
      <c r="A911" s="178" t="s">
        <v>1118</v>
      </c>
      <c r="B911" s="179" t="s">
        <v>1978</v>
      </c>
      <c r="C911" s="180">
        <v>5.97</v>
      </c>
      <c r="D911" s="181">
        <v>1.2664</v>
      </c>
      <c r="E911" s="181">
        <v>1.17</v>
      </c>
      <c r="F911" s="181">
        <v>1.17</v>
      </c>
      <c r="G911" s="181">
        <v>1.17</v>
      </c>
      <c r="H911" s="181">
        <v>1.17</v>
      </c>
      <c r="I911" s="182" t="s">
        <v>61</v>
      </c>
      <c r="J911" s="183" t="s">
        <v>61</v>
      </c>
    </row>
    <row r="912" spans="1:10" ht="17.100000000000001" customHeight="1">
      <c r="A912" s="184" t="s">
        <v>1119</v>
      </c>
      <c r="B912" s="185" t="s">
        <v>1979</v>
      </c>
      <c r="C912" s="186">
        <v>2.04</v>
      </c>
      <c r="D912" s="187">
        <v>0.2268</v>
      </c>
      <c r="E912" s="187">
        <v>1.06</v>
      </c>
      <c r="F912" s="187">
        <v>1.06</v>
      </c>
      <c r="G912" s="187">
        <v>1.06</v>
      </c>
      <c r="H912" s="187">
        <v>1.06</v>
      </c>
      <c r="I912" s="188" t="s">
        <v>61</v>
      </c>
      <c r="J912" s="189" t="s">
        <v>61</v>
      </c>
    </row>
    <row r="913" spans="1:10" ht="17.100000000000001" customHeight="1">
      <c r="A913" s="172" t="s">
        <v>1120</v>
      </c>
      <c r="B913" s="173" t="s">
        <v>1979</v>
      </c>
      <c r="C913" s="174">
        <v>2.65</v>
      </c>
      <c r="D913" s="175">
        <v>0.37419999999999998</v>
      </c>
      <c r="E913" s="175">
        <v>1.06</v>
      </c>
      <c r="F913" s="175">
        <v>1.06</v>
      </c>
      <c r="G913" s="175">
        <v>1.06</v>
      </c>
      <c r="H913" s="175">
        <v>1.06</v>
      </c>
      <c r="I913" s="176" t="s">
        <v>61</v>
      </c>
      <c r="J913" s="177" t="s">
        <v>61</v>
      </c>
    </row>
    <row r="914" spans="1:10" ht="17.100000000000001" customHeight="1">
      <c r="A914" s="172" t="s">
        <v>1121</v>
      </c>
      <c r="B914" s="173" t="s">
        <v>1979</v>
      </c>
      <c r="C914" s="174">
        <v>3.5</v>
      </c>
      <c r="D914" s="175">
        <v>0.57169999999999999</v>
      </c>
      <c r="E914" s="175">
        <v>1.06</v>
      </c>
      <c r="F914" s="175">
        <v>1.06</v>
      </c>
      <c r="G914" s="175">
        <v>1.06</v>
      </c>
      <c r="H914" s="175">
        <v>1.06</v>
      </c>
      <c r="I914" s="176" t="s">
        <v>61</v>
      </c>
      <c r="J914" s="177" t="s">
        <v>61</v>
      </c>
    </row>
    <row r="915" spans="1:10" ht="17.100000000000001" customHeight="1">
      <c r="A915" s="178" t="s">
        <v>1122</v>
      </c>
      <c r="B915" s="179" t="s">
        <v>1979</v>
      </c>
      <c r="C915" s="180">
        <v>6.56</v>
      </c>
      <c r="D915" s="181">
        <v>1.5397000000000001</v>
      </c>
      <c r="E915" s="181">
        <v>1.17</v>
      </c>
      <c r="F915" s="181">
        <v>1.17</v>
      </c>
      <c r="G915" s="181">
        <v>1.17</v>
      </c>
      <c r="H915" s="181">
        <v>1.17</v>
      </c>
      <c r="I915" s="182" t="s">
        <v>61</v>
      </c>
      <c r="J915" s="183" t="s">
        <v>61</v>
      </c>
    </row>
    <row r="916" spans="1:10" ht="17.100000000000001" customHeight="1">
      <c r="A916" s="184" t="s">
        <v>1123</v>
      </c>
      <c r="B916" s="185" t="s">
        <v>1980</v>
      </c>
      <c r="C916" s="186">
        <v>2.17</v>
      </c>
      <c r="D916" s="187">
        <v>0.24660000000000001</v>
      </c>
      <c r="E916" s="187">
        <v>1.06</v>
      </c>
      <c r="F916" s="187">
        <v>1.06</v>
      </c>
      <c r="G916" s="187">
        <v>1.06</v>
      </c>
      <c r="H916" s="187">
        <v>1.06</v>
      </c>
      <c r="I916" s="188" t="s">
        <v>61</v>
      </c>
      <c r="J916" s="189" t="s">
        <v>61</v>
      </c>
    </row>
    <row r="917" spans="1:10" ht="17.100000000000001" customHeight="1">
      <c r="A917" s="172" t="s">
        <v>1124</v>
      </c>
      <c r="B917" s="173" t="s">
        <v>1980</v>
      </c>
      <c r="C917" s="174">
        <v>2.85</v>
      </c>
      <c r="D917" s="175">
        <v>0.31830000000000003</v>
      </c>
      <c r="E917" s="175">
        <v>1.06</v>
      </c>
      <c r="F917" s="175">
        <v>1.06</v>
      </c>
      <c r="G917" s="175">
        <v>1.06</v>
      </c>
      <c r="H917" s="175">
        <v>1.06</v>
      </c>
      <c r="I917" s="176" t="s">
        <v>61</v>
      </c>
      <c r="J917" s="177" t="s">
        <v>61</v>
      </c>
    </row>
    <row r="918" spans="1:10" ht="17.100000000000001" customHeight="1">
      <c r="A918" s="172" t="s">
        <v>1125</v>
      </c>
      <c r="B918" s="173" t="s">
        <v>1980</v>
      </c>
      <c r="C918" s="174">
        <v>6.42</v>
      </c>
      <c r="D918" s="175">
        <v>0.46700000000000003</v>
      </c>
      <c r="E918" s="175">
        <v>1.06</v>
      </c>
      <c r="F918" s="175">
        <v>1.06</v>
      </c>
      <c r="G918" s="175">
        <v>1.06</v>
      </c>
      <c r="H918" s="175">
        <v>1.06</v>
      </c>
      <c r="I918" s="176" t="s">
        <v>61</v>
      </c>
      <c r="J918" s="177" t="s">
        <v>61</v>
      </c>
    </row>
    <row r="919" spans="1:10" ht="17.100000000000001" customHeight="1">
      <c r="A919" s="178" t="s">
        <v>1126</v>
      </c>
      <c r="B919" s="179" t="s">
        <v>1980</v>
      </c>
      <c r="C919" s="180">
        <v>7</v>
      </c>
      <c r="D919" s="181">
        <v>0.87319999999999998</v>
      </c>
      <c r="E919" s="181">
        <v>1.17</v>
      </c>
      <c r="F919" s="181">
        <v>1.17</v>
      </c>
      <c r="G919" s="181">
        <v>1.17</v>
      </c>
      <c r="H919" s="181">
        <v>1.17</v>
      </c>
      <c r="I919" s="182" t="s">
        <v>61</v>
      </c>
      <c r="J919" s="183" t="s">
        <v>61</v>
      </c>
    </row>
    <row r="920" spans="1:10" ht="17.100000000000001" customHeight="1">
      <c r="A920" s="184" t="s">
        <v>1127</v>
      </c>
      <c r="B920" s="185" t="s">
        <v>1981</v>
      </c>
      <c r="C920" s="186">
        <v>1.1000000000000001</v>
      </c>
      <c r="D920" s="187">
        <v>0.34770000000000001</v>
      </c>
      <c r="E920" s="187">
        <v>1.06</v>
      </c>
      <c r="F920" s="187">
        <v>1.06</v>
      </c>
      <c r="G920" s="187">
        <v>1.06</v>
      </c>
      <c r="H920" s="187">
        <v>1.06</v>
      </c>
      <c r="I920" s="188" t="s">
        <v>61</v>
      </c>
      <c r="J920" s="189" t="s">
        <v>61</v>
      </c>
    </row>
    <row r="921" spans="1:10" ht="17.100000000000001" customHeight="1">
      <c r="A921" s="172" t="s">
        <v>1128</v>
      </c>
      <c r="B921" s="173" t="s">
        <v>1981</v>
      </c>
      <c r="C921" s="174">
        <v>1.79</v>
      </c>
      <c r="D921" s="175">
        <v>0.3674</v>
      </c>
      <c r="E921" s="175">
        <v>1.06</v>
      </c>
      <c r="F921" s="175">
        <v>1.06</v>
      </c>
      <c r="G921" s="175">
        <v>1.06</v>
      </c>
      <c r="H921" s="175">
        <v>1.06</v>
      </c>
      <c r="I921" s="176" t="s">
        <v>61</v>
      </c>
      <c r="J921" s="177" t="s">
        <v>61</v>
      </c>
    </row>
    <row r="922" spans="1:10" ht="17.100000000000001" customHeight="1">
      <c r="A922" s="172" t="s">
        <v>1129</v>
      </c>
      <c r="B922" s="173" t="s">
        <v>1981</v>
      </c>
      <c r="C922" s="174">
        <v>3.27</v>
      </c>
      <c r="D922" s="175">
        <v>0.47699999999999998</v>
      </c>
      <c r="E922" s="175">
        <v>1.06</v>
      </c>
      <c r="F922" s="175">
        <v>1.06</v>
      </c>
      <c r="G922" s="175">
        <v>1.06</v>
      </c>
      <c r="H922" s="175">
        <v>1.06</v>
      </c>
      <c r="I922" s="176" t="s">
        <v>61</v>
      </c>
      <c r="J922" s="177" t="s">
        <v>61</v>
      </c>
    </row>
    <row r="923" spans="1:10" ht="17.100000000000001" customHeight="1">
      <c r="A923" s="178" t="s">
        <v>1130</v>
      </c>
      <c r="B923" s="179" t="s">
        <v>1981</v>
      </c>
      <c r="C923" s="180">
        <v>13.92</v>
      </c>
      <c r="D923" s="181">
        <v>1.7152000000000001</v>
      </c>
      <c r="E923" s="181">
        <v>1.17</v>
      </c>
      <c r="F923" s="181">
        <v>1.17</v>
      </c>
      <c r="G923" s="181">
        <v>1.17</v>
      </c>
      <c r="H923" s="181">
        <v>1.17</v>
      </c>
      <c r="I923" s="182" t="s">
        <v>61</v>
      </c>
      <c r="J923" s="183" t="s">
        <v>61</v>
      </c>
    </row>
    <row r="924" spans="1:10" ht="17.100000000000001" customHeight="1">
      <c r="A924" s="184" t="s">
        <v>1131</v>
      </c>
      <c r="B924" s="185" t="s">
        <v>1982</v>
      </c>
      <c r="C924" s="186">
        <v>1.73</v>
      </c>
      <c r="D924" s="187">
        <v>0.1222</v>
      </c>
      <c r="E924" s="187">
        <v>1.06</v>
      </c>
      <c r="F924" s="187">
        <v>1.06</v>
      </c>
      <c r="G924" s="187">
        <v>1.06</v>
      </c>
      <c r="H924" s="187">
        <v>1.06</v>
      </c>
      <c r="I924" s="188" t="s">
        <v>61</v>
      </c>
      <c r="J924" s="189" t="s">
        <v>61</v>
      </c>
    </row>
    <row r="925" spans="1:10" ht="17.100000000000001" customHeight="1">
      <c r="A925" s="172" t="s">
        <v>1132</v>
      </c>
      <c r="B925" s="173" t="s">
        <v>1982</v>
      </c>
      <c r="C925" s="174">
        <v>2.2000000000000002</v>
      </c>
      <c r="D925" s="175">
        <v>0.16969999999999999</v>
      </c>
      <c r="E925" s="175">
        <v>1.06</v>
      </c>
      <c r="F925" s="175">
        <v>1.06</v>
      </c>
      <c r="G925" s="175">
        <v>1.06</v>
      </c>
      <c r="H925" s="175">
        <v>1.06</v>
      </c>
      <c r="I925" s="176" t="s">
        <v>61</v>
      </c>
      <c r="J925" s="177" t="s">
        <v>61</v>
      </c>
    </row>
    <row r="926" spans="1:10" ht="17.100000000000001" customHeight="1">
      <c r="A926" s="172" t="s">
        <v>1133</v>
      </c>
      <c r="B926" s="173" t="s">
        <v>1982</v>
      </c>
      <c r="C926" s="174">
        <v>1.86</v>
      </c>
      <c r="D926" s="175">
        <v>0.39410000000000001</v>
      </c>
      <c r="E926" s="175">
        <v>1.06</v>
      </c>
      <c r="F926" s="175">
        <v>1.06</v>
      </c>
      <c r="G926" s="175">
        <v>1.06</v>
      </c>
      <c r="H926" s="175">
        <v>1.06</v>
      </c>
      <c r="I926" s="176" t="s">
        <v>61</v>
      </c>
      <c r="J926" s="177" t="s">
        <v>61</v>
      </c>
    </row>
    <row r="927" spans="1:10" ht="17.100000000000001" customHeight="1">
      <c r="A927" s="178" t="s">
        <v>1134</v>
      </c>
      <c r="B927" s="179" t="s">
        <v>1982</v>
      </c>
      <c r="C927" s="180">
        <v>2.0499999999999998</v>
      </c>
      <c r="D927" s="181">
        <v>0.43790000000000001</v>
      </c>
      <c r="E927" s="181">
        <v>1.17</v>
      </c>
      <c r="F927" s="181">
        <v>1.17</v>
      </c>
      <c r="G927" s="181">
        <v>1.17</v>
      </c>
      <c r="H927" s="181">
        <v>1.17</v>
      </c>
      <c r="I927" s="182" t="s">
        <v>61</v>
      </c>
      <c r="J927" s="183" t="s">
        <v>61</v>
      </c>
    </row>
    <row r="928" spans="1:10" ht="17.100000000000001" customHeight="1">
      <c r="A928" s="184" t="s">
        <v>1135</v>
      </c>
      <c r="B928" s="185" t="s">
        <v>1983</v>
      </c>
      <c r="C928" s="186">
        <v>2.19</v>
      </c>
      <c r="D928" s="187">
        <v>0.25929999999999997</v>
      </c>
      <c r="E928" s="187">
        <v>1.06</v>
      </c>
      <c r="F928" s="187">
        <v>1.06</v>
      </c>
      <c r="G928" s="187">
        <v>1.06</v>
      </c>
      <c r="H928" s="187">
        <v>1.06</v>
      </c>
      <c r="I928" s="188" t="s">
        <v>61</v>
      </c>
      <c r="J928" s="189" t="s">
        <v>61</v>
      </c>
    </row>
    <row r="929" spans="1:10" ht="17.100000000000001" customHeight="1">
      <c r="A929" s="172" t="s">
        <v>1136</v>
      </c>
      <c r="B929" s="173" t="s">
        <v>1983</v>
      </c>
      <c r="C929" s="174">
        <v>2.92</v>
      </c>
      <c r="D929" s="175">
        <v>0.33019999999999999</v>
      </c>
      <c r="E929" s="175">
        <v>1.06</v>
      </c>
      <c r="F929" s="175">
        <v>1.06</v>
      </c>
      <c r="G929" s="175">
        <v>1.06</v>
      </c>
      <c r="H929" s="175">
        <v>1.06</v>
      </c>
      <c r="I929" s="176" t="s">
        <v>61</v>
      </c>
      <c r="J929" s="177" t="s">
        <v>61</v>
      </c>
    </row>
    <row r="930" spans="1:10" ht="17.100000000000001" customHeight="1">
      <c r="A930" s="172" t="s">
        <v>1137</v>
      </c>
      <c r="B930" s="173" t="s">
        <v>1983</v>
      </c>
      <c r="C930" s="174">
        <v>5.63</v>
      </c>
      <c r="D930" s="175">
        <v>0.47660000000000002</v>
      </c>
      <c r="E930" s="175">
        <v>1.06</v>
      </c>
      <c r="F930" s="175">
        <v>1.06</v>
      </c>
      <c r="G930" s="175">
        <v>1.06</v>
      </c>
      <c r="H930" s="175">
        <v>1.06</v>
      </c>
      <c r="I930" s="176" t="s">
        <v>61</v>
      </c>
      <c r="J930" s="177" t="s">
        <v>61</v>
      </c>
    </row>
    <row r="931" spans="1:10" ht="17.100000000000001" customHeight="1">
      <c r="A931" s="178" t="s">
        <v>1138</v>
      </c>
      <c r="B931" s="179" t="s">
        <v>1983</v>
      </c>
      <c r="C931" s="180">
        <v>6.7</v>
      </c>
      <c r="D931" s="181">
        <v>1.4885999999999999</v>
      </c>
      <c r="E931" s="181">
        <v>1.17</v>
      </c>
      <c r="F931" s="181">
        <v>1.17</v>
      </c>
      <c r="G931" s="181">
        <v>1.17</v>
      </c>
      <c r="H931" s="181">
        <v>1.17</v>
      </c>
      <c r="I931" s="182" t="s">
        <v>61</v>
      </c>
      <c r="J931" s="183" t="s">
        <v>61</v>
      </c>
    </row>
    <row r="932" spans="1:10" ht="17.100000000000001" customHeight="1">
      <c r="A932" s="184" t="s">
        <v>1139</v>
      </c>
      <c r="B932" s="185" t="s">
        <v>1984</v>
      </c>
      <c r="C932" s="186">
        <v>1.54</v>
      </c>
      <c r="D932" s="187">
        <v>0.22500000000000001</v>
      </c>
      <c r="E932" s="187">
        <v>1.25</v>
      </c>
      <c r="F932" s="187">
        <v>1.75</v>
      </c>
      <c r="G932" s="187">
        <v>1.25</v>
      </c>
      <c r="H932" s="187">
        <v>1.75</v>
      </c>
      <c r="I932" s="188" t="s">
        <v>60</v>
      </c>
      <c r="J932" s="189" t="s">
        <v>60</v>
      </c>
    </row>
    <row r="933" spans="1:10" ht="17.100000000000001" customHeight="1">
      <c r="A933" s="172" t="s">
        <v>1140</v>
      </c>
      <c r="B933" s="173" t="s">
        <v>1984</v>
      </c>
      <c r="C933" s="174">
        <v>3.82</v>
      </c>
      <c r="D933" s="175">
        <v>0.28770000000000001</v>
      </c>
      <c r="E933" s="175">
        <v>1.25</v>
      </c>
      <c r="F933" s="175">
        <v>1.75</v>
      </c>
      <c r="G933" s="175">
        <v>1.25</v>
      </c>
      <c r="H933" s="175">
        <v>1.75</v>
      </c>
      <c r="I933" s="176" t="s">
        <v>60</v>
      </c>
      <c r="J933" s="177" t="s">
        <v>60</v>
      </c>
    </row>
    <row r="934" spans="1:10" ht="17.100000000000001" customHeight="1">
      <c r="A934" s="172" t="s">
        <v>1141</v>
      </c>
      <c r="B934" s="173" t="s">
        <v>1984</v>
      </c>
      <c r="C934" s="174">
        <v>8.19</v>
      </c>
      <c r="D934" s="175">
        <v>0.43809999999999999</v>
      </c>
      <c r="E934" s="175">
        <v>1.25</v>
      </c>
      <c r="F934" s="175">
        <v>1.75</v>
      </c>
      <c r="G934" s="175">
        <v>1.25</v>
      </c>
      <c r="H934" s="175">
        <v>1.75</v>
      </c>
      <c r="I934" s="176" t="s">
        <v>60</v>
      </c>
      <c r="J934" s="177" t="s">
        <v>60</v>
      </c>
    </row>
    <row r="935" spans="1:10" ht="17.100000000000001" customHeight="1">
      <c r="A935" s="178" t="s">
        <v>1142</v>
      </c>
      <c r="B935" s="179" t="s">
        <v>1984</v>
      </c>
      <c r="C935" s="180">
        <v>31.38</v>
      </c>
      <c r="D935" s="181">
        <v>0.77600000000000002</v>
      </c>
      <c r="E935" s="181">
        <v>1.75</v>
      </c>
      <c r="F935" s="181">
        <v>2.4500000000000002</v>
      </c>
      <c r="G935" s="181">
        <v>1.75</v>
      </c>
      <c r="H935" s="181">
        <v>2.4500000000000002</v>
      </c>
      <c r="I935" s="182" t="s">
        <v>60</v>
      </c>
      <c r="J935" s="183" t="s">
        <v>60</v>
      </c>
    </row>
    <row r="936" spans="1:10" ht="17.100000000000001" customHeight="1">
      <c r="A936" s="184" t="s">
        <v>1143</v>
      </c>
      <c r="B936" s="185" t="s">
        <v>1985</v>
      </c>
      <c r="C936" s="186">
        <v>1.43</v>
      </c>
      <c r="D936" s="187">
        <v>9.1899999999999996E-2</v>
      </c>
      <c r="E936" s="187">
        <v>1.25</v>
      </c>
      <c r="F936" s="187">
        <v>1.75</v>
      </c>
      <c r="G936" s="187">
        <v>1.25</v>
      </c>
      <c r="H936" s="187">
        <v>1.75</v>
      </c>
      <c r="I936" s="188" t="s">
        <v>60</v>
      </c>
      <c r="J936" s="189" t="s">
        <v>60</v>
      </c>
    </row>
    <row r="937" spans="1:10" ht="17.100000000000001" customHeight="1">
      <c r="A937" s="172" t="s">
        <v>1144</v>
      </c>
      <c r="B937" s="173" t="s">
        <v>1985</v>
      </c>
      <c r="C937" s="174">
        <v>1.58</v>
      </c>
      <c r="D937" s="175">
        <v>0.13880000000000001</v>
      </c>
      <c r="E937" s="175">
        <v>1.25</v>
      </c>
      <c r="F937" s="175">
        <v>1.75</v>
      </c>
      <c r="G937" s="175">
        <v>1.25</v>
      </c>
      <c r="H937" s="175">
        <v>1.75</v>
      </c>
      <c r="I937" s="176" t="s">
        <v>60</v>
      </c>
      <c r="J937" s="177" t="s">
        <v>60</v>
      </c>
    </row>
    <row r="938" spans="1:10" ht="17.100000000000001" customHeight="1">
      <c r="A938" s="172" t="s">
        <v>1145</v>
      </c>
      <c r="B938" s="173" t="s">
        <v>1985</v>
      </c>
      <c r="C938" s="174">
        <v>1.51</v>
      </c>
      <c r="D938" s="175">
        <v>0.22789999999999999</v>
      </c>
      <c r="E938" s="175">
        <v>1.25</v>
      </c>
      <c r="F938" s="175">
        <v>1.75</v>
      </c>
      <c r="G938" s="175">
        <v>1.25</v>
      </c>
      <c r="H938" s="175">
        <v>1.75</v>
      </c>
      <c r="I938" s="176" t="s">
        <v>60</v>
      </c>
      <c r="J938" s="177" t="s">
        <v>60</v>
      </c>
    </row>
    <row r="939" spans="1:10" ht="17.100000000000001" customHeight="1">
      <c r="A939" s="178" t="s">
        <v>1146</v>
      </c>
      <c r="B939" s="179" t="s">
        <v>1985</v>
      </c>
      <c r="C939" s="180">
        <v>1.55</v>
      </c>
      <c r="D939" s="181">
        <v>0.39700000000000002</v>
      </c>
      <c r="E939" s="181">
        <v>1.75</v>
      </c>
      <c r="F939" s="181">
        <v>2.4500000000000002</v>
      </c>
      <c r="G939" s="181">
        <v>1.75</v>
      </c>
      <c r="H939" s="181">
        <v>2.4500000000000002</v>
      </c>
      <c r="I939" s="182" t="s">
        <v>60</v>
      </c>
      <c r="J939" s="183" t="s">
        <v>60</v>
      </c>
    </row>
    <row r="940" spans="1:10" ht="17.100000000000001" customHeight="1">
      <c r="A940" s="184" t="s">
        <v>1147</v>
      </c>
      <c r="B940" s="185" t="s">
        <v>1986</v>
      </c>
      <c r="C940" s="186">
        <v>39.049999999999997</v>
      </c>
      <c r="D940" s="187">
        <v>4.0925000000000002</v>
      </c>
      <c r="E940" s="187">
        <v>1.25</v>
      </c>
      <c r="F940" s="187">
        <v>1.75</v>
      </c>
      <c r="G940" s="187">
        <v>1.25</v>
      </c>
      <c r="H940" s="187">
        <v>1.75</v>
      </c>
      <c r="I940" s="188" t="s">
        <v>60</v>
      </c>
      <c r="J940" s="189" t="s">
        <v>60</v>
      </c>
    </row>
    <row r="941" spans="1:10" ht="17.100000000000001" customHeight="1">
      <c r="A941" s="172" t="s">
        <v>1148</v>
      </c>
      <c r="B941" s="173" t="s">
        <v>1986</v>
      </c>
      <c r="C941" s="174">
        <v>42.39</v>
      </c>
      <c r="D941" s="175">
        <v>6.4622999999999999</v>
      </c>
      <c r="E941" s="175">
        <v>1.25</v>
      </c>
      <c r="F941" s="175">
        <v>1.75</v>
      </c>
      <c r="G941" s="175">
        <v>1.25</v>
      </c>
      <c r="H941" s="175">
        <v>1.75</v>
      </c>
      <c r="I941" s="176" t="s">
        <v>60</v>
      </c>
      <c r="J941" s="177" t="s">
        <v>60</v>
      </c>
    </row>
    <row r="942" spans="1:10" ht="17.100000000000001" customHeight="1">
      <c r="A942" s="172" t="s">
        <v>1149</v>
      </c>
      <c r="B942" s="173" t="s">
        <v>1986</v>
      </c>
      <c r="C942" s="174">
        <v>75.489999999999995</v>
      </c>
      <c r="D942" s="175">
        <v>15.8751</v>
      </c>
      <c r="E942" s="175">
        <v>1.25</v>
      </c>
      <c r="F942" s="175">
        <v>1.75</v>
      </c>
      <c r="G942" s="175">
        <v>1.25</v>
      </c>
      <c r="H942" s="175">
        <v>1.75</v>
      </c>
      <c r="I942" s="176" t="s">
        <v>60</v>
      </c>
      <c r="J942" s="177" t="s">
        <v>60</v>
      </c>
    </row>
    <row r="943" spans="1:10" ht="17.100000000000001" customHeight="1">
      <c r="A943" s="178" t="s">
        <v>1150</v>
      </c>
      <c r="B943" s="179" t="s">
        <v>1986</v>
      </c>
      <c r="C943" s="180">
        <v>70.23</v>
      </c>
      <c r="D943" s="181">
        <v>26.057099999999998</v>
      </c>
      <c r="E943" s="181">
        <v>1.75</v>
      </c>
      <c r="F943" s="181">
        <v>2.4500000000000002</v>
      </c>
      <c r="G943" s="181">
        <v>1.75</v>
      </c>
      <c r="H943" s="181">
        <v>2.4500000000000002</v>
      </c>
      <c r="I943" s="182" t="s">
        <v>60</v>
      </c>
      <c r="J943" s="183" t="s">
        <v>60</v>
      </c>
    </row>
    <row r="944" spans="1:10" ht="17.100000000000001" customHeight="1">
      <c r="A944" s="184" t="s">
        <v>1151</v>
      </c>
      <c r="B944" s="185" t="s">
        <v>1987</v>
      </c>
      <c r="C944" s="186">
        <v>34.26</v>
      </c>
      <c r="D944" s="187">
        <v>4.9268000000000001</v>
      </c>
      <c r="E944" s="187">
        <v>1.25</v>
      </c>
      <c r="F944" s="187">
        <v>1.75</v>
      </c>
      <c r="G944" s="187">
        <v>1.25</v>
      </c>
      <c r="H944" s="187">
        <v>1.75</v>
      </c>
      <c r="I944" s="188" t="s">
        <v>60</v>
      </c>
      <c r="J944" s="189" t="s">
        <v>60</v>
      </c>
    </row>
    <row r="945" spans="1:10" ht="17.100000000000001" customHeight="1">
      <c r="A945" s="172" t="s">
        <v>1152</v>
      </c>
      <c r="B945" s="173" t="s">
        <v>1987</v>
      </c>
      <c r="C945" s="174">
        <v>38.07</v>
      </c>
      <c r="D945" s="175">
        <v>7.1276000000000002</v>
      </c>
      <c r="E945" s="175">
        <v>1.25</v>
      </c>
      <c r="F945" s="175">
        <v>1.75</v>
      </c>
      <c r="G945" s="175">
        <v>1.25</v>
      </c>
      <c r="H945" s="175">
        <v>1.75</v>
      </c>
      <c r="I945" s="176" t="s">
        <v>60</v>
      </c>
      <c r="J945" s="177" t="s">
        <v>60</v>
      </c>
    </row>
    <row r="946" spans="1:10" ht="17.100000000000001" customHeight="1">
      <c r="A946" s="172" t="s">
        <v>1153</v>
      </c>
      <c r="B946" s="173" t="s">
        <v>1987</v>
      </c>
      <c r="C946" s="174">
        <v>64.13</v>
      </c>
      <c r="D946" s="175">
        <v>15.9658</v>
      </c>
      <c r="E946" s="175">
        <v>1.25</v>
      </c>
      <c r="F946" s="175">
        <v>1.75</v>
      </c>
      <c r="G946" s="175">
        <v>1.25</v>
      </c>
      <c r="H946" s="175">
        <v>1.75</v>
      </c>
      <c r="I946" s="176" t="s">
        <v>60</v>
      </c>
      <c r="J946" s="177" t="s">
        <v>60</v>
      </c>
    </row>
    <row r="947" spans="1:10" ht="17.100000000000001" customHeight="1">
      <c r="A947" s="178" t="s">
        <v>1154</v>
      </c>
      <c r="B947" s="179" t="s">
        <v>1987</v>
      </c>
      <c r="C947" s="180">
        <v>132.91999999999999</v>
      </c>
      <c r="D947" s="181">
        <v>23.773900000000001</v>
      </c>
      <c r="E947" s="181">
        <v>1.75</v>
      </c>
      <c r="F947" s="181">
        <v>2.4500000000000002</v>
      </c>
      <c r="G947" s="181">
        <v>1.75</v>
      </c>
      <c r="H947" s="181">
        <v>2.4500000000000002</v>
      </c>
      <c r="I947" s="182" t="s">
        <v>60</v>
      </c>
      <c r="J947" s="183" t="s">
        <v>60</v>
      </c>
    </row>
    <row r="948" spans="1:10" ht="17.100000000000001" customHeight="1">
      <c r="A948" s="184" t="s">
        <v>1155</v>
      </c>
      <c r="B948" s="185" t="s">
        <v>1988</v>
      </c>
      <c r="C948" s="186">
        <v>48.36</v>
      </c>
      <c r="D948" s="187">
        <v>22.9879</v>
      </c>
      <c r="E948" s="187">
        <v>1.25</v>
      </c>
      <c r="F948" s="187">
        <v>1.75</v>
      </c>
      <c r="G948" s="187">
        <v>1.25</v>
      </c>
      <c r="H948" s="187">
        <v>1.75</v>
      </c>
      <c r="I948" s="188" t="s">
        <v>60</v>
      </c>
      <c r="J948" s="189" t="s">
        <v>60</v>
      </c>
    </row>
    <row r="949" spans="1:10" ht="17.100000000000001" customHeight="1">
      <c r="A949" s="172" t="s">
        <v>1156</v>
      </c>
      <c r="B949" s="173" t="s">
        <v>1988</v>
      </c>
      <c r="C949" s="174">
        <v>45.83</v>
      </c>
      <c r="D949" s="175">
        <v>20.898099999999999</v>
      </c>
      <c r="E949" s="175">
        <v>1.25</v>
      </c>
      <c r="F949" s="175">
        <v>1.75</v>
      </c>
      <c r="G949" s="175">
        <v>1.25</v>
      </c>
      <c r="H949" s="175">
        <v>1.75</v>
      </c>
      <c r="I949" s="176" t="s">
        <v>60</v>
      </c>
      <c r="J949" s="177" t="s">
        <v>60</v>
      </c>
    </row>
    <row r="950" spans="1:10" ht="17.100000000000001" customHeight="1">
      <c r="A950" s="172" t="s">
        <v>1157</v>
      </c>
      <c r="B950" s="173" t="s">
        <v>1988</v>
      </c>
      <c r="C950" s="174">
        <v>45.83</v>
      </c>
      <c r="D950" s="175">
        <v>18.9983</v>
      </c>
      <c r="E950" s="175">
        <v>1.25</v>
      </c>
      <c r="F950" s="175">
        <v>1.75</v>
      </c>
      <c r="G950" s="175">
        <v>1.25</v>
      </c>
      <c r="H950" s="175">
        <v>1.75</v>
      </c>
      <c r="I950" s="176" t="s">
        <v>60</v>
      </c>
      <c r="J950" s="177" t="s">
        <v>60</v>
      </c>
    </row>
    <row r="951" spans="1:10" ht="17.100000000000001" customHeight="1">
      <c r="A951" s="178" t="s">
        <v>1158</v>
      </c>
      <c r="B951" s="179" t="s">
        <v>1988</v>
      </c>
      <c r="C951" s="180">
        <v>17.18</v>
      </c>
      <c r="D951" s="181">
        <v>0.31830000000000003</v>
      </c>
      <c r="E951" s="181">
        <v>1.75</v>
      </c>
      <c r="F951" s="181">
        <v>2.4500000000000002</v>
      </c>
      <c r="G951" s="181">
        <v>1.75</v>
      </c>
      <c r="H951" s="181">
        <v>2.4500000000000002</v>
      </c>
      <c r="I951" s="182" t="s">
        <v>60</v>
      </c>
      <c r="J951" s="183" t="s">
        <v>60</v>
      </c>
    </row>
    <row r="952" spans="1:10" ht="17.100000000000001" customHeight="1">
      <c r="A952" s="184" t="s">
        <v>1159</v>
      </c>
      <c r="B952" s="185" t="s">
        <v>1989</v>
      </c>
      <c r="C952" s="186">
        <v>1</v>
      </c>
      <c r="D952" s="187">
        <v>5.6800000000000003E-2</v>
      </c>
      <c r="E952" s="187">
        <v>1.25</v>
      </c>
      <c r="F952" s="187">
        <v>1.75</v>
      </c>
      <c r="G952" s="187">
        <v>1.25</v>
      </c>
      <c r="H952" s="187">
        <v>1.75</v>
      </c>
      <c r="I952" s="188" t="s">
        <v>60</v>
      </c>
      <c r="J952" s="189" t="s">
        <v>60</v>
      </c>
    </row>
    <row r="953" spans="1:10" ht="17.100000000000001" customHeight="1">
      <c r="A953" s="172" t="s">
        <v>1160</v>
      </c>
      <c r="B953" s="173" t="s">
        <v>1989</v>
      </c>
      <c r="C953" s="174">
        <v>45.92</v>
      </c>
      <c r="D953" s="175">
        <v>7.6052999999999997</v>
      </c>
      <c r="E953" s="175">
        <v>1.25</v>
      </c>
      <c r="F953" s="175">
        <v>1.75</v>
      </c>
      <c r="G953" s="175">
        <v>1.25</v>
      </c>
      <c r="H953" s="175">
        <v>1.75</v>
      </c>
      <c r="I953" s="176" t="s">
        <v>60</v>
      </c>
      <c r="J953" s="177" t="s">
        <v>60</v>
      </c>
    </row>
    <row r="954" spans="1:10" ht="17.100000000000001" customHeight="1">
      <c r="A954" s="172" t="s">
        <v>1161</v>
      </c>
      <c r="B954" s="173" t="s">
        <v>1989</v>
      </c>
      <c r="C954" s="174">
        <v>58.92</v>
      </c>
      <c r="D954" s="175">
        <v>12.970599999999999</v>
      </c>
      <c r="E954" s="175">
        <v>1.25</v>
      </c>
      <c r="F954" s="175">
        <v>1.75</v>
      </c>
      <c r="G954" s="175">
        <v>1.25</v>
      </c>
      <c r="H954" s="175">
        <v>1.75</v>
      </c>
      <c r="I954" s="176" t="s">
        <v>60</v>
      </c>
      <c r="J954" s="177" t="s">
        <v>60</v>
      </c>
    </row>
    <row r="955" spans="1:10" ht="17.100000000000001" customHeight="1">
      <c r="A955" s="178" t="s">
        <v>1162</v>
      </c>
      <c r="B955" s="179" t="s">
        <v>1989</v>
      </c>
      <c r="C955" s="180">
        <v>88.94</v>
      </c>
      <c r="D955" s="181">
        <v>20.888400000000001</v>
      </c>
      <c r="E955" s="181">
        <v>1.75</v>
      </c>
      <c r="F955" s="181">
        <v>2.4500000000000002</v>
      </c>
      <c r="G955" s="181">
        <v>1.75</v>
      </c>
      <c r="H955" s="181">
        <v>2.4500000000000002</v>
      </c>
      <c r="I955" s="182" t="s">
        <v>60</v>
      </c>
      <c r="J955" s="183" t="s">
        <v>60</v>
      </c>
    </row>
    <row r="956" spans="1:10" ht="17.100000000000001" customHeight="1">
      <c r="A956" s="184" t="s">
        <v>1163</v>
      </c>
      <c r="B956" s="185" t="s">
        <v>1990</v>
      </c>
      <c r="C956" s="186">
        <v>27.67</v>
      </c>
      <c r="D956" s="187">
        <v>0.60819999999999996</v>
      </c>
      <c r="E956" s="187">
        <v>1.25</v>
      </c>
      <c r="F956" s="187">
        <v>1.75</v>
      </c>
      <c r="G956" s="187">
        <v>1.25</v>
      </c>
      <c r="H956" s="187">
        <v>1.75</v>
      </c>
      <c r="I956" s="188" t="s">
        <v>60</v>
      </c>
      <c r="J956" s="189" t="s">
        <v>60</v>
      </c>
    </row>
    <row r="957" spans="1:10" ht="17.100000000000001" customHeight="1">
      <c r="A957" s="172" t="s">
        <v>1164</v>
      </c>
      <c r="B957" s="173" t="s">
        <v>1990</v>
      </c>
      <c r="C957" s="174">
        <v>51.63</v>
      </c>
      <c r="D957" s="175">
        <v>6.5911999999999997</v>
      </c>
      <c r="E957" s="175">
        <v>1.25</v>
      </c>
      <c r="F957" s="175">
        <v>1.75</v>
      </c>
      <c r="G957" s="175">
        <v>1.25</v>
      </c>
      <c r="H957" s="175">
        <v>1.75</v>
      </c>
      <c r="I957" s="176" t="s">
        <v>60</v>
      </c>
      <c r="J957" s="177" t="s">
        <v>60</v>
      </c>
    </row>
    <row r="958" spans="1:10" ht="17.100000000000001" customHeight="1">
      <c r="A958" s="172" t="s">
        <v>1165</v>
      </c>
      <c r="B958" s="173" t="s">
        <v>1990</v>
      </c>
      <c r="C958" s="174">
        <v>61.41</v>
      </c>
      <c r="D958" s="175">
        <v>10.8437</v>
      </c>
      <c r="E958" s="175">
        <v>1.25</v>
      </c>
      <c r="F958" s="175">
        <v>1.75</v>
      </c>
      <c r="G958" s="175">
        <v>1.25</v>
      </c>
      <c r="H958" s="175">
        <v>1.75</v>
      </c>
      <c r="I958" s="176" t="s">
        <v>60</v>
      </c>
      <c r="J958" s="177" t="s">
        <v>60</v>
      </c>
    </row>
    <row r="959" spans="1:10" ht="17.100000000000001" customHeight="1">
      <c r="A959" s="178" t="s">
        <v>1166</v>
      </c>
      <c r="B959" s="179" t="s">
        <v>1990</v>
      </c>
      <c r="C959" s="180">
        <v>80.37</v>
      </c>
      <c r="D959" s="181">
        <v>16.720199999999998</v>
      </c>
      <c r="E959" s="181">
        <v>1.75</v>
      </c>
      <c r="F959" s="181">
        <v>2.4500000000000002</v>
      </c>
      <c r="G959" s="181">
        <v>1.75</v>
      </c>
      <c r="H959" s="181">
        <v>2.4500000000000002</v>
      </c>
      <c r="I959" s="182" t="s">
        <v>60</v>
      </c>
      <c r="J959" s="183" t="s">
        <v>60</v>
      </c>
    </row>
    <row r="960" spans="1:10" ht="17.100000000000001" customHeight="1">
      <c r="A960" s="184" t="s">
        <v>1167</v>
      </c>
      <c r="B960" s="185" t="s">
        <v>1991</v>
      </c>
      <c r="C960" s="186">
        <v>22.69</v>
      </c>
      <c r="D960" s="187">
        <v>2.7928999999999999</v>
      </c>
      <c r="E960" s="187">
        <v>1.25</v>
      </c>
      <c r="F960" s="187">
        <v>1.75</v>
      </c>
      <c r="G960" s="187">
        <v>1.25</v>
      </c>
      <c r="H960" s="187">
        <v>1.75</v>
      </c>
      <c r="I960" s="188" t="s">
        <v>60</v>
      </c>
      <c r="J960" s="189" t="s">
        <v>60</v>
      </c>
    </row>
    <row r="961" spans="1:10" ht="17.100000000000001" customHeight="1">
      <c r="A961" s="172" t="s">
        <v>1168</v>
      </c>
      <c r="B961" s="173" t="s">
        <v>1991</v>
      </c>
      <c r="C961" s="174">
        <v>46.2</v>
      </c>
      <c r="D961" s="175">
        <v>6.5324</v>
      </c>
      <c r="E961" s="175">
        <v>1.25</v>
      </c>
      <c r="F961" s="175">
        <v>1.75</v>
      </c>
      <c r="G961" s="175">
        <v>1.25</v>
      </c>
      <c r="H961" s="175">
        <v>1.75</v>
      </c>
      <c r="I961" s="176" t="s">
        <v>60</v>
      </c>
      <c r="J961" s="177" t="s">
        <v>60</v>
      </c>
    </row>
    <row r="962" spans="1:10" ht="17.100000000000001" customHeight="1">
      <c r="A962" s="172" t="s">
        <v>1169</v>
      </c>
      <c r="B962" s="173" t="s">
        <v>1991</v>
      </c>
      <c r="C962" s="174">
        <v>56.5</v>
      </c>
      <c r="D962" s="175">
        <v>9.0668000000000006</v>
      </c>
      <c r="E962" s="175">
        <v>1.25</v>
      </c>
      <c r="F962" s="175">
        <v>1.75</v>
      </c>
      <c r="G962" s="175">
        <v>1.25</v>
      </c>
      <c r="H962" s="175">
        <v>1.75</v>
      </c>
      <c r="I962" s="176" t="s">
        <v>60</v>
      </c>
      <c r="J962" s="177" t="s">
        <v>60</v>
      </c>
    </row>
    <row r="963" spans="1:10" ht="17.100000000000001" customHeight="1">
      <c r="A963" s="178" t="s">
        <v>1170</v>
      </c>
      <c r="B963" s="179" t="s">
        <v>1991</v>
      </c>
      <c r="C963" s="180">
        <v>67.790000000000006</v>
      </c>
      <c r="D963" s="181">
        <v>12.5129</v>
      </c>
      <c r="E963" s="181">
        <v>1.75</v>
      </c>
      <c r="F963" s="181">
        <v>2.4500000000000002</v>
      </c>
      <c r="G963" s="181">
        <v>1.75</v>
      </c>
      <c r="H963" s="181">
        <v>2.4500000000000002</v>
      </c>
      <c r="I963" s="182" t="s">
        <v>60</v>
      </c>
      <c r="J963" s="183" t="s">
        <v>60</v>
      </c>
    </row>
    <row r="964" spans="1:10" ht="17.100000000000001" customHeight="1">
      <c r="A964" s="184" t="s">
        <v>1171</v>
      </c>
      <c r="B964" s="185" t="s">
        <v>1992</v>
      </c>
      <c r="C964" s="186">
        <v>24.2</v>
      </c>
      <c r="D964" s="187">
        <v>1.0282</v>
      </c>
      <c r="E964" s="187">
        <v>1.25</v>
      </c>
      <c r="F964" s="187">
        <v>1.75</v>
      </c>
      <c r="G964" s="187">
        <v>1.25</v>
      </c>
      <c r="H964" s="187">
        <v>1.75</v>
      </c>
      <c r="I964" s="188" t="s">
        <v>60</v>
      </c>
      <c r="J964" s="189" t="s">
        <v>60</v>
      </c>
    </row>
    <row r="965" spans="1:10" ht="17.100000000000001" customHeight="1">
      <c r="A965" s="172" t="s">
        <v>1172</v>
      </c>
      <c r="B965" s="173" t="s">
        <v>1992</v>
      </c>
      <c r="C965" s="174">
        <v>32.1</v>
      </c>
      <c r="D965" s="175">
        <v>3.8834</v>
      </c>
      <c r="E965" s="175">
        <v>1.25</v>
      </c>
      <c r="F965" s="175">
        <v>1.75</v>
      </c>
      <c r="G965" s="175">
        <v>1.25</v>
      </c>
      <c r="H965" s="175">
        <v>1.75</v>
      </c>
      <c r="I965" s="176" t="s">
        <v>60</v>
      </c>
      <c r="J965" s="177" t="s">
        <v>60</v>
      </c>
    </row>
    <row r="966" spans="1:10" ht="17.100000000000001" customHeight="1">
      <c r="A966" s="172" t="s">
        <v>1173</v>
      </c>
      <c r="B966" s="173" t="s">
        <v>1992</v>
      </c>
      <c r="C966" s="174">
        <v>39.1</v>
      </c>
      <c r="D966" s="175">
        <v>7.2337999999999996</v>
      </c>
      <c r="E966" s="175">
        <v>1.25</v>
      </c>
      <c r="F966" s="175">
        <v>1.75</v>
      </c>
      <c r="G966" s="175">
        <v>1.25</v>
      </c>
      <c r="H966" s="175">
        <v>1.75</v>
      </c>
      <c r="I966" s="176" t="s">
        <v>60</v>
      </c>
      <c r="J966" s="177" t="s">
        <v>60</v>
      </c>
    </row>
    <row r="967" spans="1:10" ht="17.100000000000001" customHeight="1">
      <c r="A967" s="178" t="s">
        <v>1174</v>
      </c>
      <c r="B967" s="179" t="s">
        <v>1992</v>
      </c>
      <c r="C967" s="180">
        <v>51.61</v>
      </c>
      <c r="D967" s="181">
        <v>11.5608</v>
      </c>
      <c r="E967" s="181">
        <v>1.75</v>
      </c>
      <c r="F967" s="181">
        <v>2.4500000000000002</v>
      </c>
      <c r="G967" s="181">
        <v>1.75</v>
      </c>
      <c r="H967" s="181">
        <v>2.4500000000000002</v>
      </c>
      <c r="I967" s="182" t="s">
        <v>60</v>
      </c>
      <c r="J967" s="183" t="s">
        <v>60</v>
      </c>
    </row>
    <row r="968" spans="1:10" ht="17.100000000000001" customHeight="1">
      <c r="A968" s="184" t="s">
        <v>1175</v>
      </c>
      <c r="B968" s="185" t="s">
        <v>1993</v>
      </c>
      <c r="C968" s="186">
        <v>24.06</v>
      </c>
      <c r="D968" s="187">
        <v>2.7742</v>
      </c>
      <c r="E968" s="187">
        <v>1.25</v>
      </c>
      <c r="F968" s="187">
        <v>1.75</v>
      </c>
      <c r="G968" s="187">
        <v>1.25</v>
      </c>
      <c r="H968" s="187">
        <v>1.75</v>
      </c>
      <c r="I968" s="188" t="s">
        <v>60</v>
      </c>
      <c r="J968" s="189" t="s">
        <v>60</v>
      </c>
    </row>
    <row r="969" spans="1:10" ht="17.100000000000001" customHeight="1">
      <c r="A969" s="172" t="s">
        <v>1176</v>
      </c>
      <c r="B969" s="173" t="s">
        <v>1993</v>
      </c>
      <c r="C969" s="174">
        <v>36.5</v>
      </c>
      <c r="D969" s="175">
        <v>5.0902000000000003</v>
      </c>
      <c r="E969" s="175">
        <v>1.25</v>
      </c>
      <c r="F969" s="175">
        <v>1.75</v>
      </c>
      <c r="G969" s="175">
        <v>1.25</v>
      </c>
      <c r="H969" s="175">
        <v>1.75</v>
      </c>
      <c r="I969" s="176" t="s">
        <v>60</v>
      </c>
      <c r="J969" s="177" t="s">
        <v>60</v>
      </c>
    </row>
    <row r="970" spans="1:10" ht="17.100000000000001" customHeight="1">
      <c r="A970" s="172" t="s">
        <v>1177</v>
      </c>
      <c r="B970" s="173" t="s">
        <v>1993</v>
      </c>
      <c r="C970" s="174">
        <v>45.35</v>
      </c>
      <c r="D970" s="175">
        <v>7.1757999999999997</v>
      </c>
      <c r="E970" s="175">
        <v>1.25</v>
      </c>
      <c r="F970" s="175">
        <v>1.75</v>
      </c>
      <c r="G970" s="175">
        <v>1.25</v>
      </c>
      <c r="H970" s="175">
        <v>1.75</v>
      </c>
      <c r="I970" s="176" t="s">
        <v>60</v>
      </c>
      <c r="J970" s="177" t="s">
        <v>60</v>
      </c>
    </row>
    <row r="971" spans="1:10" ht="17.100000000000001" customHeight="1">
      <c r="A971" s="178" t="s">
        <v>1178</v>
      </c>
      <c r="B971" s="179" t="s">
        <v>1993</v>
      </c>
      <c r="C971" s="180">
        <v>52.32</v>
      </c>
      <c r="D971" s="181">
        <v>10.004099999999999</v>
      </c>
      <c r="E971" s="181">
        <v>1.75</v>
      </c>
      <c r="F971" s="181">
        <v>2.4500000000000002</v>
      </c>
      <c r="G971" s="181">
        <v>1.75</v>
      </c>
      <c r="H971" s="181">
        <v>2.4500000000000002</v>
      </c>
      <c r="I971" s="182" t="s">
        <v>60</v>
      </c>
      <c r="J971" s="183" t="s">
        <v>60</v>
      </c>
    </row>
    <row r="972" spans="1:10" ht="17.100000000000001" customHeight="1">
      <c r="A972" s="184" t="s">
        <v>1179</v>
      </c>
      <c r="B972" s="185" t="s">
        <v>1994</v>
      </c>
      <c r="C972" s="186">
        <v>19.78</v>
      </c>
      <c r="D972" s="187">
        <v>1.8028</v>
      </c>
      <c r="E972" s="187">
        <v>1.25</v>
      </c>
      <c r="F972" s="187">
        <v>1.75</v>
      </c>
      <c r="G972" s="187">
        <v>1.25</v>
      </c>
      <c r="H972" s="187">
        <v>1.75</v>
      </c>
      <c r="I972" s="188" t="s">
        <v>60</v>
      </c>
      <c r="J972" s="189" t="s">
        <v>60</v>
      </c>
    </row>
    <row r="973" spans="1:10" ht="17.100000000000001" customHeight="1">
      <c r="A973" s="172" t="s">
        <v>1180</v>
      </c>
      <c r="B973" s="173" t="s">
        <v>1994</v>
      </c>
      <c r="C973" s="174">
        <v>27.29</v>
      </c>
      <c r="D973" s="175">
        <v>3.9398</v>
      </c>
      <c r="E973" s="175">
        <v>1.25</v>
      </c>
      <c r="F973" s="175">
        <v>1.75</v>
      </c>
      <c r="G973" s="175">
        <v>1.25</v>
      </c>
      <c r="H973" s="175">
        <v>1.75</v>
      </c>
      <c r="I973" s="176" t="s">
        <v>60</v>
      </c>
      <c r="J973" s="177" t="s">
        <v>60</v>
      </c>
    </row>
    <row r="974" spans="1:10" ht="17.100000000000001" customHeight="1">
      <c r="A974" s="172" t="s">
        <v>1181</v>
      </c>
      <c r="B974" s="173" t="s">
        <v>1994</v>
      </c>
      <c r="C974" s="174">
        <v>34.130000000000003</v>
      </c>
      <c r="D974" s="175">
        <v>5.8169000000000004</v>
      </c>
      <c r="E974" s="175">
        <v>1.25</v>
      </c>
      <c r="F974" s="175">
        <v>1.75</v>
      </c>
      <c r="G974" s="175">
        <v>1.25</v>
      </c>
      <c r="H974" s="175">
        <v>1.75</v>
      </c>
      <c r="I974" s="176" t="s">
        <v>60</v>
      </c>
      <c r="J974" s="177" t="s">
        <v>60</v>
      </c>
    </row>
    <row r="975" spans="1:10" ht="17.100000000000001" customHeight="1">
      <c r="A975" s="178" t="s">
        <v>1182</v>
      </c>
      <c r="B975" s="179" t="s">
        <v>1994</v>
      </c>
      <c r="C975" s="180">
        <v>44.11</v>
      </c>
      <c r="D975" s="181">
        <v>8.2164000000000001</v>
      </c>
      <c r="E975" s="181">
        <v>1.75</v>
      </c>
      <c r="F975" s="181">
        <v>2.4500000000000002</v>
      </c>
      <c r="G975" s="181">
        <v>1.75</v>
      </c>
      <c r="H975" s="181">
        <v>2.4500000000000002</v>
      </c>
      <c r="I975" s="182" t="s">
        <v>60</v>
      </c>
      <c r="J975" s="183" t="s">
        <v>60</v>
      </c>
    </row>
    <row r="976" spans="1:10" ht="17.100000000000001" customHeight="1">
      <c r="A976" s="184" t="s">
        <v>1183</v>
      </c>
      <c r="B976" s="185" t="s">
        <v>1995</v>
      </c>
      <c r="C976" s="186">
        <v>3</v>
      </c>
      <c r="D976" s="187">
        <v>1.2079</v>
      </c>
      <c r="E976" s="187">
        <v>1.25</v>
      </c>
      <c r="F976" s="187">
        <v>1.75</v>
      </c>
      <c r="G976" s="187">
        <v>1.25</v>
      </c>
      <c r="H976" s="187">
        <v>1.75</v>
      </c>
      <c r="I976" s="188" t="s">
        <v>60</v>
      </c>
      <c r="J976" s="189" t="s">
        <v>60</v>
      </c>
    </row>
    <row r="977" spans="1:10" ht="17.100000000000001" customHeight="1">
      <c r="A977" s="172" t="s">
        <v>1184</v>
      </c>
      <c r="B977" s="173" t="s">
        <v>1995</v>
      </c>
      <c r="C977" s="174">
        <v>19.91</v>
      </c>
      <c r="D977" s="175">
        <v>3.6472000000000002</v>
      </c>
      <c r="E977" s="175">
        <v>1.25</v>
      </c>
      <c r="F977" s="175">
        <v>1.75</v>
      </c>
      <c r="G977" s="175">
        <v>1.25</v>
      </c>
      <c r="H977" s="175">
        <v>1.75</v>
      </c>
      <c r="I977" s="176" t="s">
        <v>60</v>
      </c>
      <c r="J977" s="177" t="s">
        <v>60</v>
      </c>
    </row>
    <row r="978" spans="1:10" ht="17.100000000000001" customHeight="1">
      <c r="A978" s="172" t="s">
        <v>1185</v>
      </c>
      <c r="B978" s="173" t="s">
        <v>1995</v>
      </c>
      <c r="C978" s="174">
        <v>38.9</v>
      </c>
      <c r="D978" s="175">
        <v>6.9444999999999997</v>
      </c>
      <c r="E978" s="175">
        <v>1.25</v>
      </c>
      <c r="F978" s="175">
        <v>1.75</v>
      </c>
      <c r="G978" s="175">
        <v>1.25</v>
      </c>
      <c r="H978" s="175">
        <v>1.75</v>
      </c>
      <c r="I978" s="176" t="s">
        <v>60</v>
      </c>
      <c r="J978" s="177" t="s">
        <v>60</v>
      </c>
    </row>
    <row r="979" spans="1:10" ht="17.100000000000001" customHeight="1">
      <c r="A979" s="178" t="s">
        <v>1186</v>
      </c>
      <c r="B979" s="179" t="s">
        <v>1995</v>
      </c>
      <c r="C979" s="180">
        <v>91.24</v>
      </c>
      <c r="D979" s="181">
        <v>12.307399999999999</v>
      </c>
      <c r="E979" s="181">
        <v>1.75</v>
      </c>
      <c r="F979" s="181">
        <v>2.4500000000000002</v>
      </c>
      <c r="G979" s="181">
        <v>1.75</v>
      </c>
      <c r="H979" s="181">
        <v>2.4500000000000002</v>
      </c>
      <c r="I979" s="182" t="s">
        <v>60</v>
      </c>
      <c r="J979" s="183" t="s">
        <v>60</v>
      </c>
    </row>
    <row r="980" spans="1:10" ht="17.100000000000001" customHeight="1">
      <c r="A980" s="184" t="s">
        <v>1187</v>
      </c>
      <c r="B980" s="185" t="s">
        <v>1996</v>
      </c>
      <c r="C980" s="186">
        <v>14.74</v>
      </c>
      <c r="D980" s="187">
        <v>1.5636000000000001</v>
      </c>
      <c r="E980" s="187">
        <v>1.25</v>
      </c>
      <c r="F980" s="187">
        <v>1.75</v>
      </c>
      <c r="G980" s="187">
        <v>1.25</v>
      </c>
      <c r="H980" s="187">
        <v>1.75</v>
      </c>
      <c r="I980" s="188" t="s">
        <v>60</v>
      </c>
      <c r="J980" s="189" t="s">
        <v>60</v>
      </c>
    </row>
    <row r="981" spans="1:10" ht="17.100000000000001" customHeight="1">
      <c r="A981" s="172" t="s">
        <v>1188</v>
      </c>
      <c r="B981" s="173" t="s">
        <v>1996</v>
      </c>
      <c r="C981" s="174">
        <v>21.19</v>
      </c>
      <c r="D981" s="175">
        <v>2.7806999999999999</v>
      </c>
      <c r="E981" s="175">
        <v>1.25</v>
      </c>
      <c r="F981" s="175">
        <v>1.75</v>
      </c>
      <c r="G981" s="175">
        <v>1.25</v>
      </c>
      <c r="H981" s="175">
        <v>1.75</v>
      </c>
      <c r="I981" s="176" t="s">
        <v>60</v>
      </c>
      <c r="J981" s="177" t="s">
        <v>60</v>
      </c>
    </row>
    <row r="982" spans="1:10" ht="17.100000000000001" customHeight="1">
      <c r="A982" s="172" t="s">
        <v>1189</v>
      </c>
      <c r="B982" s="173" t="s">
        <v>1996</v>
      </c>
      <c r="C982" s="174">
        <v>31.63</v>
      </c>
      <c r="D982" s="175">
        <v>4.8209</v>
      </c>
      <c r="E982" s="175">
        <v>1.25</v>
      </c>
      <c r="F982" s="175">
        <v>1.75</v>
      </c>
      <c r="G982" s="175">
        <v>1.25</v>
      </c>
      <c r="H982" s="175">
        <v>1.75</v>
      </c>
      <c r="I982" s="176" t="s">
        <v>60</v>
      </c>
      <c r="J982" s="177" t="s">
        <v>60</v>
      </c>
    </row>
    <row r="983" spans="1:10" ht="17.100000000000001" customHeight="1">
      <c r="A983" s="178" t="s">
        <v>1190</v>
      </c>
      <c r="B983" s="179" t="s">
        <v>1996</v>
      </c>
      <c r="C983" s="180">
        <v>42.86</v>
      </c>
      <c r="D983" s="181">
        <v>7.6029</v>
      </c>
      <c r="E983" s="181">
        <v>1.75</v>
      </c>
      <c r="F983" s="181">
        <v>2.4500000000000002</v>
      </c>
      <c r="G983" s="181">
        <v>1.75</v>
      </c>
      <c r="H983" s="181">
        <v>2.4500000000000002</v>
      </c>
      <c r="I983" s="182" t="s">
        <v>60</v>
      </c>
      <c r="J983" s="183" t="s">
        <v>60</v>
      </c>
    </row>
    <row r="984" spans="1:10" ht="17.100000000000001" customHeight="1">
      <c r="A984" s="184" t="s">
        <v>1191</v>
      </c>
      <c r="B984" s="185" t="s">
        <v>1997</v>
      </c>
      <c r="C984" s="186">
        <v>18.98</v>
      </c>
      <c r="D984" s="187">
        <v>2.2955999999999999</v>
      </c>
      <c r="E984" s="187">
        <v>1.25</v>
      </c>
      <c r="F984" s="187">
        <v>1.75</v>
      </c>
      <c r="G984" s="187">
        <v>1.25</v>
      </c>
      <c r="H984" s="187">
        <v>1.75</v>
      </c>
      <c r="I984" s="188" t="s">
        <v>60</v>
      </c>
      <c r="J984" s="189" t="s">
        <v>60</v>
      </c>
    </row>
    <row r="985" spans="1:10" ht="17.100000000000001" customHeight="1">
      <c r="A985" s="172" t="s">
        <v>1192</v>
      </c>
      <c r="B985" s="173" t="s">
        <v>1997</v>
      </c>
      <c r="C985" s="174">
        <v>25.89</v>
      </c>
      <c r="D985" s="175">
        <v>3.5337000000000001</v>
      </c>
      <c r="E985" s="175">
        <v>1.25</v>
      </c>
      <c r="F985" s="175">
        <v>1.75</v>
      </c>
      <c r="G985" s="175">
        <v>1.25</v>
      </c>
      <c r="H985" s="175">
        <v>1.75</v>
      </c>
      <c r="I985" s="176" t="s">
        <v>60</v>
      </c>
      <c r="J985" s="177" t="s">
        <v>60</v>
      </c>
    </row>
    <row r="986" spans="1:10" ht="17.100000000000001" customHeight="1">
      <c r="A986" s="172" t="s">
        <v>1193</v>
      </c>
      <c r="B986" s="173" t="s">
        <v>1997</v>
      </c>
      <c r="C986" s="174">
        <v>33.25</v>
      </c>
      <c r="D986" s="175">
        <v>4.8434999999999997</v>
      </c>
      <c r="E986" s="175">
        <v>1.25</v>
      </c>
      <c r="F986" s="175">
        <v>1.75</v>
      </c>
      <c r="G986" s="175">
        <v>1.25</v>
      </c>
      <c r="H986" s="175">
        <v>1.75</v>
      </c>
      <c r="I986" s="176" t="s">
        <v>60</v>
      </c>
      <c r="J986" s="177" t="s">
        <v>60</v>
      </c>
    </row>
    <row r="987" spans="1:10" ht="17.100000000000001" customHeight="1">
      <c r="A987" s="178" t="s">
        <v>1194</v>
      </c>
      <c r="B987" s="179" t="s">
        <v>1997</v>
      </c>
      <c r="C987" s="180">
        <v>37.46</v>
      </c>
      <c r="D987" s="181">
        <v>6.8753000000000002</v>
      </c>
      <c r="E987" s="181">
        <v>1.75</v>
      </c>
      <c r="F987" s="181">
        <v>2.4500000000000002</v>
      </c>
      <c r="G987" s="181">
        <v>1.75</v>
      </c>
      <c r="H987" s="181">
        <v>2.4500000000000002</v>
      </c>
      <c r="I987" s="182" t="s">
        <v>60</v>
      </c>
      <c r="J987" s="183" t="s">
        <v>60</v>
      </c>
    </row>
    <row r="988" spans="1:10" ht="17.100000000000001" customHeight="1">
      <c r="A988" s="184" t="s">
        <v>1195</v>
      </c>
      <c r="B988" s="185" t="s">
        <v>1998</v>
      </c>
      <c r="C988" s="186">
        <v>14.43</v>
      </c>
      <c r="D988" s="187">
        <v>1.8066</v>
      </c>
      <c r="E988" s="187">
        <v>1.25</v>
      </c>
      <c r="F988" s="187">
        <v>1.75</v>
      </c>
      <c r="G988" s="187">
        <v>1.25</v>
      </c>
      <c r="H988" s="187">
        <v>1.75</v>
      </c>
      <c r="I988" s="188" t="s">
        <v>60</v>
      </c>
      <c r="J988" s="189" t="s">
        <v>60</v>
      </c>
    </row>
    <row r="989" spans="1:10" ht="17.100000000000001" customHeight="1">
      <c r="A989" s="172" t="s">
        <v>1196</v>
      </c>
      <c r="B989" s="173" t="s">
        <v>1998</v>
      </c>
      <c r="C989" s="174">
        <v>22.56</v>
      </c>
      <c r="D989" s="175">
        <v>2.6648999999999998</v>
      </c>
      <c r="E989" s="175">
        <v>1.25</v>
      </c>
      <c r="F989" s="175">
        <v>1.75</v>
      </c>
      <c r="G989" s="175">
        <v>1.25</v>
      </c>
      <c r="H989" s="175">
        <v>1.75</v>
      </c>
      <c r="I989" s="176" t="s">
        <v>60</v>
      </c>
      <c r="J989" s="177" t="s">
        <v>60</v>
      </c>
    </row>
    <row r="990" spans="1:10" ht="17.100000000000001" customHeight="1">
      <c r="A990" s="172" t="s">
        <v>1197</v>
      </c>
      <c r="B990" s="173" t="s">
        <v>1998</v>
      </c>
      <c r="C990" s="174">
        <v>32.020000000000003</v>
      </c>
      <c r="D990" s="175">
        <v>4.7373000000000003</v>
      </c>
      <c r="E990" s="175">
        <v>1.25</v>
      </c>
      <c r="F990" s="175">
        <v>1.75</v>
      </c>
      <c r="G990" s="175">
        <v>1.25</v>
      </c>
      <c r="H990" s="175">
        <v>1.75</v>
      </c>
      <c r="I990" s="176" t="s">
        <v>60</v>
      </c>
      <c r="J990" s="177" t="s">
        <v>60</v>
      </c>
    </row>
    <row r="991" spans="1:10" ht="17.100000000000001" customHeight="1">
      <c r="A991" s="178" t="s">
        <v>1198</v>
      </c>
      <c r="B991" s="179" t="s">
        <v>1998</v>
      </c>
      <c r="C991" s="180">
        <v>45</v>
      </c>
      <c r="D991" s="181">
        <v>6.2060000000000004</v>
      </c>
      <c r="E991" s="181">
        <v>1.75</v>
      </c>
      <c r="F991" s="181">
        <v>2.4500000000000002</v>
      </c>
      <c r="G991" s="181">
        <v>1.75</v>
      </c>
      <c r="H991" s="181">
        <v>2.4500000000000002</v>
      </c>
      <c r="I991" s="182" t="s">
        <v>60</v>
      </c>
      <c r="J991" s="183" t="s">
        <v>60</v>
      </c>
    </row>
    <row r="992" spans="1:10" ht="17.100000000000001" customHeight="1">
      <c r="A992" s="184" t="s">
        <v>1199</v>
      </c>
      <c r="B992" s="185" t="s">
        <v>1999</v>
      </c>
      <c r="C992" s="186">
        <v>12.49</v>
      </c>
      <c r="D992" s="187">
        <v>0.92989999999999995</v>
      </c>
      <c r="E992" s="187">
        <v>1.25</v>
      </c>
      <c r="F992" s="187">
        <v>1.75</v>
      </c>
      <c r="G992" s="187">
        <v>1.25</v>
      </c>
      <c r="H992" s="187">
        <v>1.75</v>
      </c>
      <c r="I992" s="188" t="s">
        <v>60</v>
      </c>
      <c r="J992" s="189" t="s">
        <v>60</v>
      </c>
    </row>
    <row r="993" spans="1:10" ht="17.100000000000001" customHeight="1">
      <c r="A993" s="172" t="s">
        <v>1200</v>
      </c>
      <c r="B993" s="173" t="s">
        <v>1999</v>
      </c>
      <c r="C993" s="174">
        <v>18.79</v>
      </c>
      <c r="D993" s="175">
        <v>2.2805</v>
      </c>
      <c r="E993" s="175">
        <v>1.25</v>
      </c>
      <c r="F993" s="175">
        <v>1.75</v>
      </c>
      <c r="G993" s="175">
        <v>1.25</v>
      </c>
      <c r="H993" s="175">
        <v>1.75</v>
      </c>
      <c r="I993" s="176" t="s">
        <v>60</v>
      </c>
      <c r="J993" s="177" t="s">
        <v>60</v>
      </c>
    </row>
    <row r="994" spans="1:10" ht="17.100000000000001" customHeight="1">
      <c r="A994" s="172" t="s">
        <v>1201</v>
      </c>
      <c r="B994" s="173" t="s">
        <v>1999</v>
      </c>
      <c r="C994" s="174">
        <v>25.59</v>
      </c>
      <c r="D994" s="175">
        <v>3.8428</v>
      </c>
      <c r="E994" s="175">
        <v>1.25</v>
      </c>
      <c r="F994" s="175">
        <v>1.75</v>
      </c>
      <c r="G994" s="175">
        <v>1.25</v>
      </c>
      <c r="H994" s="175">
        <v>1.75</v>
      </c>
      <c r="I994" s="176" t="s">
        <v>60</v>
      </c>
      <c r="J994" s="177" t="s">
        <v>60</v>
      </c>
    </row>
    <row r="995" spans="1:10" ht="17.100000000000001" customHeight="1">
      <c r="A995" s="178" t="s">
        <v>1202</v>
      </c>
      <c r="B995" s="179" t="s">
        <v>1999</v>
      </c>
      <c r="C995" s="180">
        <v>26.52</v>
      </c>
      <c r="D995" s="181">
        <v>7.1798999999999999</v>
      </c>
      <c r="E995" s="181">
        <v>1.75</v>
      </c>
      <c r="F995" s="181">
        <v>2.4500000000000002</v>
      </c>
      <c r="G995" s="181">
        <v>1.75</v>
      </c>
      <c r="H995" s="181">
        <v>2.4500000000000002</v>
      </c>
      <c r="I995" s="182" t="s">
        <v>60</v>
      </c>
      <c r="J995" s="183" t="s">
        <v>60</v>
      </c>
    </row>
    <row r="996" spans="1:10" ht="17.100000000000001" customHeight="1">
      <c r="A996" s="184" t="s">
        <v>1203</v>
      </c>
      <c r="B996" s="185" t="s">
        <v>2000</v>
      </c>
      <c r="C996" s="186">
        <v>9.4</v>
      </c>
      <c r="D996" s="187">
        <v>0.58360000000000001</v>
      </c>
      <c r="E996" s="187">
        <v>1.25</v>
      </c>
      <c r="F996" s="187">
        <v>1.75</v>
      </c>
      <c r="G996" s="187">
        <v>1.25</v>
      </c>
      <c r="H996" s="187">
        <v>1.75</v>
      </c>
      <c r="I996" s="188" t="s">
        <v>60</v>
      </c>
      <c r="J996" s="189" t="s">
        <v>60</v>
      </c>
    </row>
    <row r="997" spans="1:10" ht="17.100000000000001" customHeight="1">
      <c r="A997" s="172" t="s">
        <v>1204</v>
      </c>
      <c r="B997" s="173" t="s">
        <v>2000</v>
      </c>
      <c r="C997" s="174">
        <v>15.3</v>
      </c>
      <c r="D997" s="175">
        <v>1.6168</v>
      </c>
      <c r="E997" s="175">
        <v>1.25</v>
      </c>
      <c r="F997" s="175">
        <v>1.75</v>
      </c>
      <c r="G997" s="175">
        <v>1.25</v>
      </c>
      <c r="H997" s="175">
        <v>1.75</v>
      </c>
      <c r="I997" s="176" t="s">
        <v>60</v>
      </c>
      <c r="J997" s="177" t="s">
        <v>60</v>
      </c>
    </row>
    <row r="998" spans="1:10" ht="17.100000000000001" customHeight="1">
      <c r="A998" s="172" t="s">
        <v>1205</v>
      </c>
      <c r="B998" s="173" t="s">
        <v>2000</v>
      </c>
      <c r="C998" s="174">
        <v>26.29</v>
      </c>
      <c r="D998" s="175">
        <v>3.2128999999999999</v>
      </c>
      <c r="E998" s="175">
        <v>1.25</v>
      </c>
      <c r="F998" s="175">
        <v>1.75</v>
      </c>
      <c r="G998" s="175">
        <v>1.25</v>
      </c>
      <c r="H998" s="175">
        <v>1.75</v>
      </c>
      <c r="I998" s="176" t="s">
        <v>60</v>
      </c>
      <c r="J998" s="177" t="s">
        <v>60</v>
      </c>
    </row>
    <row r="999" spans="1:10" ht="17.100000000000001" customHeight="1">
      <c r="A999" s="178" t="s">
        <v>1206</v>
      </c>
      <c r="B999" s="179" t="s">
        <v>2000</v>
      </c>
      <c r="C999" s="180">
        <v>37.24</v>
      </c>
      <c r="D999" s="181">
        <v>5.9337</v>
      </c>
      <c r="E999" s="181">
        <v>1.75</v>
      </c>
      <c r="F999" s="181">
        <v>2.4500000000000002</v>
      </c>
      <c r="G999" s="181">
        <v>1.75</v>
      </c>
      <c r="H999" s="181">
        <v>2.4500000000000002</v>
      </c>
      <c r="I999" s="182" t="s">
        <v>60</v>
      </c>
      <c r="J999" s="183" t="s">
        <v>60</v>
      </c>
    </row>
    <row r="1000" spans="1:10" ht="17.100000000000001" customHeight="1">
      <c r="A1000" s="184" t="s">
        <v>1207</v>
      </c>
      <c r="B1000" s="185" t="s">
        <v>2001</v>
      </c>
      <c r="C1000" s="186">
        <v>12.43</v>
      </c>
      <c r="D1000" s="187">
        <v>1.397</v>
      </c>
      <c r="E1000" s="187">
        <v>1.25</v>
      </c>
      <c r="F1000" s="187">
        <v>1.75</v>
      </c>
      <c r="G1000" s="187">
        <v>1.25</v>
      </c>
      <c r="H1000" s="187">
        <v>1.75</v>
      </c>
      <c r="I1000" s="188" t="s">
        <v>60</v>
      </c>
      <c r="J1000" s="189" t="s">
        <v>60</v>
      </c>
    </row>
    <row r="1001" spans="1:10" ht="17.100000000000001" customHeight="1">
      <c r="A1001" s="172" t="s">
        <v>1208</v>
      </c>
      <c r="B1001" s="173" t="s">
        <v>2001</v>
      </c>
      <c r="C1001" s="174">
        <v>16.309999999999999</v>
      </c>
      <c r="D1001" s="175">
        <v>2.1314000000000002</v>
      </c>
      <c r="E1001" s="175">
        <v>1.25</v>
      </c>
      <c r="F1001" s="175">
        <v>1.75</v>
      </c>
      <c r="G1001" s="175">
        <v>1.25</v>
      </c>
      <c r="H1001" s="175">
        <v>1.75</v>
      </c>
      <c r="I1001" s="176" t="s">
        <v>60</v>
      </c>
      <c r="J1001" s="177" t="s">
        <v>60</v>
      </c>
    </row>
    <row r="1002" spans="1:10" ht="17.100000000000001" customHeight="1">
      <c r="A1002" s="172" t="s">
        <v>1209</v>
      </c>
      <c r="B1002" s="173" t="s">
        <v>2001</v>
      </c>
      <c r="C1002" s="174">
        <v>19.420000000000002</v>
      </c>
      <c r="D1002" s="175">
        <v>2.9376000000000002</v>
      </c>
      <c r="E1002" s="175">
        <v>1.25</v>
      </c>
      <c r="F1002" s="175">
        <v>1.75</v>
      </c>
      <c r="G1002" s="175">
        <v>1.25</v>
      </c>
      <c r="H1002" s="175">
        <v>1.75</v>
      </c>
      <c r="I1002" s="176" t="s">
        <v>60</v>
      </c>
      <c r="J1002" s="177" t="s">
        <v>60</v>
      </c>
    </row>
    <row r="1003" spans="1:10" ht="17.100000000000001" customHeight="1">
      <c r="A1003" s="178" t="s">
        <v>1210</v>
      </c>
      <c r="B1003" s="179" t="s">
        <v>2001</v>
      </c>
      <c r="C1003" s="180">
        <v>25.9</v>
      </c>
      <c r="D1003" s="181">
        <v>4.6006</v>
      </c>
      <c r="E1003" s="181">
        <v>1.75</v>
      </c>
      <c r="F1003" s="181">
        <v>2.4500000000000002</v>
      </c>
      <c r="G1003" s="181">
        <v>1.75</v>
      </c>
      <c r="H1003" s="181">
        <v>2.4500000000000002</v>
      </c>
      <c r="I1003" s="182" t="s">
        <v>60</v>
      </c>
      <c r="J1003" s="183" t="s">
        <v>60</v>
      </c>
    </row>
    <row r="1004" spans="1:10" ht="17.100000000000001" customHeight="1">
      <c r="A1004" s="184" t="s">
        <v>1211</v>
      </c>
      <c r="B1004" s="185" t="s">
        <v>2002</v>
      </c>
      <c r="C1004" s="186">
        <v>10.14</v>
      </c>
      <c r="D1004" s="187">
        <v>1.0330999999999999</v>
      </c>
      <c r="E1004" s="187">
        <v>1.25</v>
      </c>
      <c r="F1004" s="187">
        <v>1.75</v>
      </c>
      <c r="G1004" s="187">
        <v>1.25</v>
      </c>
      <c r="H1004" s="187">
        <v>1.75</v>
      </c>
      <c r="I1004" s="188" t="s">
        <v>60</v>
      </c>
      <c r="J1004" s="189" t="s">
        <v>60</v>
      </c>
    </row>
    <row r="1005" spans="1:10" ht="17.100000000000001" customHeight="1">
      <c r="A1005" s="172" t="s">
        <v>1212</v>
      </c>
      <c r="B1005" s="173" t="s">
        <v>2002</v>
      </c>
      <c r="C1005" s="174">
        <v>14.31</v>
      </c>
      <c r="D1005" s="175">
        <v>1.6895</v>
      </c>
      <c r="E1005" s="175">
        <v>1.25</v>
      </c>
      <c r="F1005" s="175">
        <v>1.75</v>
      </c>
      <c r="G1005" s="175">
        <v>1.25</v>
      </c>
      <c r="H1005" s="175">
        <v>1.75</v>
      </c>
      <c r="I1005" s="176" t="s">
        <v>60</v>
      </c>
      <c r="J1005" s="177" t="s">
        <v>60</v>
      </c>
    </row>
    <row r="1006" spans="1:10" ht="17.100000000000001" customHeight="1">
      <c r="A1006" s="172" t="s">
        <v>1213</v>
      </c>
      <c r="B1006" s="173" t="s">
        <v>2002</v>
      </c>
      <c r="C1006" s="174">
        <v>20.49</v>
      </c>
      <c r="D1006" s="175">
        <v>2.7625000000000002</v>
      </c>
      <c r="E1006" s="175">
        <v>1.25</v>
      </c>
      <c r="F1006" s="175">
        <v>1.75</v>
      </c>
      <c r="G1006" s="175">
        <v>1.25</v>
      </c>
      <c r="H1006" s="175">
        <v>1.75</v>
      </c>
      <c r="I1006" s="176" t="s">
        <v>60</v>
      </c>
      <c r="J1006" s="177" t="s">
        <v>60</v>
      </c>
    </row>
    <row r="1007" spans="1:10" ht="17.100000000000001" customHeight="1">
      <c r="A1007" s="178" t="s">
        <v>1214</v>
      </c>
      <c r="B1007" s="179" t="s">
        <v>2002</v>
      </c>
      <c r="C1007" s="180">
        <v>20</v>
      </c>
      <c r="D1007" s="181">
        <v>4.0704000000000002</v>
      </c>
      <c r="E1007" s="181">
        <v>1.75</v>
      </c>
      <c r="F1007" s="181">
        <v>2.4500000000000002</v>
      </c>
      <c r="G1007" s="181">
        <v>1.75</v>
      </c>
      <c r="H1007" s="181">
        <v>2.4500000000000002</v>
      </c>
      <c r="I1007" s="182" t="s">
        <v>60</v>
      </c>
      <c r="J1007" s="183" t="s">
        <v>60</v>
      </c>
    </row>
    <row r="1008" spans="1:10" ht="17.100000000000001" customHeight="1">
      <c r="A1008" s="184" t="s">
        <v>1215</v>
      </c>
      <c r="B1008" s="185" t="s">
        <v>2003</v>
      </c>
      <c r="C1008" s="186">
        <v>11.73</v>
      </c>
      <c r="D1008" s="187">
        <v>1.1213</v>
      </c>
      <c r="E1008" s="187">
        <v>1.25</v>
      </c>
      <c r="F1008" s="187">
        <v>1.75</v>
      </c>
      <c r="G1008" s="187">
        <v>1.25</v>
      </c>
      <c r="H1008" s="187">
        <v>1.75</v>
      </c>
      <c r="I1008" s="188" t="s">
        <v>60</v>
      </c>
      <c r="J1008" s="189" t="s">
        <v>60</v>
      </c>
    </row>
    <row r="1009" spans="1:10" ht="17.100000000000001" customHeight="1">
      <c r="A1009" s="172" t="s">
        <v>0</v>
      </c>
      <c r="B1009" s="173" t="s">
        <v>2003</v>
      </c>
      <c r="C1009" s="174">
        <v>15.09</v>
      </c>
      <c r="D1009" s="175">
        <v>1.8857999999999999</v>
      </c>
      <c r="E1009" s="175">
        <v>1.25</v>
      </c>
      <c r="F1009" s="175">
        <v>1.75</v>
      </c>
      <c r="G1009" s="175">
        <v>1.25</v>
      </c>
      <c r="H1009" s="175">
        <v>1.75</v>
      </c>
      <c r="I1009" s="176" t="s">
        <v>60</v>
      </c>
      <c r="J1009" s="177" t="s">
        <v>60</v>
      </c>
    </row>
    <row r="1010" spans="1:10" ht="17.100000000000001" customHeight="1">
      <c r="A1010" s="172" t="s">
        <v>1</v>
      </c>
      <c r="B1010" s="173" t="s">
        <v>2003</v>
      </c>
      <c r="C1010" s="174">
        <v>19.16</v>
      </c>
      <c r="D1010" s="175">
        <v>2.6295999999999999</v>
      </c>
      <c r="E1010" s="175">
        <v>1.25</v>
      </c>
      <c r="F1010" s="175">
        <v>1.75</v>
      </c>
      <c r="G1010" s="175">
        <v>1.25</v>
      </c>
      <c r="H1010" s="175">
        <v>1.75</v>
      </c>
      <c r="I1010" s="176" t="s">
        <v>60</v>
      </c>
      <c r="J1010" s="177" t="s">
        <v>60</v>
      </c>
    </row>
    <row r="1011" spans="1:10" ht="17.100000000000001" customHeight="1">
      <c r="A1011" s="178" t="s">
        <v>2</v>
      </c>
      <c r="B1011" s="179" t="s">
        <v>2003</v>
      </c>
      <c r="C1011" s="180">
        <v>25</v>
      </c>
      <c r="D1011" s="181">
        <v>3.9312999999999998</v>
      </c>
      <c r="E1011" s="181">
        <v>1.75</v>
      </c>
      <c r="F1011" s="181">
        <v>2.4500000000000002</v>
      </c>
      <c r="G1011" s="181">
        <v>1.75</v>
      </c>
      <c r="H1011" s="181">
        <v>2.4500000000000002</v>
      </c>
      <c r="I1011" s="182" t="s">
        <v>60</v>
      </c>
      <c r="J1011" s="183" t="s">
        <v>60</v>
      </c>
    </row>
    <row r="1012" spans="1:10" ht="17.100000000000001" customHeight="1">
      <c r="A1012" s="184" t="s">
        <v>3</v>
      </c>
      <c r="B1012" s="185" t="s">
        <v>2004</v>
      </c>
      <c r="C1012" s="186">
        <v>3.56</v>
      </c>
      <c r="D1012" s="187">
        <v>0.13539999999999999</v>
      </c>
      <c r="E1012" s="187">
        <v>1</v>
      </c>
      <c r="F1012" s="187">
        <v>1</v>
      </c>
      <c r="G1012" s="187">
        <v>1</v>
      </c>
      <c r="H1012" s="187">
        <v>1</v>
      </c>
      <c r="I1012" s="188" t="s">
        <v>1217</v>
      </c>
      <c r="J1012" s="189" t="s">
        <v>1217</v>
      </c>
    </row>
    <row r="1013" spans="1:10" ht="17.100000000000001" customHeight="1">
      <c r="A1013" s="172" t="s">
        <v>4</v>
      </c>
      <c r="B1013" s="173" t="s">
        <v>2004</v>
      </c>
      <c r="C1013" s="174">
        <v>4.1500000000000004</v>
      </c>
      <c r="D1013" s="175">
        <v>0.251</v>
      </c>
      <c r="E1013" s="175">
        <v>1</v>
      </c>
      <c r="F1013" s="175">
        <v>1</v>
      </c>
      <c r="G1013" s="175">
        <v>1</v>
      </c>
      <c r="H1013" s="175">
        <v>1</v>
      </c>
      <c r="I1013" s="176" t="s">
        <v>1217</v>
      </c>
      <c r="J1013" s="177" t="s">
        <v>1217</v>
      </c>
    </row>
    <row r="1014" spans="1:10" ht="17.100000000000001" customHeight="1">
      <c r="A1014" s="172" t="s">
        <v>5</v>
      </c>
      <c r="B1014" s="173" t="s">
        <v>2004</v>
      </c>
      <c r="C1014" s="174">
        <v>7.86</v>
      </c>
      <c r="D1014" s="175">
        <v>0.7742</v>
      </c>
      <c r="E1014" s="175">
        <v>1.25</v>
      </c>
      <c r="F1014" s="175">
        <v>1.75</v>
      </c>
      <c r="G1014" s="175">
        <v>1.25</v>
      </c>
      <c r="H1014" s="175">
        <v>1.75</v>
      </c>
      <c r="I1014" s="176" t="s">
        <v>60</v>
      </c>
      <c r="J1014" s="177" t="s">
        <v>60</v>
      </c>
    </row>
    <row r="1015" spans="1:10" ht="17.100000000000001" customHeight="1">
      <c r="A1015" s="178" t="s">
        <v>6</v>
      </c>
      <c r="B1015" s="179" t="s">
        <v>2004</v>
      </c>
      <c r="C1015" s="180">
        <v>26</v>
      </c>
      <c r="D1015" s="181">
        <v>2.5687000000000002</v>
      </c>
      <c r="E1015" s="181">
        <v>1.75</v>
      </c>
      <c r="F1015" s="181">
        <v>2.4500000000000002</v>
      </c>
      <c r="G1015" s="181">
        <v>1.75</v>
      </c>
      <c r="H1015" s="181">
        <v>2.4500000000000002</v>
      </c>
      <c r="I1015" s="182" t="s">
        <v>60</v>
      </c>
      <c r="J1015" s="183" t="s">
        <v>60</v>
      </c>
    </row>
    <row r="1016" spans="1:10" ht="17.100000000000001" customHeight="1">
      <c r="A1016" s="184" t="s">
        <v>7</v>
      </c>
      <c r="B1016" s="185" t="s">
        <v>2005</v>
      </c>
      <c r="C1016" s="186">
        <v>4.12</v>
      </c>
      <c r="D1016" s="187">
        <v>1.8284</v>
      </c>
      <c r="E1016" s="187">
        <v>1.25</v>
      </c>
      <c r="F1016" s="187">
        <v>1.75</v>
      </c>
      <c r="G1016" s="187">
        <v>1.25</v>
      </c>
      <c r="H1016" s="187">
        <v>1.75</v>
      </c>
      <c r="I1016" s="188" t="s">
        <v>60</v>
      </c>
      <c r="J1016" s="189" t="s">
        <v>60</v>
      </c>
    </row>
    <row r="1017" spans="1:10" ht="17.100000000000001" customHeight="1">
      <c r="A1017" s="172" t="s">
        <v>8</v>
      </c>
      <c r="B1017" s="173" t="s">
        <v>2005</v>
      </c>
      <c r="C1017" s="174">
        <v>7.53</v>
      </c>
      <c r="D1017" s="175">
        <v>2.5699000000000001</v>
      </c>
      <c r="E1017" s="175">
        <v>1.25</v>
      </c>
      <c r="F1017" s="175">
        <v>1.75</v>
      </c>
      <c r="G1017" s="175">
        <v>1.25</v>
      </c>
      <c r="H1017" s="175">
        <v>1.75</v>
      </c>
      <c r="I1017" s="176" t="s">
        <v>60</v>
      </c>
      <c r="J1017" s="177" t="s">
        <v>60</v>
      </c>
    </row>
    <row r="1018" spans="1:10" ht="17.100000000000001" customHeight="1">
      <c r="A1018" s="172" t="s">
        <v>9</v>
      </c>
      <c r="B1018" s="173" t="s">
        <v>2005</v>
      </c>
      <c r="C1018" s="174">
        <v>11.32</v>
      </c>
      <c r="D1018" s="175">
        <v>4.101</v>
      </c>
      <c r="E1018" s="175">
        <v>1.25</v>
      </c>
      <c r="F1018" s="175">
        <v>1.75</v>
      </c>
      <c r="G1018" s="175">
        <v>1.25</v>
      </c>
      <c r="H1018" s="175">
        <v>1.75</v>
      </c>
      <c r="I1018" s="176" t="s">
        <v>60</v>
      </c>
      <c r="J1018" s="177" t="s">
        <v>60</v>
      </c>
    </row>
    <row r="1019" spans="1:10" ht="17.100000000000001" customHeight="1">
      <c r="A1019" s="178" t="s">
        <v>10</v>
      </c>
      <c r="B1019" s="179" t="s">
        <v>2005</v>
      </c>
      <c r="C1019" s="180">
        <v>33.39</v>
      </c>
      <c r="D1019" s="181">
        <v>8.5564</v>
      </c>
      <c r="E1019" s="181">
        <v>1.75</v>
      </c>
      <c r="F1019" s="181">
        <v>2.4500000000000002</v>
      </c>
      <c r="G1019" s="181">
        <v>1.75</v>
      </c>
      <c r="H1019" s="181">
        <v>2.4500000000000002</v>
      </c>
      <c r="I1019" s="182" t="s">
        <v>60</v>
      </c>
      <c r="J1019" s="183" t="s">
        <v>60</v>
      </c>
    </row>
    <row r="1020" spans="1:10" ht="17.100000000000001" customHeight="1">
      <c r="A1020" s="184" t="s">
        <v>11</v>
      </c>
      <c r="B1020" s="185" t="s">
        <v>2006</v>
      </c>
      <c r="C1020" s="186">
        <v>2.63</v>
      </c>
      <c r="D1020" s="187">
        <v>0.99560000000000004</v>
      </c>
      <c r="E1020" s="187">
        <v>1.25</v>
      </c>
      <c r="F1020" s="187">
        <v>1.75</v>
      </c>
      <c r="G1020" s="187">
        <v>1.25</v>
      </c>
      <c r="H1020" s="187">
        <v>1.75</v>
      </c>
      <c r="I1020" s="188" t="s">
        <v>60</v>
      </c>
      <c r="J1020" s="189" t="s">
        <v>60</v>
      </c>
    </row>
    <row r="1021" spans="1:10" ht="17.100000000000001" customHeight="1">
      <c r="A1021" s="172" t="s">
        <v>12</v>
      </c>
      <c r="B1021" s="173" t="s">
        <v>2006</v>
      </c>
      <c r="C1021" s="174">
        <v>4.91</v>
      </c>
      <c r="D1021" s="175">
        <v>1.228</v>
      </c>
      <c r="E1021" s="175">
        <v>1.25</v>
      </c>
      <c r="F1021" s="175">
        <v>1.75</v>
      </c>
      <c r="G1021" s="175">
        <v>1.25</v>
      </c>
      <c r="H1021" s="175">
        <v>1.75</v>
      </c>
      <c r="I1021" s="176" t="s">
        <v>60</v>
      </c>
      <c r="J1021" s="177" t="s">
        <v>60</v>
      </c>
    </row>
    <row r="1022" spans="1:10" ht="17.100000000000001" customHeight="1">
      <c r="A1022" s="172" t="s">
        <v>13</v>
      </c>
      <c r="B1022" s="173" t="s">
        <v>2006</v>
      </c>
      <c r="C1022" s="174">
        <v>14.26</v>
      </c>
      <c r="D1022" s="175">
        <v>2.5952000000000002</v>
      </c>
      <c r="E1022" s="175">
        <v>1.25</v>
      </c>
      <c r="F1022" s="175">
        <v>1.75</v>
      </c>
      <c r="G1022" s="175">
        <v>1.25</v>
      </c>
      <c r="H1022" s="175">
        <v>1.75</v>
      </c>
      <c r="I1022" s="176" t="s">
        <v>60</v>
      </c>
      <c r="J1022" s="177" t="s">
        <v>60</v>
      </c>
    </row>
    <row r="1023" spans="1:10" ht="17.100000000000001" customHeight="1">
      <c r="A1023" s="178" t="s">
        <v>14</v>
      </c>
      <c r="B1023" s="179" t="s">
        <v>2006</v>
      </c>
      <c r="C1023" s="180">
        <v>56.15</v>
      </c>
      <c r="D1023" s="181">
        <v>7.6169000000000002</v>
      </c>
      <c r="E1023" s="181">
        <v>1.75</v>
      </c>
      <c r="F1023" s="181">
        <v>2.4500000000000002</v>
      </c>
      <c r="G1023" s="181">
        <v>1.75</v>
      </c>
      <c r="H1023" s="181">
        <v>2.4500000000000002</v>
      </c>
      <c r="I1023" s="182" t="s">
        <v>60</v>
      </c>
      <c r="J1023" s="183" t="s">
        <v>60</v>
      </c>
    </row>
    <row r="1024" spans="1:10" ht="17.100000000000001" customHeight="1">
      <c r="A1024" s="184" t="s">
        <v>15</v>
      </c>
      <c r="B1024" s="185" t="s">
        <v>2007</v>
      </c>
      <c r="C1024" s="186">
        <v>3.22</v>
      </c>
      <c r="D1024" s="187">
        <v>0.20530000000000001</v>
      </c>
      <c r="E1024" s="187">
        <v>1.25</v>
      </c>
      <c r="F1024" s="187">
        <v>1.75</v>
      </c>
      <c r="G1024" s="187">
        <v>1.25</v>
      </c>
      <c r="H1024" s="187">
        <v>1.75</v>
      </c>
      <c r="I1024" s="188" t="s">
        <v>60</v>
      </c>
      <c r="J1024" s="189" t="s">
        <v>60</v>
      </c>
    </row>
    <row r="1025" spans="1:10" ht="17.100000000000001" customHeight="1">
      <c r="A1025" s="172" t="s">
        <v>16</v>
      </c>
      <c r="B1025" s="173" t="s">
        <v>2007</v>
      </c>
      <c r="C1025" s="174">
        <v>4.9800000000000004</v>
      </c>
      <c r="D1025" s="175">
        <v>0.52390000000000003</v>
      </c>
      <c r="E1025" s="175">
        <v>1.25</v>
      </c>
      <c r="F1025" s="175">
        <v>1.75</v>
      </c>
      <c r="G1025" s="175">
        <v>1.25</v>
      </c>
      <c r="H1025" s="175">
        <v>1.75</v>
      </c>
      <c r="I1025" s="176" t="s">
        <v>60</v>
      </c>
      <c r="J1025" s="177" t="s">
        <v>60</v>
      </c>
    </row>
    <row r="1026" spans="1:10" ht="17.100000000000001" customHeight="1">
      <c r="A1026" s="172" t="s">
        <v>17</v>
      </c>
      <c r="B1026" s="173" t="s">
        <v>2007</v>
      </c>
      <c r="C1026" s="174">
        <v>9.1</v>
      </c>
      <c r="D1026" s="175">
        <v>1.1198999999999999</v>
      </c>
      <c r="E1026" s="175">
        <v>1.25</v>
      </c>
      <c r="F1026" s="175">
        <v>1.75</v>
      </c>
      <c r="G1026" s="175">
        <v>1.25</v>
      </c>
      <c r="H1026" s="175">
        <v>1.75</v>
      </c>
      <c r="I1026" s="176" t="s">
        <v>60</v>
      </c>
      <c r="J1026" s="177" t="s">
        <v>60</v>
      </c>
    </row>
    <row r="1027" spans="1:10" ht="17.100000000000001" customHeight="1">
      <c r="A1027" s="178" t="s">
        <v>18</v>
      </c>
      <c r="B1027" s="179" t="s">
        <v>2007</v>
      </c>
      <c r="C1027" s="180">
        <v>20.65</v>
      </c>
      <c r="D1027" s="181">
        <v>3.1692999999999998</v>
      </c>
      <c r="E1027" s="181">
        <v>1.75</v>
      </c>
      <c r="F1027" s="181">
        <v>2.4500000000000002</v>
      </c>
      <c r="G1027" s="181">
        <v>1.75</v>
      </c>
      <c r="H1027" s="181">
        <v>2.4500000000000002</v>
      </c>
      <c r="I1027" s="182" t="s">
        <v>60</v>
      </c>
      <c r="J1027" s="183" t="s">
        <v>60</v>
      </c>
    </row>
    <row r="1028" spans="1:10" ht="17.100000000000001" customHeight="1">
      <c r="A1028" s="184" t="s">
        <v>19</v>
      </c>
      <c r="B1028" s="185" t="s">
        <v>2008</v>
      </c>
      <c r="C1028" s="186">
        <v>4.49</v>
      </c>
      <c r="D1028" s="187">
        <v>0.41599999999999998</v>
      </c>
      <c r="E1028" s="187">
        <v>1.25</v>
      </c>
      <c r="F1028" s="187">
        <v>1.75</v>
      </c>
      <c r="G1028" s="187">
        <v>1.25</v>
      </c>
      <c r="H1028" s="187">
        <v>1.75</v>
      </c>
      <c r="I1028" s="188" t="s">
        <v>60</v>
      </c>
      <c r="J1028" s="189" t="s">
        <v>60</v>
      </c>
    </row>
    <row r="1029" spans="1:10" ht="17.100000000000001" customHeight="1">
      <c r="A1029" s="172" t="s">
        <v>20</v>
      </c>
      <c r="B1029" s="173" t="s">
        <v>2008</v>
      </c>
      <c r="C1029" s="174">
        <v>5.97</v>
      </c>
      <c r="D1029" s="175">
        <v>0.74119999999999997</v>
      </c>
      <c r="E1029" s="175">
        <v>1.25</v>
      </c>
      <c r="F1029" s="175">
        <v>1.75</v>
      </c>
      <c r="G1029" s="175">
        <v>1.25</v>
      </c>
      <c r="H1029" s="175">
        <v>1.75</v>
      </c>
      <c r="I1029" s="176" t="s">
        <v>60</v>
      </c>
      <c r="J1029" s="177" t="s">
        <v>60</v>
      </c>
    </row>
    <row r="1030" spans="1:10" ht="17.100000000000001" customHeight="1">
      <c r="A1030" s="172" t="s">
        <v>21</v>
      </c>
      <c r="B1030" s="173" t="s">
        <v>2008</v>
      </c>
      <c r="C1030" s="174">
        <v>9.6</v>
      </c>
      <c r="D1030" s="175">
        <v>1.5983000000000001</v>
      </c>
      <c r="E1030" s="175">
        <v>1.25</v>
      </c>
      <c r="F1030" s="175">
        <v>1.75</v>
      </c>
      <c r="G1030" s="175">
        <v>1.25</v>
      </c>
      <c r="H1030" s="175">
        <v>1.75</v>
      </c>
      <c r="I1030" s="176" t="s">
        <v>60</v>
      </c>
      <c r="J1030" s="177" t="s">
        <v>60</v>
      </c>
    </row>
    <row r="1031" spans="1:10" ht="17.100000000000001" customHeight="1">
      <c r="A1031" s="178" t="s">
        <v>22</v>
      </c>
      <c r="B1031" s="179" t="s">
        <v>2008</v>
      </c>
      <c r="C1031" s="180">
        <v>18.059999999999999</v>
      </c>
      <c r="D1031" s="181">
        <v>4.4105999999999996</v>
      </c>
      <c r="E1031" s="181">
        <v>1.75</v>
      </c>
      <c r="F1031" s="181">
        <v>2.4500000000000002</v>
      </c>
      <c r="G1031" s="181">
        <v>1.75</v>
      </c>
      <c r="H1031" s="181">
        <v>2.4500000000000002</v>
      </c>
      <c r="I1031" s="182" t="s">
        <v>60</v>
      </c>
      <c r="J1031" s="183" t="s">
        <v>60</v>
      </c>
    </row>
    <row r="1032" spans="1:10" ht="17.100000000000001" customHeight="1">
      <c r="A1032" s="184" t="s">
        <v>23</v>
      </c>
      <c r="B1032" s="185" t="s">
        <v>2009</v>
      </c>
      <c r="C1032" s="186">
        <v>5.04</v>
      </c>
      <c r="D1032" s="187">
        <v>0.53420000000000001</v>
      </c>
      <c r="E1032" s="187">
        <v>1.25</v>
      </c>
      <c r="F1032" s="187">
        <v>1.75</v>
      </c>
      <c r="G1032" s="187">
        <v>1.25</v>
      </c>
      <c r="H1032" s="187">
        <v>1.75</v>
      </c>
      <c r="I1032" s="188" t="s">
        <v>60</v>
      </c>
      <c r="J1032" s="189" t="s">
        <v>60</v>
      </c>
    </row>
    <row r="1033" spans="1:10" ht="17.100000000000001" customHeight="1">
      <c r="A1033" s="172" t="s">
        <v>24</v>
      </c>
      <c r="B1033" s="173" t="s">
        <v>2009</v>
      </c>
      <c r="C1033" s="174">
        <v>5.21</v>
      </c>
      <c r="D1033" s="175">
        <v>0.78490000000000004</v>
      </c>
      <c r="E1033" s="175">
        <v>1.25</v>
      </c>
      <c r="F1033" s="175">
        <v>1.75</v>
      </c>
      <c r="G1033" s="175">
        <v>1.25</v>
      </c>
      <c r="H1033" s="175">
        <v>1.75</v>
      </c>
      <c r="I1033" s="176" t="s">
        <v>60</v>
      </c>
      <c r="J1033" s="177" t="s">
        <v>60</v>
      </c>
    </row>
    <row r="1034" spans="1:10" ht="17.100000000000001" customHeight="1">
      <c r="A1034" s="172" t="s">
        <v>25</v>
      </c>
      <c r="B1034" s="173" t="s">
        <v>2009</v>
      </c>
      <c r="C1034" s="174">
        <v>11.6</v>
      </c>
      <c r="D1034" s="175">
        <v>1.5575000000000001</v>
      </c>
      <c r="E1034" s="175">
        <v>1.25</v>
      </c>
      <c r="F1034" s="175">
        <v>1.75</v>
      </c>
      <c r="G1034" s="175">
        <v>1.25</v>
      </c>
      <c r="H1034" s="175">
        <v>1.75</v>
      </c>
      <c r="I1034" s="176" t="s">
        <v>60</v>
      </c>
      <c r="J1034" s="177" t="s">
        <v>60</v>
      </c>
    </row>
    <row r="1035" spans="1:10" ht="17.100000000000001" customHeight="1">
      <c r="A1035" s="178" t="s">
        <v>26</v>
      </c>
      <c r="B1035" s="179" t="s">
        <v>2009</v>
      </c>
      <c r="C1035" s="180">
        <v>17.55</v>
      </c>
      <c r="D1035" s="181">
        <v>3.2804000000000002</v>
      </c>
      <c r="E1035" s="181">
        <v>1.75</v>
      </c>
      <c r="F1035" s="181">
        <v>2.4500000000000002</v>
      </c>
      <c r="G1035" s="181">
        <v>1.75</v>
      </c>
      <c r="H1035" s="181">
        <v>2.4500000000000002</v>
      </c>
      <c r="I1035" s="182" t="s">
        <v>60</v>
      </c>
      <c r="J1035" s="183" t="s">
        <v>60</v>
      </c>
    </row>
    <row r="1036" spans="1:10" ht="17.100000000000001" customHeight="1">
      <c r="A1036" s="184" t="s">
        <v>27</v>
      </c>
      <c r="B1036" s="185" t="s">
        <v>2010</v>
      </c>
      <c r="C1036" s="186">
        <v>3.41</v>
      </c>
      <c r="D1036" s="187">
        <v>0.31359999999999999</v>
      </c>
      <c r="E1036" s="187">
        <v>1.25</v>
      </c>
      <c r="F1036" s="187">
        <v>1.75</v>
      </c>
      <c r="G1036" s="187">
        <v>1.25</v>
      </c>
      <c r="H1036" s="187">
        <v>1.75</v>
      </c>
      <c r="I1036" s="188" t="s">
        <v>60</v>
      </c>
      <c r="J1036" s="189" t="s">
        <v>60</v>
      </c>
    </row>
    <row r="1037" spans="1:10" ht="17.100000000000001" customHeight="1">
      <c r="A1037" s="172" t="s">
        <v>28</v>
      </c>
      <c r="B1037" s="173" t="s">
        <v>2010</v>
      </c>
      <c r="C1037" s="174">
        <v>4.34</v>
      </c>
      <c r="D1037" s="175">
        <v>0.49969999999999998</v>
      </c>
      <c r="E1037" s="175">
        <v>1.25</v>
      </c>
      <c r="F1037" s="175">
        <v>1.75</v>
      </c>
      <c r="G1037" s="175">
        <v>1.25</v>
      </c>
      <c r="H1037" s="175">
        <v>1.75</v>
      </c>
      <c r="I1037" s="176" t="s">
        <v>60</v>
      </c>
      <c r="J1037" s="177" t="s">
        <v>60</v>
      </c>
    </row>
    <row r="1038" spans="1:10" ht="17.100000000000001" customHeight="1">
      <c r="A1038" s="172" t="s">
        <v>29</v>
      </c>
      <c r="B1038" s="173" t="s">
        <v>2010</v>
      </c>
      <c r="C1038" s="174">
        <v>6.51</v>
      </c>
      <c r="D1038" s="175">
        <v>0.99870000000000003</v>
      </c>
      <c r="E1038" s="175">
        <v>1.25</v>
      </c>
      <c r="F1038" s="175">
        <v>1.75</v>
      </c>
      <c r="G1038" s="175">
        <v>1.25</v>
      </c>
      <c r="H1038" s="175">
        <v>1.75</v>
      </c>
      <c r="I1038" s="176" t="s">
        <v>60</v>
      </c>
      <c r="J1038" s="177" t="s">
        <v>60</v>
      </c>
    </row>
    <row r="1039" spans="1:10" ht="17.100000000000001" customHeight="1">
      <c r="A1039" s="178" t="s">
        <v>30</v>
      </c>
      <c r="B1039" s="179" t="s">
        <v>2010</v>
      </c>
      <c r="C1039" s="180">
        <v>13.71</v>
      </c>
      <c r="D1039" s="181">
        <v>2.6755</v>
      </c>
      <c r="E1039" s="181">
        <v>1.75</v>
      </c>
      <c r="F1039" s="181">
        <v>2.4500000000000002</v>
      </c>
      <c r="G1039" s="181">
        <v>1.75</v>
      </c>
      <c r="H1039" s="181">
        <v>2.4500000000000002</v>
      </c>
      <c r="I1039" s="182" t="s">
        <v>60</v>
      </c>
      <c r="J1039" s="183" t="s">
        <v>60</v>
      </c>
    </row>
    <row r="1040" spans="1:10" ht="17.100000000000001" customHeight="1">
      <c r="A1040" s="184" t="s">
        <v>31</v>
      </c>
      <c r="B1040" s="185" t="s">
        <v>2011</v>
      </c>
      <c r="C1040" s="186">
        <v>2.13</v>
      </c>
      <c r="D1040" s="187">
        <v>0.1027</v>
      </c>
      <c r="E1040" s="187">
        <v>1</v>
      </c>
      <c r="F1040" s="187">
        <v>1</v>
      </c>
      <c r="G1040" s="187">
        <v>1</v>
      </c>
      <c r="H1040" s="187">
        <v>1</v>
      </c>
      <c r="I1040" s="188" t="s">
        <v>1217</v>
      </c>
      <c r="J1040" s="189" t="s">
        <v>1217</v>
      </c>
    </row>
    <row r="1041" spans="1:10" ht="17.100000000000001" customHeight="1">
      <c r="A1041" s="172" t="s">
        <v>32</v>
      </c>
      <c r="B1041" s="173" t="s">
        <v>2011</v>
      </c>
      <c r="C1041" s="174">
        <v>2.4</v>
      </c>
      <c r="D1041" s="175">
        <v>0.14610000000000001</v>
      </c>
      <c r="E1041" s="175">
        <v>1</v>
      </c>
      <c r="F1041" s="175">
        <v>1</v>
      </c>
      <c r="G1041" s="175">
        <v>1</v>
      </c>
      <c r="H1041" s="175">
        <v>1</v>
      </c>
      <c r="I1041" s="176" t="s">
        <v>1217</v>
      </c>
      <c r="J1041" s="177" t="s">
        <v>1217</v>
      </c>
    </row>
    <row r="1042" spans="1:10" ht="17.100000000000001" customHeight="1">
      <c r="A1042" s="172" t="s">
        <v>33</v>
      </c>
      <c r="B1042" s="173" t="s">
        <v>2011</v>
      </c>
      <c r="C1042" s="174">
        <v>3.55</v>
      </c>
      <c r="D1042" s="175">
        <v>0.28839999999999999</v>
      </c>
      <c r="E1042" s="175">
        <v>1</v>
      </c>
      <c r="F1042" s="175">
        <v>1</v>
      </c>
      <c r="G1042" s="175">
        <v>1</v>
      </c>
      <c r="H1042" s="175">
        <v>1</v>
      </c>
      <c r="I1042" s="176" t="s">
        <v>1217</v>
      </c>
      <c r="J1042" s="177" t="s">
        <v>1217</v>
      </c>
    </row>
    <row r="1043" spans="1:10" ht="17.100000000000001" customHeight="1">
      <c r="A1043" s="178" t="s">
        <v>34</v>
      </c>
      <c r="B1043" s="179" t="s">
        <v>2011</v>
      </c>
      <c r="C1043" s="180">
        <v>19.09</v>
      </c>
      <c r="D1043" s="181">
        <v>1.6311</v>
      </c>
      <c r="E1043" s="181">
        <v>1.75</v>
      </c>
      <c r="F1043" s="181">
        <v>2.4500000000000002</v>
      </c>
      <c r="G1043" s="181">
        <v>1.75</v>
      </c>
      <c r="H1043" s="181">
        <v>2.4500000000000002</v>
      </c>
      <c r="I1043" s="182" t="s">
        <v>60</v>
      </c>
      <c r="J1043" s="183" t="s">
        <v>60</v>
      </c>
    </row>
    <row r="1044" spans="1:10" ht="17.100000000000001" customHeight="1">
      <c r="A1044" s="184" t="s">
        <v>35</v>
      </c>
      <c r="B1044" s="185" t="s">
        <v>2012</v>
      </c>
      <c r="C1044" s="186">
        <v>3.45</v>
      </c>
      <c r="D1044" s="187">
        <v>1.2982</v>
      </c>
      <c r="E1044" s="187">
        <v>1</v>
      </c>
      <c r="F1044" s="187">
        <v>1</v>
      </c>
      <c r="G1044" s="187">
        <v>1.25</v>
      </c>
      <c r="H1044" s="187">
        <v>1.25</v>
      </c>
      <c r="I1044" s="188" t="s">
        <v>1243</v>
      </c>
      <c r="J1044" s="189" t="s">
        <v>1241</v>
      </c>
    </row>
    <row r="1045" spans="1:10" ht="17.100000000000001" customHeight="1">
      <c r="A1045" s="172" t="s">
        <v>36</v>
      </c>
      <c r="B1045" s="173" t="s">
        <v>2012</v>
      </c>
      <c r="C1045" s="174">
        <v>3.95</v>
      </c>
      <c r="D1045" s="175">
        <v>1.7444</v>
      </c>
      <c r="E1045" s="175">
        <v>1</v>
      </c>
      <c r="F1045" s="175">
        <v>1</v>
      </c>
      <c r="G1045" s="175">
        <v>1.25</v>
      </c>
      <c r="H1045" s="175">
        <v>1.25</v>
      </c>
      <c r="I1045" s="176" t="s">
        <v>1243</v>
      </c>
      <c r="J1045" s="177" t="s">
        <v>1241</v>
      </c>
    </row>
    <row r="1046" spans="1:10" ht="17.100000000000001" customHeight="1">
      <c r="A1046" s="172" t="s">
        <v>37</v>
      </c>
      <c r="B1046" s="173" t="s">
        <v>2012</v>
      </c>
      <c r="C1046" s="174">
        <v>8.4700000000000006</v>
      </c>
      <c r="D1046" s="175">
        <v>2.4085000000000001</v>
      </c>
      <c r="E1046" s="175">
        <v>1</v>
      </c>
      <c r="F1046" s="175">
        <v>1</v>
      </c>
      <c r="G1046" s="175">
        <v>1.25</v>
      </c>
      <c r="H1046" s="175">
        <v>1.25</v>
      </c>
      <c r="I1046" s="176" t="s">
        <v>1243</v>
      </c>
      <c r="J1046" s="177" t="s">
        <v>1241</v>
      </c>
    </row>
    <row r="1047" spans="1:10" ht="17.100000000000001" customHeight="1">
      <c r="A1047" s="178" t="s">
        <v>38</v>
      </c>
      <c r="B1047" s="179" t="s">
        <v>2012</v>
      </c>
      <c r="C1047" s="180">
        <v>17.77</v>
      </c>
      <c r="D1047" s="181">
        <v>4.6288999999999998</v>
      </c>
      <c r="E1047" s="181">
        <v>1.1000000000000001</v>
      </c>
      <c r="F1047" s="181">
        <v>1.1000000000000001</v>
      </c>
      <c r="G1047" s="181">
        <v>1.75</v>
      </c>
      <c r="H1047" s="181">
        <v>1.75</v>
      </c>
      <c r="I1047" s="182" t="s">
        <v>1243</v>
      </c>
      <c r="J1047" s="183" t="s">
        <v>1241</v>
      </c>
    </row>
    <row r="1048" spans="1:10" ht="17.100000000000001" customHeight="1">
      <c r="A1048" s="184" t="s">
        <v>39</v>
      </c>
      <c r="B1048" s="185" t="s">
        <v>2013</v>
      </c>
      <c r="C1048" s="186">
        <v>3.37</v>
      </c>
      <c r="D1048" s="187">
        <v>0.96479999999999999</v>
      </c>
      <c r="E1048" s="187">
        <v>1</v>
      </c>
      <c r="F1048" s="187">
        <v>1</v>
      </c>
      <c r="G1048" s="187">
        <v>1.25</v>
      </c>
      <c r="H1048" s="187">
        <v>1.25</v>
      </c>
      <c r="I1048" s="188" t="s">
        <v>1243</v>
      </c>
      <c r="J1048" s="189" t="s">
        <v>1241</v>
      </c>
    </row>
    <row r="1049" spans="1:10" ht="17.100000000000001" customHeight="1">
      <c r="A1049" s="172" t="s">
        <v>40</v>
      </c>
      <c r="B1049" s="173" t="s">
        <v>2013</v>
      </c>
      <c r="C1049" s="174">
        <v>4.22</v>
      </c>
      <c r="D1049" s="175">
        <v>1.3786</v>
      </c>
      <c r="E1049" s="175">
        <v>1</v>
      </c>
      <c r="F1049" s="175">
        <v>1</v>
      </c>
      <c r="G1049" s="175">
        <v>1.25</v>
      </c>
      <c r="H1049" s="175">
        <v>1.25</v>
      </c>
      <c r="I1049" s="176" t="s">
        <v>1243</v>
      </c>
      <c r="J1049" s="177" t="s">
        <v>1241</v>
      </c>
    </row>
    <row r="1050" spans="1:10" ht="17.100000000000001" customHeight="1">
      <c r="A1050" s="172" t="s">
        <v>41</v>
      </c>
      <c r="B1050" s="173" t="s">
        <v>2013</v>
      </c>
      <c r="C1050" s="174">
        <v>9.93</v>
      </c>
      <c r="D1050" s="175">
        <v>2.2208999999999999</v>
      </c>
      <c r="E1050" s="175">
        <v>1</v>
      </c>
      <c r="F1050" s="175">
        <v>1</v>
      </c>
      <c r="G1050" s="175">
        <v>1.25</v>
      </c>
      <c r="H1050" s="175">
        <v>1.25</v>
      </c>
      <c r="I1050" s="176" t="s">
        <v>1243</v>
      </c>
      <c r="J1050" s="177" t="s">
        <v>1241</v>
      </c>
    </row>
    <row r="1051" spans="1:10" ht="17.100000000000001" customHeight="1">
      <c r="A1051" s="178" t="s">
        <v>42</v>
      </c>
      <c r="B1051" s="179" t="s">
        <v>2013</v>
      </c>
      <c r="C1051" s="180">
        <v>8.89</v>
      </c>
      <c r="D1051" s="181">
        <v>4.6689999999999996</v>
      </c>
      <c r="E1051" s="181">
        <v>1.1000000000000001</v>
      </c>
      <c r="F1051" s="181">
        <v>1.1000000000000001</v>
      </c>
      <c r="G1051" s="181">
        <v>1.75</v>
      </c>
      <c r="H1051" s="181">
        <v>1.75</v>
      </c>
      <c r="I1051" s="182" t="s">
        <v>1243</v>
      </c>
      <c r="J1051" s="183" t="s">
        <v>1241</v>
      </c>
    </row>
    <row r="1052" spans="1:10" ht="17.100000000000001" customHeight="1">
      <c r="A1052" s="184" t="s">
        <v>43</v>
      </c>
      <c r="B1052" s="185" t="s">
        <v>2014</v>
      </c>
      <c r="C1052" s="186">
        <v>3.2</v>
      </c>
      <c r="D1052" s="187">
        <v>0.57989999999999997</v>
      </c>
      <c r="E1052" s="187">
        <v>1</v>
      </c>
      <c r="F1052" s="187">
        <v>1</v>
      </c>
      <c r="G1052" s="187">
        <v>1.25</v>
      </c>
      <c r="H1052" s="187">
        <v>1.25</v>
      </c>
      <c r="I1052" s="188" t="s">
        <v>1243</v>
      </c>
      <c r="J1052" s="189" t="s">
        <v>1241</v>
      </c>
    </row>
    <row r="1053" spans="1:10" ht="17.100000000000001" customHeight="1">
      <c r="A1053" s="172" t="s">
        <v>44</v>
      </c>
      <c r="B1053" s="173" t="s">
        <v>2014</v>
      </c>
      <c r="C1053" s="174">
        <v>4.0599999999999996</v>
      </c>
      <c r="D1053" s="175">
        <v>0.70430000000000004</v>
      </c>
      <c r="E1053" s="175">
        <v>1</v>
      </c>
      <c r="F1053" s="175">
        <v>1</v>
      </c>
      <c r="G1053" s="175">
        <v>1.25</v>
      </c>
      <c r="H1053" s="175">
        <v>1.25</v>
      </c>
      <c r="I1053" s="176" t="s">
        <v>1243</v>
      </c>
      <c r="J1053" s="177" t="s">
        <v>1241</v>
      </c>
    </row>
    <row r="1054" spans="1:10" ht="17.100000000000001" customHeight="1">
      <c r="A1054" s="172" t="s">
        <v>45</v>
      </c>
      <c r="B1054" s="173" t="s">
        <v>2014</v>
      </c>
      <c r="C1054" s="174">
        <v>5.81</v>
      </c>
      <c r="D1054" s="175">
        <v>1.1281000000000001</v>
      </c>
      <c r="E1054" s="175">
        <v>1</v>
      </c>
      <c r="F1054" s="175">
        <v>1</v>
      </c>
      <c r="G1054" s="175">
        <v>1.25</v>
      </c>
      <c r="H1054" s="175">
        <v>1.25</v>
      </c>
      <c r="I1054" s="176" t="s">
        <v>1243</v>
      </c>
      <c r="J1054" s="177" t="s">
        <v>1241</v>
      </c>
    </row>
    <row r="1055" spans="1:10" ht="17.100000000000001" customHeight="1">
      <c r="A1055" s="178" t="s">
        <v>46</v>
      </c>
      <c r="B1055" s="179" t="s">
        <v>2014</v>
      </c>
      <c r="C1055" s="180">
        <v>12.85</v>
      </c>
      <c r="D1055" s="181">
        <v>2.5447000000000002</v>
      </c>
      <c r="E1055" s="181">
        <v>1.1000000000000001</v>
      </c>
      <c r="F1055" s="181">
        <v>1.1000000000000001</v>
      </c>
      <c r="G1055" s="181">
        <v>1.75</v>
      </c>
      <c r="H1055" s="181">
        <v>1.75</v>
      </c>
      <c r="I1055" s="182" t="s">
        <v>1243</v>
      </c>
      <c r="J1055" s="183" t="s">
        <v>1241</v>
      </c>
    </row>
    <row r="1056" spans="1:10" ht="17.100000000000001" customHeight="1">
      <c r="A1056" s="184" t="s">
        <v>47</v>
      </c>
      <c r="B1056" s="185" t="s">
        <v>2015</v>
      </c>
      <c r="C1056" s="186">
        <v>2.23</v>
      </c>
      <c r="D1056" s="187">
        <v>0.65749999999999997</v>
      </c>
      <c r="E1056" s="187">
        <v>1</v>
      </c>
      <c r="F1056" s="187">
        <v>1</v>
      </c>
      <c r="G1056" s="187">
        <v>1.25</v>
      </c>
      <c r="H1056" s="187">
        <v>1.25</v>
      </c>
      <c r="I1056" s="188" t="s">
        <v>1243</v>
      </c>
      <c r="J1056" s="189" t="s">
        <v>1241</v>
      </c>
    </row>
    <row r="1057" spans="1:10" ht="17.100000000000001" customHeight="1">
      <c r="A1057" s="172" t="s">
        <v>48</v>
      </c>
      <c r="B1057" s="173" t="s">
        <v>2015</v>
      </c>
      <c r="C1057" s="174">
        <v>3.46</v>
      </c>
      <c r="D1057" s="175">
        <v>0.81910000000000005</v>
      </c>
      <c r="E1057" s="175">
        <v>1</v>
      </c>
      <c r="F1057" s="175">
        <v>1</v>
      </c>
      <c r="G1057" s="175">
        <v>1.25</v>
      </c>
      <c r="H1057" s="175">
        <v>1.25</v>
      </c>
      <c r="I1057" s="176" t="s">
        <v>1243</v>
      </c>
      <c r="J1057" s="177" t="s">
        <v>1241</v>
      </c>
    </row>
    <row r="1058" spans="1:10" ht="17.100000000000001" customHeight="1">
      <c r="A1058" s="172" t="s">
        <v>49</v>
      </c>
      <c r="B1058" s="173" t="s">
        <v>2015</v>
      </c>
      <c r="C1058" s="174">
        <v>5.73</v>
      </c>
      <c r="D1058" s="175">
        <v>1.2588999999999999</v>
      </c>
      <c r="E1058" s="175">
        <v>1</v>
      </c>
      <c r="F1058" s="175">
        <v>1</v>
      </c>
      <c r="G1058" s="175">
        <v>1.25</v>
      </c>
      <c r="H1058" s="175">
        <v>1.25</v>
      </c>
      <c r="I1058" s="176" t="s">
        <v>1243</v>
      </c>
      <c r="J1058" s="177" t="s">
        <v>1241</v>
      </c>
    </row>
    <row r="1059" spans="1:10" ht="17.100000000000001" customHeight="1">
      <c r="A1059" s="178" t="s">
        <v>50</v>
      </c>
      <c r="B1059" s="179" t="s">
        <v>2015</v>
      </c>
      <c r="C1059" s="180">
        <v>13.12</v>
      </c>
      <c r="D1059" s="181">
        <v>2.7816000000000001</v>
      </c>
      <c r="E1059" s="181">
        <v>1.1000000000000001</v>
      </c>
      <c r="F1059" s="181">
        <v>1.1000000000000001</v>
      </c>
      <c r="G1059" s="181">
        <v>1.75</v>
      </c>
      <c r="H1059" s="181">
        <v>1.75</v>
      </c>
      <c r="I1059" s="182" t="s">
        <v>1243</v>
      </c>
      <c r="J1059" s="183" t="s">
        <v>1241</v>
      </c>
    </row>
    <row r="1060" spans="1:10" ht="17.100000000000001" customHeight="1">
      <c r="A1060" s="184" t="s">
        <v>51</v>
      </c>
      <c r="B1060" s="185" t="s">
        <v>2016</v>
      </c>
      <c r="C1060" s="186">
        <v>3.56</v>
      </c>
      <c r="D1060" s="187">
        <v>0.50429999999999997</v>
      </c>
      <c r="E1060" s="187">
        <v>1</v>
      </c>
      <c r="F1060" s="187">
        <v>1</v>
      </c>
      <c r="G1060" s="187">
        <v>1.25</v>
      </c>
      <c r="H1060" s="187">
        <v>1.25</v>
      </c>
      <c r="I1060" s="188" t="s">
        <v>1243</v>
      </c>
      <c r="J1060" s="189" t="s">
        <v>1241</v>
      </c>
    </row>
    <row r="1061" spans="1:10" ht="17.100000000000001" customHeight="1">
      <c r="A1061" s="172" t="s">
        <v>52</v>
      </c>
      <c r="B1061" s="173" t="s">
        <v>2016</v>
      </c>
      <c r="C1061" s="174">
        <v>4.5</v>
      </c>
      <c r="D1061" s="175">
        <v>0.69589999999999996</v>
      </c>
      <c r="E1061" s="175">
        <v>1</v>
      </c>
      <c r="F1061" s="175">
        <v>1</v>
      </c>
      <c r="G1061" s="175">
        <v>1.25</v>
      </c>
      <c r="H1061" s="175">
        <v>1.25</v>
      </c>
      <c r="I1061" s="176" t="s">
        <v>1243</v>
      </c>
      <c r="J1061" s="177" t="s">
        <v>1241</v>
      </c>
    </row>
    <row r="1062" spans="1:10" ht="17.100000000000001" customHeight="1">
      <c r="A1062" s="172" t="s">
        <v>53</v>
      </c>
      <c r="B1062" s="173" t="s">
        <v>2016</v>
      </c>
      <c r="C1062" s="174">
        <v>6.82</v>
      </c>
      <c r="D1062" s="175">
        <v>1.0708</v>
      </c>
      <c r="E1062" s="175">
        <v>1</v>
      </c>
      <c r="F1062" s="175">
        <v>1</v>
      </c>
      <c r="G1062" s="175">
        <v>1.25</v>
      </c>
      <c r="H1062" s="175">
        <v>1.25</v>
      </c>
      <c r="I1062" s="176" t="s">
        <v>1243</v>
      </c>
      <c r="J1062" s="177" t="s">
        <v>1241</v>
      </c>
    </row>
    <row r="1063" spans="1:10" ht="17.100000000000001" customHeight="1">
      <c r="A1063" s="178" t="s">
        <v>54</v>
      </c>
      <c r="B1063" s="179" t="s">
        <v>2016</v>
      </c>
      <c r="C1063" s="180">
        <v>9.61</v>
      </c>
      <c r="D1063" s="181">
        <v>2.4561999999999999</v>
      </c>
      <c r="E1063" s="181">
        <v>1.1000000000000001</v>
      </c>
      <c r="F1063" s="181">
        <v>1.1000000000000001</v>
      </c>
      <c r="G1063" s="181">
        <v>1.75</v>
      </c>
      <c r="H1063" s="181">
        <v>1.75</v>
      </c>
      <c r="I1063" s="182" t="s">
        <v>1243</v>
      </c>
      <c r="J1063" s="183" t="s">
        <v>1241</v>
      </c>
    </row>
    <row r="1064" spans="1:10" ht="17.100000000000001" customHeight="1">
      <c r="A1064" s="184" t="s">
        <v>55</v>
      </c>
      <c r="B1064" s="185" t="s">
        <v>2017</v>
      </c>
      <c r="C1064" s="186">
        <v>2.06</v>
      </c>
      <c r="D1064" s="187">
        <v>0.4612</v>
      </c>
      <c r="E1064" s="187">
        <v>1</v>
      </c>
      <c r="F1064" s="187">
        <v>1</v>
      </c>
      <c r="G1064" s="187">
        <v>1.25</v>
      </c>
      <c r="H1064" s="187">
        <v>1.25</v>
      </c>
      <c r="I1064" s="188" t="s">
        <v>1243</v>
      </c>
      <c r="J1064" s="189" t="s">
        <v>1241</v>
      </c>
    </row>
    <row r="1065" spans="1:10" ht="17.100000000000001" customHeight="1">
      <c r="A1065" s="172" t="s">
        <v>56</v>
      </c>
      <c r="B1065" s="173" t="s">
        <v>2017</v>
      </c>
      <c r="C1065" s="174">
        <v>2.81</v>
      </c>
      <c r="D1065" s="175">
        <v>0.59889999999999999</v>
      </c>
      <c r="E1065" s="175">
        <v>1</v>
      </c>
      <c r="F1065" s="175">
        <v>1</v>
      </c>
      <c r="G1065" s="175">
        <v>1.25</v>
      </c>
      <c r="H1065" s="175">
        <v>1.25</v>
      </c>
      <c r="I1065" s="176" t="s">
        <v>1243</v>
      </c>
      <c r="J1065" s="177" t="s">
        <v>1241</v>
      </c>
    </row>
    <row r="1066" spans="1:10" ht="17.100000000000001" customHeight="1">
      <c r="A1066" s="172" t="s">
        <v>57</v>
      </c>
      <c r="B1066" s="173" t="s">
        <v>2017</v>
      </c>
      <c r="C1066" s="174">
        <v>4.29</v>
      </c>
      <c r="D1066" s="175">
        <v>0.85640000000000005</v>
      </c>
      <c r="E1066" s="175">
        <v>1</v>
      </c>
      <c r="F1066" s="175">
        <v>1</v>
      </c>
      <c r="G1066" s="175">
        <v>1.25</v>
      </c>
      <c r="H1066" s="175">
        <v>1.25</v>
      </c>
      <c r="I1066" s="176" t="s">
        <v>1243</v>
      </c>
      <c r="J1066" s="177" t="s">
        <v>1241</v>
      </c>
    </row>
    <row r="1067" spans="1:10" ht="17.100000000000001" customHeight="1">
      <c r="A1067" s="178" t="s">
        <v>58</v>
      </c>
      <c r="B1067" s="179" t="s">
        <v>2017</v>
      </c>
      <c r="C1067" s="180">
        <v>7.9</v>
      </c>
      <c r="D1067" s="181">
        <v>1.5425</v>
      </c>
      <c r="E1067" s="181">
        <v>1.1000000000000001</v>
      </c>
      <c r="F1067" s="181">
        <v>1.1000000000000001</v>
      </c>
      <c r="G1067" s="181">
        <v>1.75</v>
      </c>
      <c r="H1067" s="181">
        <v>1.75</v>
      </c>
      <c r="I1067" s="182" t="s">
        <v>1243</v>
      </c>
      <c r="J1067" s="183" t="s">
        <v>1241</v>
      </c>
    </row>
    <row r="1068" spans="1:10" ht="17.100000000000001" customHeight="1">
      <c r="A1068" s="184" t="s">
        <v>59</v>
      </c>
      <c r="B1068" s="185" t="s">
        <v>2018</v>
      </c>
      <c r="C1068" s="186">
        <v>4.22</v>
      </c>
      <c r="D1068" s="187">
        <v>1.3647</v>
      </c>
      <c r="E1068" s="187">
        <v>1</v>
      </c>
      <c r="F1068" s="187">
        <v>1</v>
      </c>
      <c r="G1068" s="187">
        <v>1.25</v>
      </c>
      <c r="H1068" s="187">
        <v>1.25</v>
      </c>
      <c r="I1068" s="188" t="s">
        <v>1243</v>
      </c>
      <c r="J1068" s="189" t="s">
        <v>1241</v>
      </c>
    </row>
    <row r="1069" spans="1:10" ht="17.100000000000001" customHeight="1">
      <c r="A1069" s="172" t="s">
        <v>62</v>
      </c>
      <c r="B1069" s="173" t="s">
        <v>2018</v>
      </c>
      <c r="C1069" s="174">
        <v>5.69</v>
      </c>
      <c r="D1069" s="175">
        <v>1.8971</v>
      </c>
      <c r="E1069" s="175">
        <v>1</v>
      </c>
      <c r="F1069" s="175">
        <v>1</v>
      </c>
      <c r="G1069" s="175">
        <v>1.25</v>
      </c>
      <c r="H1069" s="175">
        <v>1.25</v>
      </c>
      <c r="I1069" s="176" t="s">
        <v>1243</v>
      </c>
      <c r="J1069" s="177" t="s">
        <v>1241</v>
      </c>
    </row>
    <row r="1070" spans="1:10" ht="17.100000000000001" customHeight="1">
      <c r="A1070" s="172" t="s">
        <v>63</v>
      </c>
      <c r="B1070" s="173" t="s">
        <v>2018</v>
      </c>
      <c r="C1070" s="174">
        <v>9.67</v>
      </c>
      <c r="D1070" s="175">
        <v>3.1941999999999999</v>
      </c>
      <c r="E1070" s="175">
        <v>1</v>
      </c>
      <c r="F1070" s="175">
        <v>1</v>
      </c>
      <c r="G1070" s="175">
        <v>1.25</v>
      </c>
      <c r="H1070" s="175">
        <v>1.25</v>
      </c>
      <c r="I1070" s="176" t="s">
        <v>1243</v>
      </c>
      <c r="J1070" s="177" t="s">
        <v>1241</v>
      </c>
    </row>
    <row r="1071" spans="1:10" ht="17.100000000000001" customHeight="1">
      <c r="A1071" s="178" t="s">
        <v>64</v>
      </c>
      <c r="B1071" s="179" t="s">
        <v>2018</v>
      </c>
      <c r="C1071" s="180">
        <v>19.48</v>
      </c>
      <c r="D1071" s="181">
        <v>6.0129000000000001</v>
      </c>
      <c r="E1071" s="181">
        <v>1.1000000000000001</v>
      </c>
      <c r="F1071" s="181">
        <v>1.1000000000000001</v>
      </c>
      <c r="G1071" s="181">
        <v>1.75</v>
      </c>
      <c r="H1071" s="181">
        <v>1.75</v>
      </c>
      <c r="I1071" s="182" t="s">
        <v>1243</v>
      </c>
      <c r="J1071" s="183" t="s">
        <v>1241</v>
      </c>
    </row>
    <row r="1072" spans="1:10" ht="17.100000000000001" customHeight="1">
      <c r="A1072" s="184" t="s">
        <v>65</v>
      </c>
      <c r="B1072" s="185" t="s">
        <v>2019</v>
      </c>
      <c r="C1072" s="186">
        <v>2.42</v>
      </c>
      <c r="D1072" s="187">
        <v>1.0092000000000001</v>
      </c>
      <c r="E1072" s="187">
        <v>1</v>
      </c>
      <c r="F1072" s="187">
        <v>1</v>
      </c>
      <c r="G1072" s="187">
        <v>1.25</v>
      </c>
      <c r="H1072" s="187">
        <v>1.25</v>
      </c>
      <c r="I1072" s="188" t="s">
        <v>1243</v>
      </c>
      <c r="J1072" s="189" t="s">
        <v>1241</v>
      </c>
    </row>
    <row r="1073" spans="1:10" ht="17.100000000000001" customHeight="1">
      <c r="A1073" s="172" t="s">
        <v>66</v>
      </c>
      <c r="B1073" s="173" t="s">
        <v>2019</v>
      </c>
      <c r="C1073" s="174">
        <v>4.6399999999999997</v>
      </c>
      <c r="D1073" s="175">
        <v>1.3476999999999999</v>
      </c>
      <c r="E1073" s="175">
        <v>1</v>
      </c>
      <c r="F1073" s="175">
        <v>1</v>
      </c>
      <c r="G1073" s="175">
        <v>1.25</v>
      </c>
      <c r="H1073" s="175">
        <v>1.25</v>
      </c>
      <c r="I1073" s="176" t="s">
        <v>1243</v>
      </c>
      <c r="J1073" s="177" t="s">
        <v>1241</v>
      </c>
    </row>
    <row r="1074" spans="1:10" ht="17.100000000000001" customHeight="1">
      <c r="A1074" s="172" t="s">
        <v>67</v>
      </c>
      <c r="B1074" s="173" t="s">
        <v>2019</v>
      </c>
      <c r="C1074" s="174">
        <v>10.78</v>
      </c>
      <c r="D1074" s="175">
        <v>2.4577</v>
      </c>
      <c r="E1074" s="175">
        <v>1</v>
      </c>
      <c r="F1074" s="175">
        <v>1</v>
      </c>
      <c r="G1074" s="175">
        <v>1.25</v>
      </c>
      <c r="H1074" s="175">
        <v>1.25</v>
      </c>
      <c r="I1074" s="176" t="s">
        <v>1243</v>
      </c>
      <c r="J1074" s="177" t="s">
        <v>1241</v>
      </c>
    </row>
    <row r="1075" spans="1:10" ht="17.100000000000001" customHeight="1">
      <c r="A1075" s="178" t="s">
        <v>68</v>
      </c>
      <c r="B1075" s="179" t="s">
        <v>2019</v>
      </c>
      <c r="C1075" s="180">
        <v>24.9</v>
      </c>
      <c r="D1075" s="181">
        <v>5.5136000000000003</v>
      </c>
      <c r="E1075" s="181">
        <v>1.1000000000000001</v>
      </c>
      <c r="F1075" s="181">
        <v>1.1000000000000001</v>
      </c>
      <c r="G1075" s="181">
        <v>1.75</v>
      </c>
      <c r="H1075" s="181">
        <v>1.75</v>
      </c>
      <c r="I1075" s="182" t="s">
        <v>1243</v>
      </c>
      <c r="J1075" s="183" t="s">
        <v>1241</v>
      </c>
    </row>
    <row r="1076" spans="1:10" ht="17.100000000000001" customHeight="1">
      <c r="A1076" s="184" t="s">
        <v>69</v>
      </c>
      <c r="B1076" s="185" t="s">
        <v>2020</v>
      </c>
      <c r="C1076" s="186">
        <v>5.61</v>
      </c>
      <c r="D1076" s="187">
        <v>0.75229999999999997</v>
      </c>
      <c r="E1076" s="187">
        <v>1</v>
      </c>
      <c r="F1076" s="187">
        <v>1</v>
      </c>
      <c r="G1076" s="187">
        <v>1.25</v>
      </c>
      <c r="H1076" s="187">
        <v>1.25</v>
      </c>
      <c r="I1076" s="188" t="s">
        <v>1243</v>
      </c>
      <c r="J1076" s="189" t="s">
        <v>1241</v>
      </c>
    </row>
    <row r="1077" spans="1:10" ht="17.100000000000001" customHeight="1">
      <c r="A1077" s="172" t="s">
        <v>70</v>
      </c>
      <c r="B1077" s="173" t="s">
        <v>2020</v>
      </c>
      <c r="C1077" s="174">
        <v>7.15</v>
      </c>
      <c r="D1077" s="175">
        <v>1.3382000000000001</v>
      </c>
      <c r="E1077" s="175">
        <v>1</v>
      </c>
      <c r="F1077" s="175">
        <v>1</v>
      </c>
      <c r="G1077" s="175">
        <v>1.25</v>
      </c>
      <c r="H1077" s="175">
        <v>1.25</v>
      </c>
      <c r="I1077" s="176" t="s">
        <v>1243</v>
      </c>
      <c r="J1077" s="177" t="s">
        <v>1241</v>
      </c>
    </row>
    <row r="1078" spans="1:10" ht="17.100000000000001" customHeight="1">
      <c r="A1078" s="172" t="s">
        <v>71</v>
      </c>
      <c r="B1078" s="173" t="s">
        <v>2020</v>
      </c>
      <c r="C1078" s="174">
        <v>15.38</v>
      </c>
      <c r="D1078" s="175">
        <v>2.7544</v>
      </c>
      <c r="E1078" s="175">
        <v>1</v>
      </c>
      <c r="F1078" s="175">
        <v>1</v>
      </c>
      <c r="G1078" s="175">
        <v>1.25</v>
      </c>
      <c r="H1078" s="175">
        <v>1.25</v>
      </c>
      <c r="I1078" s="176" t="s">
        <v>1243</v>
      </c>
      <c r="J1078" s="177" t="s">
        <v>1241</v>
      </c>
    </row>
    <row r="1079" spans="1:10" ht="17.100000000000001" customHeight="1">
      <c r="A1079" s="178" t="s">
        <v>72</v>
      </c>
      <c r="B1079" s="179" t="s">
        <v>2020</v>
      </c>
      <c r="C1079" s="180">
        <v>25.62</v>
      </c>
      <c r="D1079" s="181">
        <v>6.1699000000000002</v>
      </c>
      <c r="E1079" s="181">
        <v>1.1000000000000001</v>
      </c>
      <c r="F1079" s="181">
        <v>1.1000000000000001</v>
      </c>
      <c r="G1079" s="181">
        <v>1.75</v>
      </c>
      <c r="H1079" s="181">
        <v>1.75</v>
      </c>
      <c r="I1079" s="182" t="s">
        <v>1243</v>
      </c>
      <c r="J1079" s="183" t="s">
        <v>1241</v>
      </c>
    </row>
    <row r="1080" spans="1:10" ht="17.100000000000001" customHeight="1">
      <c r="A1080" s="184" t="s">
        <v>73</v>
      </c>
      <c r="B1080" s="185" t="s">
        <v>2021</v>
      </c>
      <c r="C1080" s="186">
        <v>4.18</v>
      </c>
      <c r="D1080" s="187">
        <v>0.80120000000000002</v>
      </c>
      <c r="E1080" s="187">
        <v>1</v>
      </c>
      <c r="F1080" s="187">
        <v>1</v>
      </c>
      <c r="G1080" s="187">
        <v>1.25</v>
      </c>
      <c r="H1080" s="187">
        <v>1.25</v>
      </c>
      <c r="I1080" s="188" t="s">
        <v>1243</v>
      </c>
      <c r="J1080" s="189" t="s">
        <v>1241</v>
      </c>
    </row>
    <row r="1081" spans="1:10" ht="17.100000000000001" customHeight="1">
      <c r="A1081" s="172" t="s">
        <v>74</v>
      </c>
      <c r="B1081" s="173" t="s">
        <v>2021</v>
      </c>
      <c r="C1081" s="174">
        <v>4.5999999999999996</v>
      </c>
      <c r="D1081" s="175">
        <v>1.0210999999999999</v>
      </c>
      <c r="E1081" s="175">
        <v>1</v>
      </c>
      <c r="F1081" s="175">
        <v>1</v>
      </c>
      <c r="G1081" s="175">
        <v>1.25</v>
      </c>
      <c r="H1081" s="175">
        <v>1.25</v>
      </c>
      <c r="I1081" s="176" t="s">
        <v>1243</v>
      </c>
      <c r="J1081" s="177" t="s">
        <v>1241</v>
      </c>
    </row>
    <row r="1082" spans="1:10" ht="17.100000000000001" customHeight="1">
      <c r="A1082" s="172" t="s">
        <v>75</v>
      </c>
      <c r="B1082" s="173" t="s">
        <v>2021</v>
      </c>
      <c r="C1082" s="174">
        <v>8.0299999999999994</v>
      </c>
      <c r="D1082" s="175">
        <v>1.6191</v>
      </c>
      <c r="E1082" s="175">
        <v>1</v>
      </c>
      <c r="F1082" s="175">
        <v>1</v>
      </c>
      <c r="G1082" s="175">
        <v>1.25</v>
      </c>
      <c r="H1082" s="175">
        <v>1.25</v>
      </c>
      <c r="I1082" s="176" t="s">
        <v>1243</v>
      </c>
      <c r="J1082" s="177" t="s">
        <v>1241</v>
      </c>
    </row>
    <row r="1083" spans="1:10" ht="17.100000000000001" customHeight="1">
      <c r="A1083" s="178" t="s">
        <v>76</v>
      </c>
      <c r="B1083" s="179" t="s">
        <v>2021</v>
      </c>
      <c r="C1083" s="180">
        <v>16.149999999999999</v>
      </c>
      <c r="D1083" s="181">
        <v>3.3130000000000002</v>
      </c>
      <c r="E1083" s="181">
        <v>1.1000000000000001</v>
      </c>
      <c r="F1083" s="181">
        <v>1.1000000000000001</v>
      </c>
      <c r="G1083" s="181">
        <v>1.75</v>
      </c>
      <c r="H1083" s="181">
        <v>1.75</v>
      </c>
      <c r="I1083" s="182" t="s">
        <v>1243</v>
      </c>
      <c r="J1083" s="183" t="s">
        <v>1241</v>
      </c>
    </row>
    <row r="1084" spans="1:10" ht="17.100000000000001" customHeight="1">
      <c r="A1084" s="184" t="s">
        <v>77</v>
      </c>
      <c r="B1084" s="185" t="s">
        <v>2022</v>
      </c>
      <c r="C1084" s="186">
        <v>2</v>
      </c>
      <c r="D1084" s="187">
        <v>0.54769999999999996</v>
      </c>
      <c r="E1084" s="187">
        <v>1</v>
      </c>
      <c r="F1084" s="187">
        <v>1</v>
      </c>
      <c r="G1084" s="187">
        <v>1.25</v>
      </c>
      <c r="H1084" s="187">
        <v>1.25</v>
      </c>
      <c r="I1084" s="188" t="s">
        <v>1243</v>
      </c>
      <c r="J1084" s="189" t="s">
        <v>1241</v>
      </c>
    </row>
    <row r="1085" spans="1:10" ht="17.100000000000001" customHeight="1">
      <c r="A1085" s="172" t="s">
        <v>78</v>
      </c>
      <c r="B1085" s="173" t="s">
        <v>2022</v>
      </c>
      <c r="C1085" s="174">
        <v>6.84</v>
      </c>
      <c r="D1085" s="175">
        <v>1.1555</v>
      </c>
      <c r="E1085" s="175">
        <v>1</v>
      </c>
      <c r="F1085" s="175">
        <v>1</v>
      </c>
      <c r="G1085" s="175">
        <v>1.25</v>
      </c>
      <c r="H1085" s="175">
        <v>1.25</v>
      </c>
      <c r="I1085" s="176" t="s">
        <v>1243</v>
      </c>
      <c r="J1085" s="177" t="s">
        <v>1241</v>
      </c>
    </row>
    <row r="1086" spans="1:10" ht="17.100000000000001" customHeight="1">
      <c r="A1086" s="172" t="s">
        <v>79</v>
      </c>
      <c r="B1086" s="173" t="s">
        <v>2022</v>
      </c>
      <c r="C1086" s="174">
        <v>7.79</v>
      </c>
      <c r="D1086" s="175">
        <v>1.7344999999999999</v>
      </c>
      <c r="E1086" s="175">
        <v>1</v>
      </c>
      <c r="F1086" s="175">
        <v>1</v>
      </c>
      <c r="G1086" s="175">
        <v>1.25</v>
      </c>
      <c r="H1086" s="175">
        <v>1.25</v>
      </c>
      <c r="I1086" s="176" t="s">
        <v>1243</v>
      </c>
      <c r="J1086" s="177" t="s">
        <v>1241</v>
      </c>
    </row>
    <row r="1087" spans="1:10" ht="17.100000000000001" customHeight="1">
      <c r="A1087" s="178" t="s">
        <v>80</v>
      </c>
      <c r="B1087" s="179" t="s">
        <v>2022</v>
      </c>
      <c r="C1087" s="180">
        <v>12</v>
      </c>
      <c r="D1087" s="181">
        <v>3.2812999999999999</v>
      </c>
      <c r="E1087" s="181">
        <v>1.1000000000000001</v>
      </c>
      <c r="F1087" s="181">
        <v>1.1000000000000001</v>
      </c>
      <c r="G1087" s="181">
        <v>1.75</v>
      </c>
      <c r="H1087" s="181">
        <v>1.75</v>
      </c>
      <c r="I1087" s="182" t="s">
        <v>1243</v>
      </c>
      <c r="J1087" s="183" t="s">
        <v>1241</v>
      </c>
    </row>
    <row r="1088" spans="1:10" ht="17.100000000000001" customHeight="1">
      <c r="A1088" s="184" t="s">
        <v>81</v>
      </c>
      <c r="B1088" s="185" t="s">
        <v>2023</v>
      </c>
      <c r="C1088" s="186">
        <v>2.73</v>
      </c>
      <c r="D1088" s="187">
        <v>0.55720000000000003</v>
      </c>
      <c r="E1088" s="187">
        <v>1</v>
      </c>
      <c r="F1088" s="187">
        <v>1</v>
      </c>
      <c r="G1088" s="187">
        <v>1.25</v>
      </c>
      <c r="H1088" s="187">
        <v>1.25</v>
      </c>
      <c r="I1088" s="188" t="s">
        <v>1243</v>
      </c>
      <c r="J1088" s="189" t="s">
        <v>1241</v>
      </c>
    </row>
    <row r="1089" spans="1:10" ht="17.100000000000001" customHeight="1">
      <c r="A1089" s="172" t="s">
        <v>82</v>
      </c>
      <c r="B1089" s="173" t="s">
        <v>2023</v>
      </c>
      <c r="C1089" s="174">
        <v>3.52</v>
      </c>
      <c r="D1089" s="175">
        <v>0.73099999999999998</v>
      </c>
      <c r="E1089" s="175">
        <v>1</v>
      </c>
      <c r="F1089" s="175">
        <v>1</v>
      </c>
      <c r="G1089" s="175">
        <v>1.25</v>
      </c>
      <c r="H1089" s="175">
        <v>1.25</v>
      </c>
      <c r="I1089" s="176" t="s">
        <v>1243</v>
      </c>
      <c r="J1089" s="177" t="s">
        <v>1241</v>
      </c>
    </row>
    <row r="1090" spans="1:10" ht="17.100000000000001" customHeight="1">
      <c r="A1090" s="172" t="s">
        <v>83</v>
      </c>
      <c r="B1090" s="173" t="s">
        <v>2023</v>
      </c>
      <c r="C1090" s="174">
        <v>6.52</v>
      </c>
      <c r="D1090" s="175">
        <v>1.1394</v>
      </c>
      <c r="E1090" s="175">
        <v>1</v>
      </c>
      <c r="F1090" s="175">
        <v>1</v>
      </c>
      <c r="G1090" s="175">
        <v>1.25</v>
      </c>
      <c r="H1090" s="175">
        <v>1.25</v>
      </c>
      <c r="I1090" s="176" t="s">
        <v>1243</v>
      </c>
      <c r="J1090" s="177" t="s">
        <v>1241</v>
      </c>
    </row>
    <row r="1091" spans="1:10" ht="17.100000000000001" customHeight="1">
      <c r="A1091" s="178" t="s">
        <v>84</v>
      </c>
      <c r="B1091" s="179" t="s">
        <v>2023</v>
      </c>
      <c r="C1091" s="180">
        <v>11.9</v>
      </c>
      <c r="D1091" s="181">
        <v>2.2360000000000002</v>
      </c>
      <c r="E1091" s="181">
        <v>1.1000000000000001</v>
      </c>
      <c r="F1091" s="181">
        <v>1.1000000000000001</v>
      </c>
      <c r="G1091" s="181">
        <v>1.75</v>
      </c>
      <c r="H1091" s="181">
        <v>1.75</v>
      </c>
      <c r="I1091" s="182" t="s">
        <v>1243</v>
      </c>
      <c r="J1091" s="183" t="s">
        <v>1241</v>
      </c>
    </row>
    <row r="1092" spans="1:10" ht="17.100000000000001" customHeight="1">
      <c r="A1092" s="184" t="s">
        <v>1676</v>
      </c>
      <c r="B1092" s="185" t="s">
        <v>2024</v>
      </c>
      <c r="C1092" s="186">
        <v>2.97</v>
      </c>
      <c r="D1092" s="187">
        <v>0.60640000000000005</v>
      </c>
      <c r="E1092" s="187">
        <v>1</v>
      </c>
      <c r="F1092" s="187">
        <v>1</v>
      </c>
      <c r="G1092" s="187">
        <v>1.25</v>
      </c>
      <c r="H1092" s="187">
        <v>1.25</v>
      </c>
      <c r="I1092" s="188" t="s">
        <v>1243</v>
      </c>
      <c r="J1092" s="189" t="s">
        <v>1241</v>
      </c>
    </row>
    <row r="1093" spans="1:10" ht="17.100000000000001" customHeight="1">
      <c r="A1093" s="172" t="s">
        <v>1677</v>
      </c>
      <c r="B1093" s="173" t="s">
        <v>2024</v>
      </c>
      <c r="C1093" s="174">
        <v>4.33</v>
      </c>
      <c r="D1093" s="175">
        <v>0.74660000000000004</v>
      </c>
      <c r="E1093" s="175">
        <v>1</v>
      </c>
      <c r="F1093" s="175">
        <v>1</v>
      </c>
      <c r="G1093" s="175">
        <v>1.25</v>
      </c>
      <c r="H1093" s="175">
        <v>1.25</v>
      </c>
      <c r="I1093" s="176" t="s">
        <v>1243</v>
      </c>
      <c r="J1093" s="177" t="s">
        <v>1241</v>
      </c>
    </row>
    <row r="1094" spans="1:10" ht="17.100000000000001" customHeight="1">
      <c r="A1094" s="172" t="s">
        <v>1678</v>
      </c>
      <c r="B1094" s="173" t="s">
        <v>2024</v>
      </c>
      <c r="C1094" s="174">
        <v>9.89</v>
      </c>
      <c r="D1094" s="175">
        <v>1.6066</v>
      </c>
      <c r="E1094" s="175">
        <v>1</v>
      </c>
      <c r="F1094" s="175">
        <v>1</v>
      </c>
      <c r="G1094" s="175">
        <v>1.25</v>
      </c>
      <c r="H1094" s="175">
        <v>1.25</v>
      </c>
      <c r="I1094" s="176" t="s">
        <v>1243</v>
      </c>
      <c r="J1094" s="177" t="s">
        <v>1241</v>
      </c>
    </row>
    <row r="1095" spans="1:10" ht="17.100000000000001" customHeight="1">
      <c r="A1095" s="178" t="s">
        <v>1679</v>
      </c>
      <c r="B1095" s="179" t="s">
        <v>2024</v>
      </c>
      <c r="C1095" s="180">
        <v>25.87</v>
      </c>
      <c r="D1095" s="181">
        <v>5.1494</v>
      </c>
      <c r="E1095" s="181">
        <v>1.1000000000000001</v>
      </c>
      <c r="F1095" s="181">
        <v>1.1000000000000001</v>
      </c>
      <c r="G1095" s="181">
        <v>1.75</v>
      </c>
      <c r="H1095" s="181">
        <v>1.75</v>
      </c>
      <c r="I1095" s="182" t="s">
        <v>1243</v>
      </c>
      <c r="J1095" s="183" t="s">
        <v>1241</v>
      </c>
    </row>
    <row r="1096" spans="1:10" ht="17.100000000000001" customHeight="1">
      <c r="A1096" s="184" t="s">
        <v>1680</v>
      </c>
      <c r="B1096" s="185" t="s">
        <v>2025</v>
      </c>
      <c r="C1096" s="186">
        <v>2.76</v>
      </c>
      <c r="D1096" s="187">
        <v>0.62890000000000001</v>
      </c>
      <c r="E1096" s="187">
        <v>1</v>
      </c>
      <c r="F1096" s="187">
        <v>1</v>
      </c>
      <c r="G1096" s="187">
        <v>1.25</v>
      </c>
      <c r="H1096" s="187">
        <v>1.25</v>
      </c>
      <c r="I1096" s="188" t="s">
        <v>1243</v>
      </c>
      <c r="J1096" s="189" t="s">
        <v>1241</v>
      </c>
    </row>
    <row r="1097" spans="1:10" ht="17.100000000000001" customHeight="1">
      <c r="A1097" s="172" t="s">
        <v>1681</v>
      </c>
      <c r="B1097" s="173" t="s">
        <v>2025</v>
      </c>
      <c r="C1097" s="174">
        <v>3.71</v>
      </c>
      <c r="D1097" s="175">
        <v>0.79730000000000001</v>
      </c>
      <c r="E1097" s="175">
        <v>1</v>
      </c>
      <c r="F1097" s="175">
        <v>1</v>
      </c>
      <c r="G1097" s="175">
        <v>1.25</v>
      </c>
      <c r="H1097" s="175">
        <v>1.25</v>
      </c>
      <c r="I1097" s="176" t="s">
        <v>1243</v>
      </c>
      <c r="J1097" s="177" t="s">
        <v>1241</v>
      </c>
    </row>
    <row r="1098" spans="1:10" ht="17.100000000000001" customHeight="1">
      <c r="A1098" s="172" t="s">
        <v>1682</v>
      </c>
      <c r="B1098" s="173" t="s">
        <v>2025</v>
      </c>
      <c r="C1098" s="174">
        <v>5.21</v>
      </c>
      <c r="D1098" s="175">
        <v>1.2089000000000001</v>
      </c>
      <c r="E1098" s="175">
        <v>1</v>
      </c>
      <c r="F1098" s="175">
        <v>1</v>
      </c>
      <c r="G1098" s="175">
        <v>1.25</v>
      </c>
      <c r="H1098" s="175">
        <v>1.25</v>
      </c>
      <c r="I1098" s="176" t="s">
        <v>1243</v>
      </c>
      <c r="J1098" s="177" t="s">
        <v>1241</v>
      </c>
    </row>
    <row r="1099" spans="1:10" ht="17.100000000000001" customHeight="1">
      <c r="A1099" s="178" t="s">
        <v>1683</v>
      </c>
      <c r="B1099" s="179" t="s">
        <v>2025</v>
      </c>
      <c r="C1099" s="180">
        <v>14.21</v>
      </c>
      <c r="D1099" s="181">
        <v>2.7210999999999999</v>
      </c>
      <c r="E1099" s="181">
        <v>1.1000000000000001</v>
      </c>
      <c r="F1099" s="181">
        <v>1.1000000000000001</v>
      </c>
      <c r="G1099" s="181">
        <v>1.75</v>
      </c>
      <c r="H1099" s="181">
        <v>1.75</v>
      </c>
      <c r="I1099" s="182" t="s">
        <v>1243</v>
      </c>
      <c r="J1099" s="183" t="s">
        <v>1241</v>
      </c>
    </row>
    <row r="1100" spans="1:10" ht="17.100000000000001" customHeight="1">
      <c r="A1100" s="184" t="s">
        <v>85</v>
      </c>
      <c r="B1100" s="185" t="s">
        <v>2026</v>
      </c>
      <c r="C1100" s="186">
        <v>3.97</v>
      </c>
      <c r="D1100" s="187">
        <v>1.0046999999999999</v>
      </c>
      <c r="E1100" s="187">
        <v>1</v>
      </c>
      <c r="F1100" s="187">
        <v>1</v>
      </c>
      <c r="G1100" s="187">
        <v>1.25</v>
      </c>
      <c r="H1100" s="187">
        <v>1.25</v>
      </c>
      <c r="I1100" s="188" t="s">
        <v>1243</v>
      </c>
      <c r="J1100" s="189" t="s">
        <v>1241</v>
      </c>
    </row>
    <row r="1101" spans="1:10" ht="17.100000000000001" customHeight="1">
      <c r="A1101" s="172" t="s">
        <v>86</v>
      </c>
      <c r="B1101" s="173" t="s">
        <v>2026</v>
      </c>
      <c r="C1101" s="174">
        <v>5.77</v>
      </c>
      <c r="D1101" s="175">
        <v>1.4754</v>
      </c>
      <c r="E1101" s="175">
        <v>1</v>
      </c>
      <c r="F1101" s="175">
        <v>1</v>
      </c>
      <c r="G1101" s="175">
        <v>1.25</v>
      </c>
      <c r="H1101" s="175">
        <v>1.25</v>
      </c>
      <c r="I1101" s="176" t="s">
        <v>1243</v>
      </c>
      <c r="J1101" s="177" t="s">
        <v>1241</v>
      </c>
    </row>
    <row r="1102" spans="1:10" ht="17.100000000000001" customHeight="1">
      <c r="A1102" s="172" t="s">
        <v>87</v>
      </c>
      <c r="B1102" s="173" t="s">
        <v>2026</v>
      </c>
      <c r="C1102" s="174">
        <v>10.130000000000001</v>
      </c>
      <c r="D1102" s="175">
        <v>2.4718</v>
      </c>
      <c r="E1102" s="175">
        <v>1</v>
      </c>
      <c r="F1102" s="175">
        <v>1</v>
      </c>
      <c r="G1102" s="175">
        <v>1.25</v>
      </c>
      <c r="H1102" s="175">
        <v>1.25</v>
      </c>
      <c r="I1102" s="176" t="s">
        <v>1243</v>
      </c>
      <c r="J1102" s="177" t="s">
        <v>1241</v>
      </c>
    </row>
    <row r="1103" spans="1:10" ht="17.100000000000001" customHeight="1">
      <c r="A1103" s="178" t="s">
        <v>88</v>
      </c>
      <c r="B1103" s="179" t="s">
        <v>2026</v>
      </c>
      <c r="C1103" s="180">
        <v>18.57</v>
      </c>
      <c r="D1103" s="181">
        <v>4.7015000000000002</v>
      </c>
      <c r="E1103" s="181">
        <v>1.1000000000000001</v>
      </c>
      <c r="F1103" s="181">
        <v>1.1000000000000001</v>
      </c>
      <c r="G1103" s="181">
        <v>1.75</v>
      </c>
      <c r="H1103" s="181">
        <v>1.75</v>
      </c>
      <c r="I1103" s="182" t="s">
        <v>1243</v>
      </c>
      <c r="J1103" s="183" t="s">
        <v>1241</v>
      </c>
    </row>
    <row r="1104" spans="1:10" ht="17.100000000000001" customHeight="1">
      <c r="A1104" s="184" t="s">
        <v>89</v>
      </c>
      <c r="B1104" s="185" t="s">
        <v>2027</v>
      </c>
      <c r="C1104" s="186">
        <v>4.22</v>
      </c>
      <c r="D1104" s="187">
        <v>0.9768</v>
      </c>
      <c r="E1104" s="187">
        <v>1</v>
      </c>
      <c r="F1104" s="187">
        <v>1</v>
      </c>
      <c r="G1104" s="187">
        <v>1.25</v>
      </c>
      <c r="H1104" s="187">
        <v>1.25</v>
      </c>
      <c r="I1104" s="188" t="s">
        <v>1243</v>
      </c>
      <c r="J1104" s="189" t="s">
        <v>1241</v>
      </c>
    </row>
    <row r="1105" spans="1:10" ht="17.100000000000001" customHeight="1">
      <c r="A1105" s="172" t="s">
        <v>90</v>
      </c>
      <c r="B1105" s="173" t="s">
        <v>2027</v>
      </c>
      <c r="C1105" s="174">
        <v>5.93</v>
      </c>
      <c r="D1105" s="175">
        <v>1.3128</v>
      </c>
      <c r="E1105" s="175">
        <v>1</v>
      </c>
      <c r="F1105" s="175">
        <v>1</v>
      </c>
      <c r="G1105" s="175">
        <v>1.25</v>
      </c>
      <c r="H1105" s="175">
        <v>1.25</v>
      </c>
      <c r="I1105" s="176" t="s">
        <v>1243</v>
      </c>
      <c r="J1105" s="177" t="s">
        <v>1241</v>
      </c>
    </row>
    <row r="1106" spans="1:10" ht="17.100000000000001" customHeight="1">
      <c r="A1106" s="172" t="s">
        <v>91</v>
      </c>
      <c r="B1106" s="173" t="s">
        <v>2027</v>
      </c>
      <c r="C1106" s="174">
        <v>9.61</v>
      </c>
      <c r="D1106" s="175">
        <v>2.3311000000000002</v>
      </c>
      <c r="E1106" s="175">
        <v>1</v>
      </c>
      <c r="F1106" s="175">
        <v>1</v>
      </c>
      <c r="G1106" s="175">
        <v>1.25</v>
      </c>
      <c r="H1106" s="175">
        <v>1.25</v>
      </c>
      <c r="I1106" s="176" t="s">
        <v>1243</v>
      </c>
      <c r="J1106" s="177" t="s">
        <v>1241</v>
      </c>
    </row>
    <row r="1107" spans="1:10" ht="17.100000000000001" customHeight="1">
      <c r="A1107" s="178" t="s">
        <v>92</v>
      </c>
      <c r="B1107" s="179" t="s">
        <v>2027</v>
      </c>
      <c r="C1107" s="180">
        <v>19.29</v>
      </c>
      <c r="D1107" s="181">
        <v>4.5266999999999999</v>
      </c>
      <c r="E1107" s="181">
        <v>1.1000000000000001</v>
      </c>
      <c r="F1107" s="181">
        <v>1.1000000000000001</v>
      </c>
      <c r="G1107" s="181">
        <v>1.75</v>
      </c>
      <c r="H1107" s="181">
        <v>1.75</v>
      </c>
      <c r="I1107" s="182" t="s">
        <v>1243</v>
      </c>
      <c r="J1107" s="183" t="s">
        <v>1241</v>
      </c>
    </row>
    <row r="1108" spans="1:10" ht="17.100000000000001" customHeight="1">
      <c r="A1108" s="184" t="s">
        <v>93</v>
      </c>
      <c r="B1108" s="185" t="s">
        <v>2028</v>
      </c>
      <c r="C1108" s="186">
        <v>2.89</v>
      </c>
      <c r="D1108" s="187">
        <v>0.55159999999999998</v>
      </c>
      <c r="E1108" s="187">
        <v>1</v>
      </c>
      <c r="F1108" s="187">
        <v>1</v>
      </c>
      <c r="G1108" s="187">
        <v>1.25</v>
      </c>
      <c r="H1108" s="187">
        <v>1.25</v>
      </c>
      <c r="I1108" s="188" t="s">
        <v>1243</v>
      </c>
      <c r="J1108" s="189" t="s">
        <v>1241</v>
      </c>
    </row>
    <row r="1109" spans="1:10" ht="17.100000000000001" customHeight="1">
      <c r="A1109" s="172" t="s">
        <v>94</v>
      </c>
      <c r="B1109" s="173" t="s">
        <v>2028</v>
      </c>
      <c r="C1109" s="174">
        <v>3.79</v>
      </c>
      <c r="D1109" s="175">
        <v>0.73850000000000005</v>
      </c>
      <c r="E1109" s="175">
        <v>1</v>
      </c>
      <c r="F1109" s="175">
        <v>1</v>
      </c>
      <c r="G1109" s="175">
        <v>1.25</v>
      </c>
      <c r="H1109" s="175">
        <v>1.25</v>
      </c>
      <c r="I1109" s="176" t="s">
        <v>1243</v>
      </c>
      <c r="J1109" s="177" t="s">
        <v>1241</v>
      </c>
    </row>
    <row r="1110" spans="1:10" ht="17.100000000000001" customHeight="1">
      <c r="A1110" s="172" t="s">
        <v>95</v>
      </c>
      <c r="B1110" s="173" t="s">
        <v>2028</v>
      </c>
      <c r="C1110" s="174">
        <v>5.82</v>
      </c>
      <c r="D1110" s="175">
        <v>1.1841999999999999</v>
      </c>
      <c r="E1110" s="175">
        <v>1</v>
      </c>
      <c r="F1110" s="175">
        <v>1</v>
      </c>
      <c r="G1110" s="175">
        <v>1.25</v>
      </c>
      <c r="H1110" s="175">
        <v>1.25</v>
      </c>
      <c r="I1110" s="176" t="s">
        <v>1243</v>
      </c>
      <c r="J1110" s="177" t="s">
        <v>1241</v>
      </c>
    </row>
    <row r="1111" spans="1:10" ht="17.100000000000001" customHeight="1">
      <c r="A1111" s="178" t="s">
        <v>96</v>
      </c>
      <c r="B1111" s="179" t="s">
        <v>2028</v>
      </c>
      <c r="C1111" s="180">
        <v>10.06</v>
      </c>
      <c r="D1111" s="181">
        <v>2.4438</v>
      </c>
      <c r="E1111" s="181">
        <v>1.1000000000000001</v>
      </c>
      <c r="F1111" s="181">
        <v>1.1000000000000001</v>
      </c>
      <c r="G1111" s="181">
        <v>1.75</v>
      </c>
      <c r="H1111" s="181">
        <v>1.75</v>
      </c>
      <c r="I1111" s="182" t="s">
        <v>1243</v>
      </c>
      <c r="J1111" s="183" t="s">
        <v>1241</v>
      </c>
    </row>
    <row r="1112" spans="1:10" ht="17.100000000000001" customHeight="1">
      <c r="A1112" s="184" t="s">
        <v>97</v>
      </c>
      <c r="B1112" s="185" t="s">
        <v>2029</v>
      </c>
      <c r="C1112" s="186">
        <v>3.09</v>
      </c>
      <c r="D1112" s="187">
        <v>0.53290000000000004</v>
      </c>
      <c r="E1112" s="187">
        <v>1</v>
      </c>
      <c r="F1112" s="187">
        <v>1</v>
      </c>
      <c r="G1112" s="187">
        <v>1.25</v>
      </c>
      <c r="H1112" s="187">
        <v>1.25</v>
      </c>
      <c r="I1112" s="188" t="s">
        <v>1243</v>
      </c>
      <c r="J1112" s="189" t="s">
        <v>1241</v>
      </c>
    </row>
    <row r="1113" spans="1:10" ht="17.100000000000001" customHeight="1">
      <c r="A1113" s="172" t="s">
        <v>98</v>
      </c>
      <c r="B1113" s="173" t="s">
        <v>2029</v>
      </c>
      <c r="C1113" s="174">
        <v>4.28</v>
      </c>
      <c r="D1113" s="175">
        <v>0.71809999999999996</v>
      </c>
      <c r="E1113" s="175">
        <v>1</v>
      </c>
      <c r="F1113" s="175">
        <v>1</v>
      </c>
      <c r="G1113" s="175">
        <v>1.25</v>
      </c>
      <c r="H1113" s="175">
        <v>1.25</v>
      </c>
      <c r="I1113" s="176" t="s">
        <v>1243</v>
      </c>
      <c r="J1113" s="177" t="s">
        <v>1241</v>
      </c>
    </row>
    <row r="1114" spans="1:10" ht="17.100000000000001" customHeight="1">
      <c r="A1114" s="172" t="s">
        <v>99</v>
      </c>
      <c r="B1114" s="173" t="s">
        <v>2029</v>
      </c>
      <c r="C1114" s="174">
        <v>6.28</v>
      </c>
      <c r="D1114" s="175">
        <v>1.2172000000000001</v>
      </c>
      <c r="E1114" s="175">
        <v>1</v>
      </c>
      <c r="F1114" s="175">
        <v>1</v>
      </c>
      <c r="G1114" s="175">
        <v>1.25</v>
      </c>
      <c r="H1114" s="175">
        <v>1.25</v>
      </c>
      <c r="I1114" s="176" t="s">
        <v>1243</v>
      </c>
      <c r="J1114" s="177" t="s">
        <v>1241</v>
      </c>
    </row>
    <row r="1115" spans="1:10" ht="17.100000000000001" customHeight="1">
      <c r="A1115" s="178" t="s">
        <v>100</v>
      </c>
      <c r="B1115" s="179" t="s">
        <v>2029</v>
      </c>
      <c r="C1115" s="180">
        <v>11.29</v>
      </c>
      <c r="D1115" s="181">
        <v>2.464</v>
      </c>
      <c r="E1115" s="181">
        <v>1.1000000000000001</v>
      </c>
      <c r="F1115" s="181">
        <v>1.1000000000000001</v>
      </c>
      <c r="G1115" s="181">
        <v>1.75</v>
      </c>
      <c r="H1115" s="181">
        <v>1.75</v>
      </c>
      <c r="I1115" s="182" t="s">
        <v>1243</v>
      </c>
      <c r="J1115" s="183" t="s">
        <v>1241</v>
      </c>
    </row>
    <row r="1116" spans="1:10" ht="17.100000000000001" customHeight="1">
      <c r="A1116" s="184" t="s">
        <v>101</v>
      </c>
      <c r="B1116" s="185" t="s">
        <v>2030</v>
      </c>
      <c r="C1116" s="186">
        <v>2.21</v>
      </c>
      <c r="D1116" s="187">
        <v>0.39229999999999998</v>
      </c>
      <c r="E1116" s="187">
        <v>1</v>
      </c>
      <c r="F1116" s="187">
        <v>1</v>
      </c>
      <c r="G1116" s="187">
        <v>1.25</v>
      </c>
      <c r="H1116" s="187">
        <v>1.25</v>
      </c>
      <c r="I1116" s="188" t="s">
        <v>1243</v>
      </c>
      <c r="J1116" s="189" t="s">
        <v>1241</v>
      </c>
    </row>
    <row r="1117" spans="1:10" ht="17.100000000000001" customHeight="1">
      <c r="A1117" s="172" t="s">
        <v>102</v>
      </c>
      <c r="B1117" s="173" t="s">
        <v>2030</v>
      </c>
      <c r="C1117" s="174">
        <v>2.64</v>
      </c>
      <c r="D1117" s="175">
        <v>0.54359999999999997</v>
      </c>
      <c r="E1117" s="175">
        <v>1</v>
      </c>
      <c r="F1117" s="175">
        <v>1</v>
      </c>
      <c r="G1117" s="175">
        <v>1.25</v>
      </c>
      <c r="H1117" s="175">
        <v>1.25</v>
      </c>
      <c r="I1117" s="176" t="s">
        <v>1243</v>
      </c>
      <c r="J1117" s="177" t="s">
        <v>1241</v>
      </c>
    </row>
    <row r="1118" spans="1:10" ht="17.100000000000001" customHeight="1">
      <c r="A1118" s="172" t="s">
        <v>103</v>
      </c>
      <c r="B1118" s="173" t="s">
        <v>2030</v>
      </c>
      <c r="C1118" s="174">
        <v>4.3499999999999996</v>
      </c>
      <c r="D1118" s="175">
        <v>0.72919999999999996</v>
      </c>
      <c r="E1118" s="175">
        <v>1</v>
      </c>
      <c r="F1118" s="175">
        <v>1</v>
      </c>
      <c r="G1118" s="175">
        <v>1.25</v>
      </c>
      <c r="H1118" s="175">
        <v>1.25</v>
      </c>
      <c r="I1118" s="176" t="s">
        <v>1243</v>
      </c>
      <c r="J1118" s="177" t="s">
        <v>1241</v>
      </c>
    </row>
    <row r="1119" spans="1:10" ht="17.100000000000001" customHeight="1">
      <c r="A1119" s="178" t="s">
        <v>104</v>
      </c>
      <c r="B1119" s="179" t="s">
        <v>2030</v>
      </c>
      <c r="C1119" s="180">
        <v>10.88</v>
      </c>
      <c r="D1119" s="181">
        <v>1.274</v>
      </c>
      <c r="E1119" s="181">
        <v>1.1000000000000001</v>
      </c>
      <c r="F1119" s="181">
        <v>1.1000000000000001</v>
      </c>
      <c r="G1119" s="181">
        <v>1.75</v>
      </c>
      <c r="H1119" s="181">
        <v>1.75</v>
      </c>
      <c r="I1119" s="182" t="s">
        <v>1243</v>
      </c>
      <c r="J1119" s="183" t="s">
        <v>1241</v>
      </c>
    </row>
    <row r="1120" spans="1:10" ht="17.100000000000001" customHeight="1">
      <c r="A1120" s="184" t="s">
        <v>105</v>
      </c>
      <c r="B1120" s="185" t="s">
        <v>2031</v>
      </c>
      <c r="C1120" s="186">
        <v>2.15</v>
      </c>
      <c r="D1120" s="187">
        <v>0.33939999999999998</v>
      </c>
      <c r="E1120" s="187">
        <v>1</v>
      </c>
      <c r="F1120" s="187">
        <v>1</v>
      </c>
      <c r="G1120" s="187">
        <v>1.25</v>
      </c>
      <c r="H1120" s="187">
        <v>1.25</v>
      </c>
      <c r="I1120" s="188" t="s">
        <v>1243</v>
      </c>
      <c r="J1120" s="189" t="s">
        <v>1241</v>
      </c>
    </row>
    <row r="1121" spans="1:10" ht="17.100000000000001" customHeight="1">
      <c r="A1121" s="172" t="s">
        <v>106</v>
      </c>
      <c r="B1121" s="173" t="s">
        <v>2031</v>
      </c>
      <c r="C1121" s="174">
        <v>2.62</v>
      </c>
      <c r="D1121" s="175">
        <v>0.47760000000000002</v>
      </c>
      <c r="E1121" s="175">
        <v>1</v>
      </c>
      <c r="F1121" s="175">
        <v>1</v>
      </c>
      <c r="G1121" s="175">
        <v>1.25</v>
      </c>
      <c r="H1121" s="175">
        <v>1.25</v>
      </c>
      <c r="I1121" s="176" t="s">
        <v>1243</v>
      </c>
      <c r="J1121" s="177" t="s">
        <v>1241</v>
      </c>
    </row>
    <row r="1122" spans="1:10" ht="17.100000000000001" customHeight="1">
      <c r="A1122" s="172" t="s">
        <v>107</v>
      </c>
      <c r="B1122" s="173" t="s">
        <v>2031</v>
      </c>
      <c r="C1122" s="174">
        <v>5.2</v>
      </c>
      <c r="D1122" s="175">
        <v>0.75429999999999997</v>
      </c>
      <c r="E1122" s="175">
        <v>1</v>
      </c>
      <c r="F1122" s="175">
        <v>1</v>
      </c>
      <c r="G1122" s="175">
        <v>1.25</v>
      </c>
      <c r="H1122" s="175">
        <v>1.25</v>
      </c>
      <c r="I1122" s="176" t="s">
        <v>1243</v>
      </c>
      <c r="J1122" s="177" t="s">
        <v>1241</v>
      </c>
    </row>
    <row r="1123" spans="1:10" ht="17.100000000000001" customHeight="1">
      <c r="A1123" s="178" t="s">
        <v>108</v>
      </c>
      <c r="B1123" s="179" t="s">
        <v>2031</v>
      </c>
      <c r="C1123" s="180">
        <v>11.61</v>
      </c>
      <c r="D1123" s="181">
        <v>2.1141999999999999</v>
      </c>
      <c r="E1123" s="181">
        <v>1.1000000000000001</v>
      </c>
      <c r="F1123" s="181">
        <v>1.1000000000000001</v>
      </c>
      <c r="G1123" s="181">
        <v>1.75</v>
      </c>
      <c r="H1123" s="181">
        <v>1.75</v>
      </c>
      <c r="I1123" s="182" t="s">
        <v>1243</v>
      </c>
      <c r="J1123" s="183" t="s">
        <v>1241</v>
      </c>
    </row>
    <row r="1124" spans="1:10" ht="17.100000000000001" customHeight="1">
      <c r="A1124" s="184" t="s">
        <v>109</v>
      </c>
      <c r="B1124" s="185" t="s">
        <v>2032</v>
      </c>
      <c r="C1124" s="186">
        <v>3.13</v>
      </c>
      <c r="D1124" s="187">
        <v>0.59019999999999995</v>
      </c>
      <c r="E1124" s="187">
        <v>1</v>
      </c>
      <c r="F1124" s="187">
        <v>1</v>
      </c>
      <c r="G1124" s="187">
        <v>1.25</v>
      </c>
      <c r="H1124" s="187">
        <v>1.25</v>
      </c>
      <c r="I1124" s="188" t="s">
        <v>1243</v>
      </c>
      <c r="J1124" s="189" t="s">
        <v>1241</v>
      </c>
    </row>
    <row r="1125" spans="1:10" ht="17.100000000000001" customHeight="1">
      <c r="A1125" s="172" t="s">
        <v>110</v>
      </c>
      <c r="B1125" s="173" t="s">
        <v>2032</v>
      </c>
      <c r="C1125" s="174">
        <v>3.72</v>
      </c>
      <c r="D1125" s="175">
        <v>0.72499999999999998</v>
      </c>
      <c r="E1125" s="175">
        <v>1</v>
      </c>
      <c r="F1125" s="175">
        <v>1</v>
      </c>
      <c r="G1125" s="175">
        <v>1.25</v>
      </c>
      <c r="H1125" s="175">
        <v>1.25</v>
      </c>
      <c r="I1125" s="176" t="s">
        <v>1243</v>
      </c>
      <c r="J1125" s="177" t="s">
        <v>1241</v>
      </c>
    </row>
    <row r="1126" spans="1:10" ht="17.100000000000001" customHeight="1">
      <c r="A1126" s="172" t="s">
        <v>111</v>
      </c>
      <c r="B1126" s="173" t="s">
        <v>2032</v>
      </c>
      <c r="C1126" s="174">
        <v>6.58</v>
      </c>
      <c r="D1126" s="175">
        <v>1.1408</v>
      </c>
      <c r="E1126" s="175">
        <v>1</v>
      </c>
      <c r="F1126" s="175">
        <v>1</v>
      </c>
      <c r="G1126" s="175">
        <v>1.25</v>
      </c>
      <c r="H1126" s="175">
        <v>1.25</v>
      </c>
      <c r="I1126" s="176" t="s">
        <v>1243</v>
      </c>
      <c r="J1126" s="177" t="s">
        <v>1241</v>
      </c>
    </row>
    <row r="1127" spans="1:10" ht="17.100000000000001" customHeight="1">
      <c r="A1127" s="178" t="s">
        <v>112</v>
      </c>
      <c r="B1127" s="179" t="s">
        <v>2032</v>
      </c>
      <c r="C1127" s="180">
        <v>10.98</v>
      </c>
      <c r="D1127" s="181">
        <v>2.4371999999999998</v>
      </c>
      <c r="E1127" s="181">
        <v>1.1000000000000001</v>
      </c>
      <c r="F1127" s="181">
        <v>1.1000000000000001</v>
      </c>
      <c r="G1127" s="181">
        <v>1.75</v>
      </c>
      <c r="H1127" s="181">
        <v>1.75</v>
      </c>
      <c r="I1127" s="182" t="s">
        <v>1243</v>
      </c>
      <c r="J1127" s="183" t="s">
        <v>1241</v>
      </c>
    </row>
    <row r="1128" spans="1:10" ht="17.100000000000001" customHeight="1">
      <c r="A1128" s="184" t="s">
        <v>113</v>
      </c>
      <c r="B1128" s="185" t="s">
        <v>2033</v>
      </c>
      <c r="C1128" s="186">
        <v>4.3099999999999996</v>
      </c>
      <c r="D1128" s="187">
        <v>0.99</v>
      </c>
      <c r="E1128" s="187">
        <v>1</v>
      </c>
      <c r="F1128" s="187">
        <v>1</v>
      </c>
      <c r="G1128" s="187">
        <v>1</v>
      </c>
      <c r="H1128" s="187">
        <v>1</v>
      </c>
      <c r="I1128" s="188" t="s">
        <v>1247</v>
      </c>
      <c r="J1128" s="189" t="s">
        <v>1247</v>
      </c>
    </row>
    <row r="1129" spans="1:10" ht="17.100000000000001" customHeight="1">
      <c r="A1129" s="172" t="s">
        <v>114</v>
      </c>
      <c r="B1129" s="173" t="s">
        <v>2033</v>
      </c>
      <c r="C1129" s="174">
        <v>13.47</v>
      </c>
      <c r="D1129" s="175">
        <v>1.341</v>
      </c>
      <c r="E1129" s="175">
        <v>1</v>
      </c>
      <c r="F1129" s="175">
        <v>1</v>
      </c>
      <c r="G1129" s="175">
        <v>1</v>
      </c>
      <c r="H1129" s="175">
        <v>1</v>
      </c>
      <c r="I1129" s="176" t="s">
        <v>1247</v>
      </c>
      <c r="J1129" s="177" t="s">
        <v>1247</v>
      </c>
    </row>
    <row r="1130" spans="1:10" ht="17.100000000000001" customHeight="1">
      <c r="A1130" s="172" t="s">
        <v>115</v>
      </c>
      <c r="B1130" s="173" t="s">
        <v>2033</v>
      </c>
      <c r="C1130" s="174">
        <v>9.86</v>
      </c>
      <c r="D1130" s="175">
        <v>2.4218000000000002</v>
      </c>
      <c r="E1130" s="175">
        <v>1</v>
      </c>
      <c r="F1130" s="175">
        <v>1</v>
      </c>
      <c r="G1130" s="175">
        <v>1</v>
      </c>
      <c r="H1130" s="175">
        <v>1</v>
      </c>
      <c r="I1130" s="176" t="s">
        <v>1247</v>
      </c>
      <c r="J1130" s="177" t="s">
        <v>1247</v>
      </c>
    </row>
    <row r="1131" spans="1:10" ht="17.100000000000001" customHeight="1">
      <c r="A1131" s="178" t="s">
        <v>116</v>
      </c>
      <c r="B1131" s="179" t="s">
        <v>2033</v>
      </c>
      <c r="C1131" s="180">
        <v>55.25</v>
      </c>
      <c r="D1131" s="181">
        <v>5.0747</v>
      </c>
      <c r="E1131" s="181">
        <v>1</v>
      </c>
      <c r="F1131" s="181">
        <v>1</v>
      </c>
      <c r="G1131" s="181">
        <v>1</v>
      </c>
      <c r="H1131" s="181">
        <v>1</v>
      </c>
      <c r="I1131" s="182" t="s">
        <v>1247</v>
      </c>
      <c r="J1131" s="183" t="s">
        <v>1247</v>
      </c>
    </row>
    <row r="1132" spans="1:10" ht="17.100000000000001" customHeight="1">
      <c r="A1132" s="184" t="s">
        <v>117</v>
      </c>
      <c r="B1132" s="185" t="s">
        <v>2034</v>
      </c>
      <c r="C1132" s="186">
        <v>9.18</v>
      </c>
      <c r="D1132" s="187">
        <v>0.51959999999999995</v>
      </c>
      <c r="E1132" s="187">
        <v>1</v>
      </c>
      <c r="F1132" s="187">
        <v>1</v>
      </c>
      <c r="G1132" s="187">
        <v>1</v>
      </c>
      <c r="H1132" s="187">
        <v>1</v>
      </c>
      <c r="I1132" s="188" t="s">
        <v>1247</v>
      </c>
      <c r="J1132" s="189" t="s">
        <v>1247</v>
      </c>
    </row>
    <row r="1133" spans="1:10" ht="17.100000000000001" customHeight="1">
      <c r="A1133" s="172" t="s">
        <v>118</v>
      </c>
      <c r="B1133" s="173" t="s">
        <v>2034</v>
      </c>
      <c r="C1133" s="174">
        <v>10.76</v>
      </c>
      <c r="D1133" s="175">
        <v>0.63629999999999998</v>
      </c>
      <c r="E1133" s="175">
        <v>1</v>
      </c>
      <c r="F1133" s="175">
        <v>1</v>
      </c>
      <c r="G1133" s="175">
        <v>1</v>
      </c>
      <c r="H1133" s="175">
        <v>1</v>
      </c>
      <c r="I1133" s="176" t="s">
        <v>1247</v>
      </c>
      <c r="J1133" s="177" t="s">
        <v>1247</v>
      </c>
    </row>
    <row r="1134" spans="1:10" ht="17.100000000000001" customHeight="1">
      <c r="A1134" s="172" t="s">
        <v>119</v>
      </c>
      <c r="B1134" s="173" t="s">
        <v>2034</v>
      </c>
      <c r="C1134" s="174">
        <v>14.34</v>
      </c>
      <c r="D1134" s="175">
        <v>0.89580000000000004</v>
      </c>
      <c r="E1134" s="175">
        <v>1</v>
      </c>
      <c r="F1134" s="175">
        <v>1</v>
      </c>
      <c r="G1134" s="175">
        <v>1</v>
      </c>
      <c r="H1134" s="175">
        <v>1</v>
      </c>
      <c r="I1134" s="176" t="s">
        <v>1247</v>
      </c>
      <c r="J1134" s="177" t="s">
        <v>1247</v>
      </c>
    </row>
    <row r="1135" spans="1:10" ht="17.100000000000001" customHeight="1">
      <c r="A1135" s="178" t="s">
        <v>120</v>
      </c>
      <c r="B1135" s="179" t="s">
        <v>2034</v>
      </c>
      <c r="C1135" s="180">
        <v>43.88</v>
      </c>
      <c r="D1135" s="181">
        <v>1.9811000000000001</v>
      </c>
      <c r="E1135" s="181">
        <v>1</v>
      </c>
      <c r="F1135" s="181">
        <v>1</v>
      </c>
      <c r="G1135" s="181">
        <v>1</v>
      </c>
      <c r="H1135" s="181">
        <v>1</v>
      </c>
      <c r="I1135" s="182" t="s">
        <v>1247</v>
      </c>
      <c r="J1135" s="183" t="s">
        <v>1247</v>
      </c>
    </row>
    <row r="1136" spans="1:10" ht="17.100000000000001" customHeight="1">
      <c r="A1136" s="184" t="s">
        <v>121</v>
      </c>
      <c r="B1136" s="185" t="s">
        <v>2035</v>
      </c>
      <c r="C1136" s="186">
        <v>5.16</v>
      </c>
      <c r="D1136" s="187">
        <v>0.35639999999999999</v>
      </c>
      <c r="E1136" s="187">
        <v>1</v>
      </c>
      <c r="F1136" s="187">
        <v>1</v>
      </c>
      <c r="G1136" s="187">
        <v>1</v>
      </c>
      <c r="H1136" s="187">
        <v>1</v>
      </c>
      <c r="I1136" s="188" t="s">
        <v>1247</v>
      </c>
      <c r="J1136" s="189" t="s">
        <v>1247</v>
      </c>
    </row>
    <row r="1137" spans="1:10" ht="17.100000000000001" customHeight="1">
      <c r="A1137" s="172" t="s">
        <v>122</v>
      </c>
      <c r="B1137" s="173" t="s">
        <v>2035</v>
      </c>
      <c r="C1137" s="174">
        <v>6.93</v>
      </c>
      <c r="D1137" s="175">
        <v>0.47989999999999999</v>
      </c>
      <c r="E1137" s="175">
        <v>1</v>
      </c>
      <c r="F1137" s="175">
        <v>1</v>
      </c>
      <c r="G1137" s="175">
        <v>1</v>
      </c>
      <c r="H1137" s="175">
        <v>1</v>
      </c>
      <c r="I1137" s="176" t="s">
        <v>1247</v>
      </c>
      <c r="J1137" s="177" t="s">
        <v>1247</v>
      </c>
    </row>
    <row r="1138" spans="1:10" ht="17.100000000000001" customHeight="1">
      <c r="A1138" s="172" t="s">
        <v>123</v>
      </c>
      <c r="B1138" s="173" t="s">
        <v>2035</v>
      </c>
      <c r="C1138" s="174">
        <v>11.03</v>
      </c>
      <c r="D1138" s="175">
        <v>0.81640000000000001</v>
      </c>
      <c r="E1138" s="175">
        <v>1</v>
      </c>
      <c r="F1138" s="175">
        <v>1</v>
      </c>
      <c r="G1138" s="175">
        <v>1</v>
      </c>
      <c r="H1138" s="175">
        <v>1</v>
      </c>
      <c r="I1138" s="176" t="s">
        <v>1247</v>
      </c>
      <c r="J1138" s="177" t="s">
        <v>1247</v>
      </c>
    </row>
    <row r="1139" spans="1:10" ht="17.100000000000001" customHeight="1">
      <c r="A1139" s="178" t="s">
        <v>124</v>
      </c>
      <c r="B1139" s="179" t="s">
        <v>2035</v>
      </c>
      <c r="C1139" s="180">
        <v>32.049999999999997</v>
      </c>
      <c r="D1139" s="181">
        <v>1.6644000000000001</v>
      </c>
      <c r="E1139" s="181">
        <v>1</v>
      </c>
      <c r="F1139" s="181">
        <v>1</v>
      </c>
      <c r="G1139" s="181">
        <v>1</v>
      </c>
      <c r="H1139" s="181">
        <v>1</v>
      </c>
      <c r="I1139" s="182" t="s">
        <v>1247</v>
      </c>
      <c r="J1139" s="183" t="s">
        <v>1247</v>
      </c>
    </row>
    <row r="1140" spans="1:10" ht="17.100000000000001" customHeight="1">
      <c r="A1140" s="184" t="s">
        <v>125</v>
      </c>
      <c r="B1140" s="185" t="s">
        <v>2036</v>
      </c>
      <c r="C1140" s="186">
        <v>4.75</v>
      </c>
      <c r="D1140" s="187">
        <v>0.318</v>
      </c>
      <c r="E1140" s="187">
        <v>1</v>
      </c>
      <c r="F1140" s="187">
        <v>1</v>
      </c>
      <c r="G1140" s="187">
        <v>1</v>
      </c>
      <c r="H1140" s="187">
        <v>1</v>
      </c>
      <c r="I1140" s="188" t="s">
        <v>1247</v>
      </c>
      <c r="J1140" s="189" t="s">
        <v>1247</v>
      </c>
    </row>
    <row r="1141" spans="1:10" ht="17.100000000000001" customHeight="1">
      <c r="A1141" s="172" t="s">
        <v>126</v>
      </c>
      <c r="B1141" s="173" t="s">
        <v>2036</v>
      </c>
      <c r="C1141" s="174">
        <v>5.2</v>
      </c>
      <c r="D1141" s="175">
        <v>0.4209</v>
      </c>
      <c r="E1141" s="175">
        <v>1</v>
      </c>
      <c r="F1141" s="175">
        <v>1</v>
      </c>
      <c r="G1141" s="175">
        <v>1</v>
      </c>
      <c r="H1141" s="175">
        <v>1</v>
      </c>
      <c r="I1141" s="176" t="s">
        <v>1247</v>
      </c>
      <c r="J1141" s="177" t="s">
        <v>1247</v>
      </c>
    </row>
    <row r="1142" spans="1:10" ht="17.100000000000001" customHeight="1">
      <c r="A1142" s="172" t="s">
        <v>127</v>
      </c>
      <c r="B1142" s="173" t="s">
        <v>2036</v>
      </c>
      <c r="C1142" s="174">
        <v>10.18</v>
      </c>
      <c r="D1142" s="175">
        <v>0.72060000000000002</v>
      </c>
      <c r="E1142" s="175">
        <v>1</v>
      </c>
      <c r="F1142" s="175">
        <v>1</v>
      </c>
      <c r="G1142" s="175">
        <v>1</v>
      </c>
      <c r="H1142" s="175">
        <v>1</v>
      </c>
      <c r="I1142" s="176" t="s">
        <v>1247</v>
      </c>
      <c r="J1142" s="177" t="s">
        <v>1247</v>
      </c>
    </row>
    <row r="1143" spans="1:10" ht="17.100000000000001" customHeight="1">
      <c r="A1143" s="178" t="s">
        <v>128</v>
      </c>
      <c r="B1143" s="179" t="s">
        <v>2036</v>
      </c>
      <c r="C1143" s="180">
        <v>20.5</v>
      </c>
      <c r="D1143" s="181">
        <v>1.1877</v>
      </c>
      <c r="E1143" s="181">
        <v>1</v>
      </c>
      <c r="F1143" s="181">
        <v>1</v>
      </c>
      <c r="G1143" s="181">
        <v>1</v>
      </c>
      <c r="H1143" s="181">
        <v>1</v>
      </c>
      <c r="I1143" s="182" t="s">
        <v>1247</v>
      </c>
      <c r="J1143" s="183" t="s">
        <v>1247</v>
      </c>
    </row>
    <row r="1144" spans="1:10" ht="17.100000000000001" customHeight="1">
      <c r="A1144" s="184" t="s">
        <v>129</v>
      </c>
      <c r="B1144" s="185" t="s">
        <v>2037</v>
      </c>
      <c r="C1144" s="186">
        <v>5.7</v>
      </c>
      <c r="D1144" s="187">
        <v>0.38579999999999998</v>
      </c>
      <c r="E1144" s="187">
        <v>1</v>
      </c>
      <c r="F1144" s="187">
        <v>1</v>
      </c>
      <c r="G1144" s="187">
        <v>1</v>
      </c>
      <c r="H1144" s="187">
        <v>1</v>
      </c>
      <c r="I1144" s="188" t="s">
        <v>1247</v>
      </c>
      <c r="J1144" s="189" t="s">
        <v>1247</v>
      </c>
    </row>
    <row r="1145" spans="1:10" ht="17.100000000000001" customHeight="1">
      <c r="A1145" s="172" t="s">
        <v>130</v>
      </c>
      <c r="B1145" s="173" t="s">
        <v>2037</v>
      </c>
      <c r="C1145" s="174">
        <v>7.13</v>
      </c>
      <c r="D1145" s="175">
        <v>0.51</v>
      </c>
      <c r="E1145" s="175">
        <v>1</v>
      </c>
      <c r="F1145" s="175">
        <v>1</v>
      </c>
      <c r="G1145" s="175">
        <v>1</v>
      </c>
      <c r="H1145" s="175">
        <v>1</v>
      </c>
      <c r="I1145" s="176" t="s">
        <v>1247</v>
      </c>
      <c r="J1145" s="177" t="s">
        <v>1247</v>
      </c>
    </row>
    <row r="1146" spans="1:10" ht="17.100000000000001" customHeight="1">
      <c r="A1146" s="172" t="s">
        <v>131</v>
      </c>
      <c r="B1146" s="173" t="s">
        <v>2037</v>
      </c>
      <c r="C1146" s="174">
        <v>9.8699999999999992</v>
      </c>
      <c r="D1146" s="175">
        <v>0.78080000000000005</v>
      </c>
      <c r="E1146" s="175">
        <v>1</v>
      </c>
      <c r="F1146" s="175">
        <v>1</v>
      </c>
      <c r="G1146" s="175">
        <v>1</v>
      </c>
      <c r="H1146" s="175">
        <v>1</v>
      </c>
      <c r="I1146" s="176" t="s">
        <v>1247</v>
      </c>
      <c r="J1146" s="177" t="s">
        <v>1247</v>
      </c>
    </row>
    <row r="1147" spans="1:10" ht="17.100000000000001" customHeight="1">
      <c r="A1147" s="178" t="s">
        <v>132</v>
      </c>
      <c r="B1147" s="179" t="s">
        <v>2037</v>
      </c>
      <c r="C1147" s="180">
        <v>28.91</v>
      </c>
      <c r="D1147" s="181">
        <v>1.681</v>
      </c>
      <c r="E1147" s="181">
        <v>1</v>
      </c>
      <c r="F1147" s="181">
        <v>1</v>
      </c>
      <c r="G1147" s="181">
        <v>1</v>
      </c>
      <c r="H1147" s="181">
        <v>1</v>
      </c>
      <c r="I1147" s="182" t="s">
        <v>1247</v>
      </c>
      <c r="J1147" s="183" t="s">
        <v>1247</v>
      </c>
    </row>
    <row r="1148" spans="1:10" ht="17.100000000000001" customHeight="1">
      <c r="A1148" s="184" t="s">
        <v>133</v>
      </c>
      <c r="B1148" s="185" t="s">
        <v>2038</v>
      </c>
      <c r="C1148" s="186">
        <v>4.26</v>
      </c>
      <c r="D1148" s="187">
        <v>0.29299999999999998</v>
      </c>
      <c r="E1148" s="187">
        <v>1</v>
      </c>
      <c r="F1148" s="187">
        <v>1</v>
      </c>
      <c r="G1148" s="187">
        <v>1</v>
      </c>
      <c r="H1148" s="187">
        <v>1</v>
      </c>
      <c r="I1148" s="188" t="s">
        <v>1247</v>
      </c>
      <c r="J1148" s="189" t="s">
        <v>1247</v>
      </c>
    </row>
    <row r="1149" spans="1:10" ht="17.100000000000001" customHeight="1">
      <c r="A1149" s="172" t="s">
        <v>134</v>
      </c>
      <c r="B1149" s="173" t="s">
        <v>2038</v>
      </c>
      <c r="C1149" s="174">
        <v>5.19</v>
      </c>
      <c r="D1149" s="175">
        <v>0.3871</v>
      </c>
      <c r="E1149" s="175">
        <v>1</v>
      </c>
      <c r="F1149" s="175">
        <v>1</v>
      </c>
      <c r="G1149" s="175">
        <v>1</v>
      </c>
      <c r="H1149" s="175">
        <v>1</v>
      </c>
      <c r="I1149" s="176" t="s">
        <v>1247</v>
      </c>
      <c r="J1149" s="177" t="s">
        <v>1247</v>
      </c>
    </row>
    <row r="1150" spans="1:10" ht="17.100000000000001" customHeight="1">
      <c r="A1150" s="172" t="s">
        <v>135</v>
      </c>
      <c r="B1150" s="173" t="s">
        <v>2038</v>
      </c>
      <c r="C1150" s="174">
        <v>6.98</v>
      </c>
      <c r="D1150" s="175">
        <v>0.59460000000000002</v>
      </c>
      <c r="E1150" s="175">
        <v>1</v>
      </c>
      <c r="F1150" s="175">
        <v>1</v>
      </c>
      <c r="G1150" s="175">
        <v>1</v>
      </c>
      <c r="H1150" s="175">
        <v>1</v>
      </c>
      <c r="I1150" s="176" t="s">
        <v>1247</v>
      </c>
      <c r="J1150" s="177" t="s">
        <v>1247</v>
      </c>
    </row>
    <row r="1151" spans="1:10" ht="17.100000000000001" customHeight="1">
      <c r="A1151" s="178" t="s">
        <v>136</v>
      </c>
      <c r="B1151" s="179" t="s">
        <v>2038</v>
      </c>
      <c r="C1151" s="180">
        <v>12.6</v>
      </c>
      <c r="D1151" s="181">
        <v>1.1055999999999999</v>
      </c>
      <c r="E1151" s="181">
        <v>1</v>
      </c>
      <c r="F1151" s="181">
        <v>1</v>
      </c>
      <c r="G1151" s="181">
        <v>1</v>
      </c>
      <c r="H1151" s="181">
        <v>1</v>
      </c>
      <c r="I1151" s="182" t="s">
        <v>1247</v>
      </c>
      <c r="J1151" s="183" t="s">
        <v>1247</v>
      </c>
    </row>
    <row r="1152" spans="1:10" ht="17.100000000000001" customHeight="1">
      <c r="A1152" s="184" t="s">
        <v>137</v>
      </c>
      <c r="B1152" s="185" t="s">
        <v>2039</v>
      </c>
      <c r="C1152" s="186">
        <v>3.81</v>
      </c>
      <c r="D1152" s="187">
        <v>0.26950000000000002</v>
      </c>
      <c r="E1152" s="187">
        <v>1</v>
      </c>
      <c r="F1152" s="187">
        <v>1</v>
      </c>
      <c r="G1152" s="187">
        <v>1</v>
      </c>
      <c r="H1152" s="187">
        <v>1</v>
      </c>
      <c r="I1152" s="188" t="s">
        <v>1247</v>
      </c>
      <c r="J1152" s="189" t="s">
        <v>1247</v>
      </c>
    </row>
    <row r="1153" spans="1:10" ht="17.100000000000001" customHeight="1">
      <c r="A1153" s="172" t="s">
        <v>138</v>
      </c>
      <c r="B1153" s="173" t="s">
        <v>2039</v>
      </c>
      <c r="C1153" s="174">
        <v>5.52</v>
      </c>
      <c r="D1153" s="175">
        <v>0.41699999999999998</v>
      </c>
      <c r="E1153" s="175">
        <v>1</v>
      </c>
      <c r="F1153" s="175">
        <v>1</v>
      </c>
      <c r="G1153" s="175">
        <v>1</v>
      </c>
      <c r="H1153" s="175">
        <v>1</v>
      </c>
      <c r="I1153" s="176" t="s">
        <v>1247</v>
      </c>
      <c r="J1153" s="177" t="s">
        <v>1247</v>
      </c>
    </row>
    <row r="1154" spans="1:10" ht="17.100000000000001" customHeight="1">
      <c r="A1154" s="172" t="s">
        <v>139</v>
      </c>
      <c r="B1154" s="173" t="s">
        <v>2039</v>
      </c>
      <c r="C1154" s="174">
        <v>8.18</v>
      </c>
      <c r="D1154" s="175">
        <v>0.56430000000000002</v>
      </c>
      <c r="E1154" s="175">
        <v>1</v>
      </c>
      <c r="F1154" s="175">
        <v>1</v>
      </c>
      <c r="G1154" s="175">
        <v>1</v>
      </c>
      <c r="H1154" s="175">
        <v>1</v>
      </c>
      <c r="I1154" s="176" t="s">
        <v>1247</v>
      </c>
      <c r="J1154" s="177" t="s">
        <v>1247</v>
      </c>
    </row>
    <row r="1155" spans="1:10" ht="17.100000000000001" customHeight="1">
      <c r="A1155" s="178" t="s">
        <v>140</v>
      </c>
      <c r="B1155" s="179" t="s">
        <v>2039</v>
      </c>
      <c r="C1155" s="180">
        <v>25</v>
      </c>
      <c r="D1155" s="181">
        <v>0.79459999999999997</v>
      </c>
      <c r="E1155" s="181">
        <v>1</v>
      </c>
      <c r="F1155" s="181">
        <v>1</v>
      </c>
      <c r="G1155" s="181">
        <v>1</v>
      </c>
      <c r="H1155" s="181">
        <v>1</v>
      </c>
      <c r="I1155" s="182" t="s">
        <v>1247</v>
      </c>
      <c r="J1155" s="183" t="s">
        <v>1247</v>
      </c>
    </row>
    <row r="1156" spans="1:10" ht="17.100000000000001" customHeight="1">
      <c r="A1156" s="184" t="s">
        <v>141</v>
      </c>
      <c r="B1156" s="185" t="s">
        <v>2040</v>
      </c>
      <c r="C1156" s="186">
        <v>3.82</v>
      </c>
      <c r="D1156" s="187">
        <v>0.39739999999999998</v>
      </c>
      <c r="E1156" s="187">
        <v>1</v>
      </c>
      <c r="F1156" s="187">
        <v>1</v>
      </c>
      <c r="G1156" s="187">
        <v>1</v>
      </c>
      <c r="H1156" s="187">
        <v>1</v>
      </c>
      <c r="I1156" s="188" t="s">
        <v>1247</v>
      </c>
      <c r="J1156" s="189" t="s">
        <v>1247</v>
      </c>
    </row>
    <row r="1157" spans="1:10" ht="17.100000000000001" customHeight="1">
      <c r="A1157" s="172" t="s">
        <v>142</v>
      </c>
      <c r="B1157" s="173" t="s">
        <v>2040</v>
      </c>
      <c r="C1157" s="174">
        <v>4.92</v>
      </c>
      <c r="D1157" s="175">
        <v>0.51290000000000002</v>
      </c>
      <c r="E1157" s="175">
        <v>1</v>
      </c>
      <c r="F1157" s="175">
        <v>1</v>
      </c>
      <c r="G1157" s="175">
        <v>1</v>
      </c>
      <c r="H1157" s="175">
        <v>1</v>
      </c>
      <c r="I1157" s="176" t="s">
        <v>1247</v>
      </c>
      <c r="J1157" s="177" t="s">
        <v>1247</v>
      </c>
    </row>
    <row r="1158" spans="1:10" ht="17.100000000000001" customHeight="1">
      <c r="A1158" s="172" t="s">
        <v>143</v>
      </c>
      <c r="B1158" s="173" t="s">
        <v>2040</v>
      </c>
      <c r="C1158" s="174">
        <v>5.68</v>
      </c>
      <c r="D1158" s="175">
        <v>0.58950000000000002</v>
      </c>
      <c r="E1158" s="175">
        <v>1</v>
      </c>
      <c r="F1158" s="175">
        <v>1</v>
      </c>
      <c r="G1158" s="175">
        <v>1</v>
      </c>
      <c r="H1158" s="175">
        <v>1</v>
      </c>
      <c r="I1158" s="176" t="s">
        <v>1247</v>
      </c>
      <c r="J1158" s="177" t="s">
        <v>1247</v>
      </c>
    </row>
    <row r="1159" spans="1:10" ht="17.100000000000001" customHeight="1">
      <c r="A1159" s="178" t="s">
        <v>144</v>
      </c>
      <c r="B1159" s="179" t="s">
        <v>2040</v>
      </c>
      <c r="C1159" s="180">
        <v>7.43</v>
      </c>
      <c r="D1159" s="181">
        <v>1.3179000000000001</v>
      </c>
      <c r="E1159" s="181">
        <v>1</v>
      </c>
      <c r="F1159" s="181">
        <v>1</v>
      </c>
      <c r="G1159" s="181">
        <v>1</v>
      </c>
      <c r="H1159" s="181">
        <v>1</v>
      </c>
      <c r="I1159" s="182" t="s">
        <v>1247</v>
      </c>
      <c r="J1159" s="183" t="s">
        <v>1247</v>
      </c>
    </row>
    <row r="1160" spans="1:10" ht="17.100000000000001" customHeight="1">
      <c r="A1160" s="184" t="s">
        <v>145</v>
      </c>
      <c r="B1160" s="185" t="s">
        <v>2041</v>
      </c>
      <c r="C1160" s="186">
        <v>10.3</v>
      </c>
      <c r="D1160" s="187">
        <v>0.60609999999999997</v>
      </c>
      <c r="E1160" s="187">
        <v>1</v>
      </c>
      <c r="F1160" s="187">
        <v>1</v>
      </c>
      <c r="G1160" s="187">
        <v>1</v>
      </c>
      <c r="H1160" s="187">
        <v>1</v>
      </c>
      <c r="I1160" s="188" t="s">
        <v>1247</v>
      </c>
      <c r="J1160" s="189" t="s">
        <v>1247</v>
      </c>
    </row>
    <row r="1161" spans="1:10" ht="17.100000000000001" customHeight="1">
      <c r="A1161" s="172" t="s">
        <v>146</v>
      </c>
      <c r="B1161" s="173" t="s">
        <v>2041</v>
      </c>
      <c r="C1161" s="174">
        <v>13.25</v>
      </c>
      <c r="D1161" s="175">
        <v>0.72240000000000004</v>
      </c>
      <c r="E1161" s="175">
        <v>1</v>
      </c>
      <c r="F1161" s="175">
        <v>1</v>
      </c>
      <c r="G1161" s="175">
        <v>1</v>
      </c>
      <c r="H1161" s="175">
        <v>1</v>
      </c>
      <c r="I1161" s="176" t="s">
        <v>1247</v>
      </c>
      <c r="J1161" s="177" t="s">
        <v>1247</v>
      </c>
    </row>
    <row r="1162" spans="1:10" ht="17.100000000000001" customHeight="1">
      <c r="A1162" s="172" t="s">
        <v>147</v>
      </c>
      <c r="B1162" s="173" t="s">
        <v>2041</v>
      </c>
      <c r="C1162" s="174">
        <v>12.33</v>
      </c>
      <c r="D1162" s="175">
        <v>0.89890000000000003</v>
      </c>
      <c r="E1162" s="175">
        <v>1</v>
      </c>
      <c r="F1162" s="175">
        <v>1</v>
      </c>
      <c r="G1162" s="175">
        <v>1</v>
      </c>
      <c r="H1162" s="175">
        <v>1</v>
      </c>
      <c r="I1162" s="176" t="s">
        <v>1247</v>
      </c>
      <c r="J1162" s="177" t="s">
        <v>1247</v>
      </c>
    </row>
    <row r="1163" spans="1:10" ht="17.100000000000001" customHeight="1">
      <c r="A1163" s="178" t="s">
        <v>148</v>
      </c>
      <c r="B1163" s="179" t="s">
        <v>2041</v>
      </c>
      <c r="C1163" s="180">
        <v>13.44</v>
      </c>
      <c r="D1163" s="181">
        <v>1.5661</v>
      </c>
      <c r="E1163" s="181">
        <v>1</v>
      </c>
      <c r="F1163" s="181">
        <v>1</v>
      </c>
      <c r="G1163" s="181">
        <v>1</v>
      </c>
      <c r="H1163" s="181">
        <v>1</v>
      </c>
      <c r="I1163" s="182" t="s">
        <v>1247</v>
      </c>
      <c r="J1163" s="183" t="s">
        <v>1247</v>
      </c>
    </row>
    <row r="1164" spans="1:10" ht="17.100000000000001" customHeight="1">
      <c r="A1164" s="184" t="s">
        <v>149</v>
      </c>
      <c r="B1164" s="185" t="s">
        <v>2042</v>
      </c>
      <c r="C1164" s="186">
        <v>5.85</v>
      </c>
      <c r="D1164" s="187">
        <v>0.3634</v>
      </c>
      <c r="E1164" s="187">
        <v>1</v>
      </c>
      <c r="F1164" s="187">
        <v>1</v>
      </c>
      <c r="G1164" s="187">
        <v>1</v>
      </c>
      <c r="H1164" s="187">
        <v>1</v>
      </c>
      <c r="I1164" s="188" t="s">
        <v>1247</v>
      </c>
      <c r="J1164" s="189" t="s">
        <v>1247</v>
      </c>
    </row>
    <row r="1165" spans="1:10" ht="17.100000000000001" customHeight="1">
      <c r="A1165" s="172" t="s">
        <v>150</v>
      </c>
      <c r="B1165" s="173" t="s">
        <v>2042</v>
      </c>
      <c r="C1165" s="174">
        <v>7.67</v>
      </c>
      <c r="D1165" s="175">
        <v>0.4536</v>
      </c>
      <c r="E1165" s="175">
        <v>1</v>
      </c>
      <c r="F1165" s="175">
        <v>1</v>
      </c>
      <c r="G1165" s="175">
        <v>1</v>
      </c>
      <c r="H1165" s="175">
        <v>1</v>
      </c>
      <c r="I1165" s="176" t="s">
        <v>1247</v>
      </c>
      <c r="J1165" s="177" t="s">
        <v>1247</v>
      </c>
    </row>
    <row r="1166" spans="1:10" ht="17.100000000000001" customHeight="1">
      <c r="A1166" s="172" t="s">
        <v>151</v>
      </c>
      <c r="B1166" s="173" t="s">
        <v>2042</v>
      </c>
      <c r="C1166" s="174">
        <v>8.44</v>
      </c>
      <c r="D1166" s="175">
        <v>0.63719999999999999</v>
      </c>
      <c r="E1166" s="175">
        <v>1</v>
      </c>
      <c r="F1166" s="175">
        <v>1</v>
      </c>
      <c r="G1166" s="175">
        <v>1</v>
      </c>
      <c r="H1166" s="175">
        <v>1</v>
      </c>
      <c r="I1166" s="176" t="s">
        <v>1247</v>
      </c>
      <c r="J1166" s="177" t="s">
        <v>1247</v>
      </c>
    </row>
    <row r="1167" spans="1:10" ht="17.100000000000001" customHeight="1">
      <c r="A1167" s="178" t="s">
        <v>152</v>
      </c>
      <c r="B1167" s="179" t="s">
        <v>2042</v>
      </c>
      <c r="C1167" s="180">
        <v>11.15</v>
      </c>
      <c r="D1167" s="181">
        <v>0.96009999999999995</v>
      </c>
      <c r="E1167" s="181">
        <v>1</v>
      </c>
      <c r="F1167" s="181">
        <v>1</v>
      </c>
      <c r="G1167" s="181">
        <v>1</v>
      </c>
      <c r="H1167" s="181">
        <v>1</v>
      </c>
      <c r="I1167" s="182" t="s">
        <v>1247</v>
      </c>
      <c r="J1167" s="183" t="s">
        <v>1247</v>
      </c>
    </row>
    <row r="1168" spans="1:10" ht="17.100000000000001" customHeight="1">
      <c r="A1168" s="184" t="s">
        <v>153</v>
      </c>
      <c r="B1168" s="185" t="s">
        <v>2043</v>
      </c>
      <c r="C1168" s="186">
        <v>21.71</v>
      </c>
      <c r="D1168" s="187">
        <v>0.69010000000000005</v>
      </c>
      <c r="E1168" s="187">
        <v>1</v>
      </c>
      <c r="F1168" s="187">
        <v>1</v>
      </c>
      <c r="G1168" s="187">
        <v>1</v>
      </c>
      <c r="H1168" s="187">
        <v>1</v>
      </c>
      <c r="I1168" s="188" t="s">
        <v>1247</v>
      </c>
      <c r="J1168" s="189" t="s">
        <v>1247</v>
      </c>
    </row>
    <row r="1169" spans="1:10" ht="17.100000000000001" customHeight="1">
      <c r="A1169" s="172" t="s">
        <v>154</v>
      </c>
      <c r="B1169" s="173" t="s">
        <v>2043</v>
      </c>
      <c r="C1169" s="174">
        <v>11.45</v>
      </c>
      <c r="D1169" s="175">
        <v>0.87439999999999996</v>
      </c>
      <c r="E1169" s="175">
        <v>1</v>
      </c>
      <c r="F1169" s="175">
        <v>1</v>
      </c>
      <c r="G1169" s="175">
        <v>1</v>
      </c>
      <c r="H1169" s="175">
        <v>1</v>
      </c>
      <c r="I1169" s="176" t="s">
        <v>1247</v>
      </c>
      <c r="J1169" s="177" t="s">
        <v>1247</v>
      </c>
    </row>
    <row r="1170" spans="1:10" ht="17.100000000000001" customHeight="1">
      <c r="A1170" s="172" t="s">
        <v>155</v>
      </c>
      <c r="B1170" s="173" t="s">
        <v>2043</v>
      </c>
      <c r="C1170" s="174">
        <v>17.73</v>
      </c>
      <c r="D1170" s="175">
        <v>1.0717000000000001</v>
      </c>
      <c r="E1170" s="175">
        <v>1</v>
      </c>
      <c r="F1170" s="175">
        <v>1</v>
      </c>
      <c r="G1170" s="175">
        <v>1</v>
      </c>
      <c r="H1170" s="175">
        <v>1</v>
      </c>
      <c r="I1170" s="176" t="s">
        <v>1247</v>
      </c>
      <c r="J1170" s="177" t="s">
        <v>1247</v>
      </c>
    </row>
    <row r="1171" spans="1:10" ht="17.100000000000001" customHeight="1">
      <c r="A1171" s="178" t="s">
        <v>156</v>
      </c>
      <c r="B1171" s="179" t="s">
        <v>2043</v>
      </c>
      <c r="C1171" s="180">
        <v>33.6</v>
      </c>
      <c r="D1171" s="181">
        <v>2.1444999999999999</v>
      </c>
      <c r="E1171" s="181">
        <v>1</v>
      </c>
      <c r="F1171" s="181">
        <v>1</v>
      </c>
      <c r="G1171" s="181">
        <v>1</v>
      </c>
      <c r="H1171" s="181">
        <v>1</v>
      </c>
      <c r="I1171" s="182" t="s">
        <v>1247</v>
      </c>
      <c r="J1171" s="183" t="s">
        <v>1247</v>
      </c>
    </row>
    <row r="1172" spans="1:10" ht="17.100000000000001" customHeight="1">
      <c r="A1172" s="184" t="s">
        <v>157</v>
      </c>
      <c r="B1172" s="185" t="s">
        <v>2044</v>
      </c>
      <c r="C1172" s="186">
        <v>4.6399999999999997</v>
      </c>
      <c r="D1172" s="187">
        <v>0.44280000000000003</v>
      </c>
      <c r="E1172" s="187">
        <v>1</v>
      </c>
      <c r="F1172" s="187">
        <v>1</v>
      </c>
      <c r="G1172" s="187">
        <v>1</v>
      </c>
      <c r="H1172" s="187">
        <v>1</v>
      </c>
      <c r="I1172" s="188" t="s">
        <v>1247</v>
      </c>
      <c r="J1172" s="189" t="s">
        <v>1247</v>
      </c>
    </row>
    <row r="1173" spans="1:10" ht="17.100000000000001" customHeight="1">
      <c r="A1173" s="172" t="s">
        <v>158</v>
      </c>
      <c r="B1173" s="173" t="s">
        <v>2044</v>
      </c>
      <c r="C1173" s="174">
        <v>7.4</v>
      </c>
      <c r="D1173" s="175">
        <v>0.58950000000000002</v>
      </c>
      <c r="E1173" s="175">
        <v>1</v>
      </c>
      <c r="F1173" s="175">
        <v>1</v>
      </c>
      <c r="G1173" s="175">
        <v>1</v>
      </c>
      <c r="H1173" s="175">
        <v>1</v>
      </c>
      <c r="I1173" s="176" t="s">
        <v>1247</v>
      </c>
      <c r="J1173" s="177" t="s">
        <v>1247</v>
      </c>
    </row>
    <row r="1174" spans="1:10" ht="17.100000000000001" customHeight="1">
      <c r="A1174" s="172" t="s">
        <v>159</v>
      </c>
      <c r="B1174" s="173" t="s">
        <v>2044</v>
      </c>
      <c r="C1174" s="174">
        <v>14.48</v>
      </c>
      <c r="D1174" s="175">
        <v>0.84989999999999999</v>
      </c>
      <c r="E1174" s="175">
        <v>1</v>
      </c>
      <c r="F1174" s="175">
        <v>1</v>
      </c>
      <c r="G1174" s="175">
        <v>1</v>
      </c>
      <c r="H1174" s="175">
        <v>1</v>
      </c>
      <c r="I1174" s="176" t="s">
        <v>1247</v>
      </c>
      <c r="J1174" s="177" t="s">
        <v>1247</v>
      </c>
    </row>
    <row r="1175" spans="1:10" ht="17.100000000000001" customHeight="1">
      <c r="A1175" s="178" t="s">
        <v>160</v>
      </c>
      <c r="B1175" s="179" t="s">
        <v>2044</v>
      </c>
      <c r="C1175" s="180">
        <v>21</v>
      </c>
      <c r="D1175" s="181">
        <v>1.9041999999999999</v>
      </c>
      <c r="E1175" s="181">
        <v>1</v>
      </c>
      <c r="F1175" s="181">
        <v>1</v>
      </c>
      <c r="G1175" s="181">
        <v>1</v>
      </c>
      <c r="H1175" s="181">
        <v>1</v>
      </c>
      <c r="I1175" s="182" t="s">
        <v>1247</v>
      </c>
      <c r="J1175" s="183" t="s">
        <v>1247</v>
      </c>
    </row>
    <row r="1176" spans="1:10" ht="17.100000000000001" customHeight="1">
      <c r="A1176" s="184" t="s">
        <v>161</v>
      </c>
      <c r="B1176" s="185" t="s">
        <v>2045</v>
      </c>
      <c r="C1176" s="186">
        <v>2.88</v>
      </c>
      <c r="D1176" s="187">
        <v>0.2266</v>
      </c>
      <c r="E1176" s="187">
        <v>1</v>
      </c>
      <c r="F1176" s="187">
        <v>1</v>
      </c>
      <c r="G1176" s="187">
        <v>1</v>
      </c>
      <c r="H1176" s="187">
        <v>1</v>
      </c>
      <c r="I1176" s="188" t="s">
        <v>1247</v>
      </c>
      <c r="J1176" s="189" t="s">
        <v>1247</v>
      </c>
    </row>
    <row r="1177" spans="1:10" ht="17.100000000000001" customHeight="1">
      <c r="A1177" s="172" t="s">
        <v>162</v>
      </c>
      <c r="B1177" s="173" t="s">
        <v>2045</v>
      </c>
      <c r="C1177" s="174">
        <v>3.03</v>
      </c>
      <c r="D1177" s="175">
        <v>0.28470000000000001</v>
      </c>
      <c r="E1177" s="175">
        <v>1</v>
      </c>
      <c r="F1177" s="175">
        <v>1</v>
      </c>
      <c r="G1177" s="175">
        <v>1</v>
      </c>
      <c r="H1177" s="175">
        <v>1</v>
      </c>
      <c r="I1177" s="176" t="s">
        <v>1247</v>
      </c>
      <c r="J1177" s="177" t="s">
        <v>1247</v>
      </c>
    </row>
    <row r="1178" spans="1:10" ht="17.100000000000001" customHeight="1">
      <c r="A1178" s="172" t="s">
        <v>163</v>
      </c>
      <c r="B1178" s="173" t="s">
        <v>2045</v>
      </c>
      <c r="C1178" s="174">
        <v>2.81</v>
      </c>
      <c r="D1178" s="175">
        <v>0.56499999999999995</v>
      </c>
      <c r="E1178" s="175">
        <v>1</v>
      </c>
      <c r="F1178" s="175">
        <v>1</v>
      </c>
      <c r="G1178" s="175">
        <v>1</v>
      </c>
      <c r="H1178" s="175">
        <v>1</v>
      </c>
      <c r="I1178" s="176" t="s">
        <v>1247</v>
      </c>
      <c r="J1178" s="177" t="s">
        <v>1247</v>
      </c>
    </row>
    <row r="1179" spans="1:10" ht="17.100000000000001" customHeight="1">
      <c r="A1179" s="178" t="s">
        <v>164</v>
      </c>
      <c r="B1179" s="179" t="s">
        <v>2045</v>
      </c>
      <c r="C1179" s="180">
        <v>6.29</v>
      </c>
      <c r="D1179" s="181">
        <v>1.6144000000000001</v>
      </c>
      <c r="E1179" s="181">
        <v>1</v>
      </c>
      <c r="F1179" s="181">
        <v>1</v>
      </c>
      <c r="G1179" s="181">
        <v>1</v>
      </c>
      <c r="H1179" s="181">
        <v>1</v>
      </c>
      <c r="I1179" s="182" t="s">
        <v>1247</v>
      </c>
      <c r="J1179" s="183" t="s">
        <v>1247</v>
      </c>
    </row>
    <row r="1180" spans="1:10" ht="17.100000000000001" customHeight="1">
      <c r="A1180" s="184" t="s">
        <v>165</v>
      </c>
      <c r="B1180" s="185" t="s">
        <v>2046</v>
      </c>
      <c r="C1180" s="186">
        <v>11.1</v>
      </c>
      <c r="D1180" s="187">
        <v>0.53520000000000001</v>
      </c>
      <c r="E1180" s="187">
        <v>1</v>
      </c>
      <c r="F1180" s="187">
        <v>1</v>
      </c>
      <c r="G1180" s="187">
        <v>1</v>
      </c>
      <c r="H1180" s="187">
        <v>1</v>
      </c>
      <c r="I1180" s="188" t="s">
        <v>1247</v>
      </c>
      <c r="J1180" s="189" t="s">
        <v>1247</v>
      </c>
    </row>
    <row r="1181" spans="1:10" ht="17.100000000000001" customHeight="1">
      <c r="A1181" s="172" t="s">
        <v>166</v>
      </c>
      <c r="B1181" s="173" t="s">
        <v>2046</v>
      </c>
      <c r="C1181" s="174">
        <v>12.81</v>
      </c>
      <c r="D1181" s="175">
        <v>0.61850000000000005</v>
      </c>
      <c r="E1181" s="175">
        <v>1</v>
      </c>
      <c r="F1181" s="175">
        <v>1</v>
      </c>
      <c r="G1181" s="175">
        <v>1</v>
      </c>
      <c r="H1181" s="175">
        <v>1</v>
      </c>
      <c r="I1181" s="176" t="s">
        <v>1247</v>
      </c>
      <c r="J1181" s="177" t="s">
        <v>1247</v>
      </c>
    </row>
    <row r="1182" spans="1:10" ht="17.100000000000001" customHeight="1">
      <c r="A1182" s="172" t="s">
        <v>167</v>
      </c>
      <c r="B1182" s="173" t="s">
        <v>2046</v>
      </c>
      <c r="C1182" s="174">
        <v>9.4600000000000009</v>
      </c>
      <c r="D1182" s="175">
        <v>0.74970000000000003</v>
      </c>
      <c r="E1182" s="175">
        <v>1</v>
      </c>
      <c r="F1182" s="175">
        <v>1</v>
      </c>
      <c r="G1182" s="175">
        <v>1</v>
      </c>
      <c r="H1182" s="175">
        <v>1</v>
      </c>
      <c r="I1182" s="176" t="s">
        <v>1247</v>
      </c>
      <c r="J1182" s="177" t="s">
        <v>1247</v>
      </c>
    </row>
    <row r="1183" spans="1:10" ht="17.100000000000001" customHeight="1">
      <c r="A1183" s="178" t="s">
        <v>168</v>
      </c>
      <c r="B1183" s="179" t="s">
        <v>2046</v>
      </c>
      <c r="C1183" s="180">
        <v>11.75</v>
      </c>
      <c r="D1183" s="181">
        <v>2.6238000000000001</v>
      </c>
      <c r="E1183" s="181">
        <v>1</v>
      </c>
      <c r="F1183" s="181">
        <v>1</v>
      </c>
      <c r="G1183" s="181">
        <v>1</v>
      </c>
      <c r="H1183" s="181">
        <v>1</v>
      </c>
      <c r="I1183" s="182" t="s">
        <v>1247</v>
      </c>
      <c r="J1183" s="183" t="s">
        <v>1247</v>
      </c>
    </row>
    <row r="1184" spans="1:10" ht="17.100000000000001" customHeight="1">
      <c r="A1184" s="184" t="s">
        <v>169</v>
      </c>
      <c r="B1184" s="185" t="s">
        <v>2047</v>
      </c>
      <c r="C1184" s="186">
        <v>6.44</v>
      </c>
      <c r="D1184" s="187">
        <v>0.28420000000000001</v>
      </c>
      <c r="E1184" s="187">
        <v>1</v>
      </c>
      <c r="F1184" s="187">
        <v>1</v>
      </c>
      <c r="G1184" s="187">
        <v>1</v>
      </c>
      <c r="H1184" s="187">
        <v>1</v>
      </c>
      <c r="I1184" s="188" t="s">
        <v>1247</v>
      </c>
      <c r="J1184" s="189" t="s">
        <v>1247</v>
      </c>
    </row>
    <row r="1185" spans="1:10" ht="17.100000000000001" customHeight="1">
      <c r="A1185" s="172" t="s">
        <v>170</v>
      </c>
      <c r="B1185" s="173" t="s">
        <v>2047</v>
      </c>
      <c r="C1185" s="174">
        <v>5.79</v>
      </c>
      <c r="D1185" s="175">
        <v>0.36330000000000001</v>
      </c>
      <c r="E1185" s="175">
        <v>1</v>
      </c>
      <c r="F1185" s="175">
        <v>1</v>
      </c>
      <c r="G1185" s="175">
        <v>1</v>
      </c>
      <c r="H1185" s="175">
        <v>1</v>
      </c>
      <c r="I1185" s="176" t="s">
        <v>1247</v>
      </c>
      <c r="J1185" s="177" t="s">
        <v>1247</v>
      </c>
    </row>
    <row r="1186" spans="1:10" ht="17.100000000000001" customHeight="1">
      <c r="A1186" s="172" t="s">
        <v>171</v>
      </c>
      <c r="B1186" s="173" t="s">
        <v>2047</v>
      </c>
      <c r="C1186" s="174">
        <v>4.8499999999999996</v>
      </c>
      <c r="D1186" s="175">
        <v>0.65900000000000003</v>
      </c>
      <c r="E1186" s="175">
        <v>1</v>
      </c>
      <c r="F1186" s="175">
        <v>1</v>
      </c>
      <c r="G1186" s="175">
        <v>1</v>
      </c>
      <c r="H1186" s="175">
        <v>1</v>
      </c>
      <c r="I1186" s="176" t="s">
        <v>1247</v>
      </c>
      <c r="J1186" s="177" t="s">
        <v>1247</v>
      </c>
    </row>
    <row r="1187" spans="1:10" ht="17.100000000000001" customHeight="1">
      <c r="A1187" s="178" t="s">
        <v>172</v>
      </c>
      <c r="B1187" s="179" t="s">
        <v>2047</v>
      </c>
      <c r="C1187" s="180">
        <v>7.56</v>
      </c>
      <c r="D1187" s="181">
        <v>2.1461000000000001</v>
      </c>
      <c r="E1187" s="181">
        <v>1</v>
      </c>
      <c r="F1187" s="181">
        <v>1</v>
      </c>
      <c r="G1187" s="181">
        <v>1</v>
      </c>
      <c r="H1187" s="181">
        <v>1</v>
      </c>
      <c r="I1187" s="182" t="s">
        <v>1247</v>
      </c>
      <c r="J1187" s="183" t="s">
        <v>1247</v>
      </c>
    </row>
    <row r="1188" spans="1:10" ht="17.100000000000001" customHeight="1">
      <c r="A1188" s="184" t="s">
        <v>173</v>
      </c>
      <c r="B1188" s="185" t="s">
        <v>2048</v>
      </c>
      <c r="C1188" s="186">
        <v>11.92</v>
      </c>
      <c r="D1188" s="187">
        <v>0.31480000000000002</v>
      </c>
      <c r="E1188" s="187">
        <v>1</v>
      </c>
      <c r="F1188" s="187">
        <v>1</v>
      </c>
      <c r="G1188" s="187">
        <v>1</v>
      </c>
      <c r="H1188" s="187">
        <v>1</v>
      </c>
      <c r="I1188" s="188" t="s">
        <v>1247</v>
      </c>
      <c r="J1188" s="189" t="s">
        <v>1247</v>
      </c>
    </row>
    <row r="1189" spans="1:10" ht="17.100000000000001" customHeight="1">
      <c r="A1189" s="172" t="s">
        <v>174</v>
      </c>
      <c r="B1189" s="173" t="s">
        <v>2048</v>
      </c>
      <c r="C1189" s="174">
        <v>6.44</v>
      </c>
      <c r="D1189" s="175">
        <v>0.3594</v>
      </c>
      <c r="E1189" s="175">
        <v>1</v>
      </c>
      <c r="F1189" s="175">
        <v>1</v>
      </c>
      <c r="G1189" s="175">
        <v>1</v>
      </c>
      <c r="H1189" s="175">
        <v>1</v>
      </c>
      <c r="I1189" s="176" t="s">
        <v>1247</v>
      </c>
      <c r="J1189" s="177" t="s">
        <v>1247</v>
      </c>
    </row>
    <row r="1190" spans="1:10" ht="17.100000000000001" customHeight="1">
      <c r="A1190" s="172" t="s">
        <v>175</v>
      </c>
      <c r="B1190" s="173" t="s">
        <v>2048</v>
      </c>
      <c r="C1190" s="174">
        <v>5.16</v>
      </c>
      <c r="D1190" s="175">
        <v>0.66769999999999996</v>
      </c>
      <c r="E1190" s="175">
        <v>1</v>
      </c>
      <c r="F1190" s="175">
        <v>1</v>
      </c>
      <c r="G1190" s="175">
        <v>1</v>
      </c>
      <c r="H1190" s="175">
        <v>1</v>
      </c>
      <c r="I1190" s="176" t="s">
        <v>1247</v>
      </c>
      <c r="J1190" s="177" t="s">
        <v>1247</v>
      </c>
    </row>
    <row r="1191" spans="1:10" ht="17.100000000000001" customHeight="1">
      <c r="A1191" s="178" t="s">
        <v>176</v>
      </c>
      <c r="B1191" s="179" t="s">
        <v>2048</v>
      </c>
      <c r="C1191" s="180">
        <v>7.57</v>
      </c>
      <c r="D1191" s="181">
        <v>2.3388</v>
      </c>
      <c r="E1191" s="181">
        <v>1</v>
      </c>
      <c r="F1191" s="181">
        <v>1</v>
      </c>
      <c r="G1191" s="181">
        <v>1</v>
      </c>
      <c r="H1191" s="181">
        <v>1</v>
      </c>
      <c r="I1191" s="182" t="s">
        <v>1247</v>
      </c>
      <c r="J1191" s="183" t="s">
        <v>1247</v>
      </c>
    </row>
    <row r="1192" spans="1:10" ht="17.100000000000001" customHeight="1">
      <c r="A1192" s="184" t="s">
        <v>177</v>
      </c>
      <c r="B1192" s="185" t="s">
        <v>2049</v>
      </c>
      <c r="C1192" s="186">
        <v>5.8</v>
      </c>
      <c r="D1192" s="187">
        <v>0.33489999999999998</v>
      </c>
      <c r="E1192" s="187">
        <v>1</v>
      </c>
      <c r="F1192" s="187">
        <v>1</v>
      </c>
      <c r="G1192" s="187">
        <v>1</v>
      </c>
      <c r="H1192" s="187">
        <v>1</v>
      </c>
      <c r="I1192" s="188" t="s">
        <v>1247</v>
      </c>
      <c r="J1192" s="189" t="s">
        <v>1247</v>
      </c>
    </row>
    <row r="1193" spans="1:10" ht="17.100000000000001" customHeight="1">
      <c r="A1193" s="172" t="s">
        <v>178</v>
      </c>
      <c r="B1193" s="173" t="s">
        <v>2049</v>
      </c>
      <c r="C1193" s="174">
        <v>4.0599999999999996</v>
      </c>
      <c r="D1193" s="175">
        <v>0.46139999999999998</v>
      </c>
      <c r="E1193" s="175">
        <v>1</v>
      </c>
      <c r="F1193" s="175">
        <v>1</v>
      </c>
      <c r="G1193" s="175">
        <v>1</v>
      </c>
      <c r="H1193" s="175">
        <v>1</v>
      </c>
      <c r="I1193" s="176" t="s">
        <v>1247</v>
      </c>
      <c r="J1193" s="177" t="s">
        <v>1247</v>
      </c>
    </row>
    <row r="1194" spans="1:10" ht="17.100000000000001" customHeight="1">
      <c r="A1194" s="172" t="s">
        <v>179</v>
      </c>
      <c r="B1194" s="173" t="s">
        <v>2049</v>
      </c>
      <c r="C1194" s="174">
        <v>5.33</v>
      </c>
      <c r="D1194" s="175">
        <v>0.84609999999999996</v>
      </c>
      <c r="E1194" s="175">
        <v>1</v>
      </c>
      <c r="F1194" s="175">
        <v>1</v>
      </c>
      <c r="G1194" s="175">
        <v>1</v>
      </c>
      <c r="H1194" s="175">
        <v>1</v>
      </c>
      <c r="I1194" s="176" t="s">
        <v>1247</v>
      </c>
      <c r="J1194" s="177" t="s">
        <v>1247</v>
      </c>
    </row>
    <row r="1195" spans="1:10" ht="17.100000000000001" customHeight="1">
      <c r="A1195" s="178" t="s">
        <v>180</v>
      </c>
      <c r="B1195" s="179" t="s">
        <v>2049</v>
      </c>
      <c r="C1195" s="180">
        <v>12.03</v>
      </c>
      <c r="D1195" s="181">
        <v>2.4580000000000002</v>
      </c>
      <c r="E1195" s="181">
        <v>1</v>
      </c>
      <c r="F1195" s="181">
        <v>1</v>
      </c>
      <c r="G1195" s="181">
        <v>1</v>
      </c>
      <c r="H1195" s="181">
        <v>1</v>
      </c>
      <c r="I1195" s="182" t="s">
        <v>1247</v>
      </c>
      <c r="J1195" s="183" t="s">
        <v>1247</v>
      </c>
    </row>
    <row r="1196" spans="1:10" ht="17.100000000000001" customHeight="1">
      <c r="A1196" s="184" t="s">
        <v>181</v>
      </c>
      <c r="B1196" s="185" t="s">
        <v>2050</v>
      </c>
      <c r="C1196" s="186">
        <v>9</v>
      </c>
      <c r="D1196" s="187">
        <v>0.30890000000000001</v>
      </c>
      <c r="E1196" s="187">
        <v>1</v>
      </c>
      <c r="F1196" s="187">
        <v>1</v>
      </c>
      <c r="G1196" s="187">
        <v>1</v>
      </c>
      <c r="H1196" s="187">
        <v>1</v>
      </c>
      <c r="I1196" s="188" t="s">
        <v>1247</v>
      </c>
      <c r="J1196" s="189" t="s">
        <v>1247</v>
      </c>
    </row>
    <row r="1197" spans="1:10" ht="17.100000000000001" customHeight="1">
      <c r="A1197" s="172" t="s">
        <v>182</v>
      </c>
      <c r="B1197" s="173" t="s">
        <v>2050</v>
      </c>
      <c r="C1197" s="174">
        <v>7.07</v>
      </c>
      <c r="D1197" s="175">
        <v>0.43519999999999998</v>
      </c>
      <c r="E1197" s="175">
        <v>1</v>
      </c>
      <c r="F1197" s="175">
        <v>1</v>
      </c>
      <c r="G1197" s="175">
        <v>1</v>
      </c>
      <c r="H1197" s="175">
        <v>1</v>
      </c>
      <c r="I1197" s="176" t="s">
        <v>1247</v>
      </c>
      <c r="J1197" s="177" t="s">
        <v>1247</v>
      </c>
    </row>
    <row r="1198" spans="1:10" ht="17.100000000000001" customHeight="1">
      <c r="A1198" s="172" t="s">
        <v>183</v>
      </c>
      <c r="B1198" s="173" t="s">
        <v>2050</v>
      </c>
      <c r="C1198" s="174">
        <v>7.64</v>
      </c>
      <c r="D1198" s="175">
        <v>0.76259999999999994</v>
      </c>
      <c r="E1198" s="175">
        <v>1</v>
      </c>
      <c r="F1198" s="175">
        <v>1</v>
      </c>
      <c r="G1198" s="175">
        <v>1</v>
      </c>
      <c r="H1198" s="175">
        <v>1</v>
      </c>
      <c r="I1198" s="176" t="s">
        <v>1247</v>
      </c>
      <c r="J1198" s="177" t="s">
        <v>1247</v>
      </c>
    </row>
    <row r="1199" spans="1:10" ht="17.100000000000001" customHeight="1">
      <c r="A1199" s="178" t="s">
        <v>184</v>
      </c>
      <c r="B1199" s="179" t="s">
        <v>2050</v>
      </c>
      <c r="C1199" s="180">
        <v>7.63</v>
      </c>
      <c r="D1199" s="181">
        <v>1.8555999999999999</v>
      </c>
      <c r="E1199" s="181">
        <v>1</v>
      </c>
      <c r="F1199" s="181">
        <v>1</v>
      </c>
      <c r="G1199" s="181">
        <v>1</v>
      </c>
      <c r="H1199" s="181">
        <v>1</v>
      </c>
      <c r="I1199" s="182" t="s">
        <v>1247</v>
      </c>
      <c r="J1199" s="183" t="s">
        <v>1247</v>
      </c>
    </row>
    <row r="1200" spans="1:10" ht="17.100000000000001" customHeight="1">
      <c r="A1200" s="184" t="s">
        <v>2051</v>
      </c>
      <c r="B1200" s="185" t="s">
        <v>2052</v>
      </c>
      <c r="C1200" s="186">
        <v>3.54</v>
      </c>
      <c r="D1200" s="187">
        <v>0.91149999999999998</v>
      </c>
      <c r="E1200" s="187">
        <v>1</v>
      </c>
      <c r="F1200" s="187">
        <v>1</v>
      </c>
      <c r="G1200" s="187">
        <v>1.25</v>
      </c>
      <c r="H1200" s="187">
        <v>1.25</v>
      </c>
      <c r="I1200" s="188" t="s">
        <v>1243</v>
      </c>
      <c r="J1200" s="189" t="s">
        <v>1241</v>
      </c>
    </row>
    <row r="1201" spans="1:10" ht="17.100000000000001" customHeight="1">
      <c r="A1201" s="172" t="s">
        <v>2053</v>
      </c>
      <c r="B1201" s="173" t="s">
        <v>2052</v>
      </c>
      <c r="C1201" s="174">
        <v>4.5599999999999996</v>
      </c>
      <c r="D1201" s="175">
        <v>1.3376999999999999</v>
      </c>
      <c r="E1201" s="175">
        <v>1</v>
      </c>
      <c r="F1201" s="175">
        <v>1</v>
      </c>
      <c r="G1201" s="175">
        <v>1.25</v>
      </c>
      <c r="H1201" s="175">
        <v>1.25</v>
      </c>
      <c r="I1201" s="176" t="s">
        <v>1243</v>
      </c>
      <c r="J1201" s="177" t="s">
        <v>1241</v>
      </c>
    </row>
    <row r="1202" spans="1:10" ht="17.100000000000001" customHeight="1">
      <c r="A1202" s="172" t="s">
        <v>2054</v>
      </c>
      <c r="B1202" s="173" t="s">
        <v>2052</v>
      </c>
      <c r="C1202" s="174">
        <v>8.57</v>
      </c>
      <c r="D1202" s="175">
        <v>2.1642000000000001</v>
      </c>
      <c r="E1202" s="175">
        <v>1</v>
      </c>
      <c r="F1202" s="175">
        <v>1</v>
      </c>
      <c r="G1202" s="175">
        <v>1.25</v>
      </c>
      <c r="H1202" s="175">
        <v>1.25</v>
      </c>
      <c r="I1202" s="176" t="s">
        <v>1243</v>
      </c>
      <c r="J1202" s="177" t="s">
        <v>1241</v>
      </c>
    </row>
    <row r="1203" spans="1:10" ht="17.100000000000001" customHeight="1">
      <c r="A1203" s="178" t="s">
        <v>2055</v>
      </c>
      <c r="B1203" s="179" t="s">
        <v>2052</v>
      </c>
      <c r="C1203" s="180">
        <v>17.27</v>
      </c>
      <c r="D1203" s="181">
        <v>4.8174000000000001</v>
      </c>
      <c r="E1203" s="181">
        <v>1.1000000000000001</v>
      </c>
      <c r="F1203" s="181">
        <v>1.1000000000000001</v>
      </c>
      <c r="G1203" s="181">
        <v>1.75</v>
      </c>
      <c r="H1203" s="181">
        <v>1.75</v>
      </c>
      <c r="I1203" s="182" t="s">
        <v>1243</v>
      </c>
      <c r="J1203" s="183" t="s">
        <v>1241</v>
      </c>
    </row>
    <row r="1204" spans="1:10" ht="17.100000000000001" customHeight="1">
      <c r="A1204" s="184" t="s">
        <v>2056</v>
      </c>
      <c r="B1204" s="185" t="s">
        <v>2057</v>
      </c>
      <c r="C1204" s="186">
        <v>2.56</v>
      </c>
      <c r="D1204" s="187">
        <v>0.87890000000000001</v>
      </c>
      <c r="E1204" s="187">
        <v>1</v>
      </c>
      <c r="F1204" s="187">
        <v>1</v>
      </c>
      <c r="G1204" s="187">
        <v>1.25</v>
      </c>
      <c r="H1204" s="187">
        <v>1.25</v>
      </c>
      <c r="I1204" s="188" t="s">
        <v>1243</v>
      </c>
      <c r="J1204" s="189" t="s">
        <v>1241</v>
      </c>
    </row>
    <row r="1205" spans="1:10" ht="17.100000000000001" customHeight="1">
      <c r="A1205" s="172" t="s">
        <v>2058</v>
      </c>
      <c r="B1205" s="173" t="s">
        <v>2057</v>
      </c>
      <c r="C1205" s="174">
        <v>4.3899999999999997</v>
      </c>
      <c r="D1205" s="175">
        <v>1.2836000000000001</v>
      </c>
      <c r="E1205" s="175">
        <v>1</v>
      </c>
      <c r="F1205" s="175">
        <v>1</v>
      </c>
      <c r="G1205" s="175">
        <v>1.25</v>
      </c>
      <c r="H1205" s="175">
        <v>1.25</v>
      </c>
      <c r="I1205" s="176" t="s">
        <v>1243</v>
      </c>
      <c r="J1205" s="177" t="s">
        <v>1241</v>
      </c>
    </row>
    <row r="1206" spans="1:10" ht="17.100000000000001" customHeight="1">
      <c r="A1206" s="172" t="s">
        <v>2059</v>
      </c>
      <c r="B1206" s="173" t="s">
        <v>2057</v>
      </c>
      <c r="C1206" s="174">
        <v>7.43</v>
      </c>
      <c r="D1206" s="175">
        <v>2.0743</v>
      </c>
      <c r="E1206" s="175">
        <v>1</v>
      </c>
      <c r="F1206" s="175">
        <v>1</v>
      </c>
      <c r="G1206" s="175">
        <v>1.25</v>
      </c>
      <c r="H1206" s="175">
        <v>1.25</v>
      </c>
      <c r="I1206" s="176" t="s">
        <v>1243</v>
      </c>
      <c r="J1206" s="177" t="s">
        <v>1241</v>
      </c>
    </row>
    <row r="1207" spans="1:10" ht="17.100000000000001" customHeight="1">
      <c r="A1207" s="178" t="s">
        <v>2060</v>
      </c>
      <c r="B1207" s="179" t="s">
        <v>2057</v>
      </c>
      <c r="C1207" s="180">
        <v>14.43</v>
      </c>
      <c r="D1207" s="181">
        <v>4.3311000000000002</v>
      </c>
      <c r="E1207" s="181">
        <v>1.1000000000000001</v>
      </c>
      <c r="F1207" s="181">
        <v>1.1000000000000001</v>
      </c>
      <c r="G1207" s="181">
        <v>1.75</v>
      </c>
      <c r="H1207" s="181">
        <v>1.75</v>
      </c>
      <c r="I1207" s="182" t="s">
        <v>1243</v>
      </c>
      <c r="J1207" s="183" t="s">
        <v>1241</v>
      </c>
    </row>
    <row r="1208" spans="1:10" ht="17.100000000000001" customHeight="1">
      <c r="A1208" s="184" t="s">
        <v>2061</v>
      </c>
      <c r="B1208" s="185" t="s">
        <v>2062</v>
      </c>
      <c r="C1208" s="186">
        <v>2.5</v>
      </c>
      <c r="D1208" s="187">
        <v>0.84809999999999997</v>
      </c>
      <c r="E1208" s="187">
        <v>1</v>
      </c>
      <c r="F1208" s="187">
        <v>1</v>
      </c>
      <c r="G1208" s="187">
        <v>1.25</v>
      </c>
      <c r="H1208" s="187">
        <v>1.25</v>
      </c>
      <c r="I1208" s="188" t="s">
        <v>1243</v>
      </c>
      <c r="J1208" s="189" t="s">
        <v>1241</v>
      </c>
    </row>
    <row r="1209" spans="1:10" ht="17.100000000000001" customHeight="1">
      <c r="A1209" s="172" t="s">
        <v>2063</v>
      </c>
      <c r="B1209" s="173" t="s">
        <v>2062</v>
      </c>
      <c r="C1209" s="174">
        <v>4.04</v>
      </c>
      <c r="D1209" s="175">
        <v>1.2234</v>
      </c>
      <c r="E1209" s="175">
        <v>1</v>
      </c>
      <c r="F1209" s="175">
        <v>1</v>
      </c>
      <c r="G1209" s="175">
        <v>1.25</v>
      </c>
      <c r="H1209" s="175">
        <v>1.25</v>
      </c>
      <c r="I1209" s="176" t="s">
        <v>1243</v>
      </c>
      <c r="J1209" s="177" t="s">
        <v>1241</v>
      </c>
    </row>
    <row r="1210" spans="1:10" ht="17.100000000000001" customHeight="1">
      <c r="A1210" s="172" t="s">
        <v>2064</v>
      </c>
      <c r="B1210" s="173" t="s">
        <v>2062</v>
      </c>
      <c r="C1210" s="174">
        <v>8.3000000000000007</v>
      </c>
      <c r="D1210" s="175">
        <v>1.9987999999999999</v>
      </c>
      <c r="E1210" s="175">
        <v>1</v>
      </c>
      <c r="F1210" s="175">
        <v>1</v>
      </c>
      <c r="G1210" s="175">
        <v>1.25</v>
      </c>
      <c r="H1210" s="175">
        <v>1.25</v>
      </c>
      <c r="I1210" s="176" t="s">
        <v>1243</v>
      </c>
      <c r="J1210" s="177" t="s">
        <v>1241</v>
      </c>
    </row>
    <row r="1211" spans="1:10" ht="17.100000000000001" customHeight="1">
      <c r="A1211" s="178" t="s">
        <v>2065</v>
      </c>
      <c r="B1211" s="179" t="s">
        <v>2062</v>
      </c>
      <c r="C1211" s="180">
        <v>15.14</v>
      </c>
      <c r="D1211" s="181">
        <v>3.734</v>
      </c>
      <c r="E1211" s="181">
        <v>1.1000000000000001</v>
      </c>
      <c r="F1211" s="181">
        <v>1.1000000000000001</v>
      </c>
      <c r="G1211" s="181">
        <v>1.75</v>
      </c>
      <c r="H1211" s="181">
        <v>1.75</v>
      </c>
      <c r="I1211" s="182" t="s">
        <v>1243</v>
      </c>
      <c r="J1211" s="183" t="s">
        <v>1241</v>
      </c>
    </row>
    <row r="1212" spans="1:10" ht="17.100000000000001" customHeight="1">
      <c r="A1212" s="184" t="s">
        <v>2066</v>
      </c>
      <c r="B1212" s="185" t="s">
        <v>2067</v>
      </c>
      <c r="C1212" s="186">
        <v>2.27</v>
      </c>
      <c r="D1212" s="187">
        <v>0.47660000000000002</v>
      </c>
      <c r="E1212" s="187">
        <v>1</v>
      </c>
      <c r="F1212" s="187">
        <v>1</v>
      </c>
      <c r="G1212" s="187">
        <v>1.25</v>
      </c>
      <c r="H1212" s="187">
        <v>1.25</v>
      </c>
      <c r="I1212" s="188" t="s">
        <v>1243</v>
      </c>
      <c r="J1212" s="189" t="s">
        <v>1241</v>
      </c>
    </row>
    <row r="1213" spans="1:10" ht="17.100000000000001" customHeight="1">
      <c r="A1213" s="172" t="s">
        <v>2068</v>
      </c>
      <c r="B1213" s="173" t="s">
        <v>2067</v>
      </c>
      <c r="C1213" s="174">
        <v>3.1</v>
      </c>
      <c r="D1213" s="175">
        <v>0.62329999999999997</v>
      </c>
      <c r="E1213" s="175">
        <v>1</v>
      </c>
      <c r="F1213" s="175">
        <v>1</v>
      </c>
      <c r="G1213" s="175">
        <v>1.25</v>
      </c>
      <c r="H1213" s="175">
        <v>1.25</v>
      </c>
      <c r="I1213" s="176" t="s">
        <v>1243</v>
      </c>
      <c r="J1213" s="177" t="s">
        <v>1241</v>
      </c>
    </row>
    <row r="1214" spans="1:10" ht="17.100000000000001" customHeight="1">
      <c r="A1214" s="172" t="s">
        <v>2069</v>
      </c>
      <c r="B1214" s="173" t="s">
        <v>2067</v>
      </c>
      <c r="C1214" s="174">
        <v>5.22</v>
      </c>
      <c r="D1214" s="175">
        <v>0.94840000000000002</v>
      </c>
      <c r="E1214" s="175">
        <v>1</v>
      </c>
      <c r="F1214" s="175">
        <v>1</v>
      </c>
      <c r="G1214" s="175">
        <v>1.25</v>
      </c>
      <c r="H1214" s="175">
        <v>1.25</v>
      </c>
      <c r="I1214" s="176" t="s">
        <v>1243</v>
      </c>
      <c r="J1214" s="177" t="s">
        <v>1241</v>
      </c>
    </row>
    <row r="1215" spans="1:10" ht="17.100000000000001" customHeight="1">
      <c r="A1215" s="178" t="s">
        <v>2070</v>
      </c>
      <c r="B1215" s="179" t="s">
        <v>2067</v>
      </c>
      <c r="C1215" s="180">
        <v>11.93</v>
      </c>
      <c r="D1215" s="181">
        <v>2.1049000000000002</v>
      </c>
      <c r="E1215" s="181">
        <v>1.1000000000000001</v>
      </c>
      <c r="F1215" s="181">
        <v>1.1000000000000001</v>
      </c>
      <c r="G1215" s="181">
        <v>1.75</v>
      </c>
      <c r="H1215" s="181">
        <v>1.75</v>
      </c>
      <c r="I1215" s="182" t="s">
        <v>1243</v>
      </c>
      <c r="J1215" s="183" t="s">
        <v>1241</v>
      </c>
    </row>
    <row r="1216" spans="1:10" ht="17.100000000000001" customHeight="1">
      <c r="A1216" s="184" t="s">
        <v>185</v>
      </c>
      <c r="B1216" s="185" t="s">
        <v>2071</v>
      </c>
      <c r="C1216" s="186">
        <v>1.6</v>
      </c>
      <c r="D1216" s="187">
        <v>0.27210000000000001</v>
      </c>
      <c r="E1216" s="187">
        <v>1</v>
      </c>
      <c r="F1216" s="187">
        <v>1</v>
      </c>
      <c r="G1216" s="187">
        <v>1.25</v>
      </c>
      <c r="H1216" s="187">
        <v>1.25</v>
      </c>
      <c r="I1216" s="188" t="s">
        <v>1243</v>
      </c>
      <c r="J1216" s="189" t="s">
        <v>1241</v>
      </c>
    </row>
    <row r="1217" spans="1:10" ht="17.100000000000001" customHeight="1">
      <c r="A1217" s="172" t="s">
        <v>186</v>
      </c>
      <c r="B1217" s="173" t="s">
        <v>2071</v>
      </c>
      <c r="C1217" s="174">
        <v>2.04</v>
      </c>
      <c r="D1217" s="175">
        <v>0.39829999999999999</v>
      </c>
      <c r="E1217" s="175">
        <v>1</v>
      </c>
      <c r="F1217" s="175">
        <v>1</v>
      </c>
      <c r="G1217" s="175">
        <v>1.25</v>
      </c>
      <c r="H1217" s="175">
        <v>1.25</v>
      </c>
      <c r="I1217" s="176" t="s">
        <v>1243</v>
      </c>
      <c r="J1217" s="177" t="s">
        <v>1241</v>
      </c>
    </row>
    <row r="1218" spans="1:10" ht="17.100000000000001" customHeight="1">
      <c r="A1218" s="172" t="s">
        <v>187</v>
      </c>
      <c r="B1218" s="173" t="s">
        <v>2071</v>
      </c>
      <c r="C1218" s="174">
        <v>3.37</v>
      </c>
      <c r="D1218" s="175">
        <v>0.84789999999999999</v>
      </c>
      <c r="E1218" s="175">
        <v>1</v>
      </c>
      <c r="F1218" s="175">
        <v>1</v>
      </c>
      <c r="G1218" s="175">
        <v>1.25</v>
      </c>
      <c r="H1218" s="175">
        <v>1.25</v>
      </c>
      <c r="I1218" s="176" t="s">
        <v>1243</v>
      </c>
      <c r="J1218" s="177" t="s">
        <v>1241</v>
      </c>
    </row>
    <row r="1219" spans="1:10" ht="17.100000000000001" customHeight="1">
      <c r="A1219" s="178" t="s">
        <v>188</v>
      </c>
      <c r="B1219" s="179" t="s">
        <v>2071</v>
      </c>
      <c r="C1219" s="180">
        <v>8.9499999999999993</v>
      </c>
      <c r="D1219" s="181">
        <v>1.9992000000000001</v>
      </c>
      <c r="E1219" s="181">
        <v>1.1000000000000001</v>
      </c>
      <c r="F1219" s="181">
        <v>1.1000000000000001</v>
      </c>
      <c r="G1219" s="181">
        <v>1.75</v>
      </c>
      <c r="H1219" s="181">
        <v>1.75</v>
      </c>
      <c r="I1219" s="182" t="s">
        <v>1243</v>
      </c>
      <c r="J1219" s="183" t="s">
        <v>1241</v>
      </c>
    </row>
    <row r="1220" spans="1:10" ht="17.100000000000001" customHeight="1">
      <c r="A1220" s="184" t="s">
        <v>189</v>
      </c>
      <c r="B1220" s="185" t="s">
        <v>2072</v>
      </c>
      <c r="C1220" s="186">
        <v>1.79</v>
      </c>
      <c r="D1220" s="187">
        <v>0.34039999999999998</v>
      </c>
      <c r="E1220" s="187">
        <v>1</v>
      </c>
      <c r="F1220" s="187">
        <v>1</v>
      </c>
      <c r="G1220" s="187">
        <v>1.25</v>
      </c>
      <c r="H1220" s="187">
        <v>1.25</v>
      </c>
      <c r="I1220" s="188" t="s">
        <v>1243</v>
      </c>
      <c r="J1220" s="189" t="s">
        <v>1241</v>
      </c>
    </row>
    <row r="1221" spans="1:10" ht="17.100000000000001" customHeight="1">
      <c r="A1221" s="172" t="s">
        <v>190</v>
      </c>
      <c r="B1221" s="173" t="s">
        <v>2072</v>
      </c>
      <c r="C1221" s="174">
        <v>2.61</v>
      </c>
      <c r="D1221" s="175">
        <v>0.42670000000000002</v>
      </c>
      <c r="E1221" s="175">
        <v>1</v>
      </c>
      <c r="F1221" s="175">
        <v>1</v>
      </c>
      <c r="G1221" s="175">
        <v>1.25</v>
      </c>
      <c r="H1221" s="175">
        <v>1.25</v>
      </c>
      <c r="I1221" s="176" t="s">
        <v>1243</v>
      </c>
      <c r="J1221" s="177" t="s">
        <v>1241</v>
      </c>
    </row>
    <row r="1222" spans="1:10" ht="17.100000000000001" customHeight="1">
      <c r="A1222" s="172" t="s">
        <v>191</v>
      </c>
      <c r="B1222" s="173" t="s">
        <v>2072</v>
      </c>
      <c r="C1222" s="174">
        <v>3.58</v>
      </c>
      <c r="D1222" s="175">
        <v>0.75619999999999998</v>
      </c>
      <c r="E1222" s="175">
        <v>1</v>
      </c>
      <c r="F1222" s="175">
        <v>1</v>
      </c>
      <c r="G1222" s="175">
        <v>1.25</v>
      </c>
      <c r="H1222" s="175">
        <v>1.25</v>
      </c>
      <c r="I1222" s="176" t="s">
        <v>1243</v>
      </c>
      <c r="J1222" s="177" t="s">
        <v>1241</v>
      </c>
    </row>
    <row r="1223" spans="1:10" ht="17.100000000000001" customHeight="1">
      <c r="A1223" s="178" t="s">
        <v>192</v>
      </c>
      <c r="B1223" s="179" t="s">
        <v>2072</v>
      </c>
      <c r="C1223" s="180">
        <v>6.69</v>
      </c>
      <c r="D1223" s="181">
        <v>1.7553000000000001</v>
      </c>
      <c r="E1223" s="181">
        <v>1.1000000000000001</v>
      </c>
      <c r="F1223" s="181">
        <v>1.1000000000000001</v>
      </c>
      <c r="G1223" s="181">
        <v>1.75</v>
      </c>
      <c r="H1223" s="181">
        <v>1.75</v>
      </c>
      <c r="I1223" s="182" t="s">
        <v>1243</v>
      </c>
      <c r="J1223" s="183" t="s">
        <v>1241</v>
      </c>
    </row>
    <row r="1224" spans="1:10" ht="17.100000000000001" customHeight="1">
      <c r="A1224" s="184" t="s">
        <v>193</v>
      </c>
      <c r="B1224" s="185" t="s">
        <v>2073</v>
      </c>
      <c r="C1224" s="186">
        <v>2.59</v>
      </c>
      <c r="D1224" s="187">
        <v>0.49659999999999999</v>
      </c>
      <c r="E1224" s="187">
        <v>1</v>
      </c>
      <c r="F1224" s="187">
        <v>1</v>
      </c>
      <c r="G1224" s="187">
        <v>1.25</v>
      </c>
      <c r="H1224" s="187">
        <v>1.25</v>
      </c>
      <c r="I1224" s="188" t="s">
        <v>1243</v>
      </c>
      <c r="J1224" s="189" t="s">
        <v>1241</v>
      </c>
    </row>
    <row r="1225" spans="1:10" ht="17.100000000000001" customHeight="1">
      <c r="A1225" s="172" t="s">
        <v>194</v>
      </c>
      <c r="B1225" s="173" t="s">
        <v>2073</v>
      </c>
      <c r="C1225" s="174">
        <v>3.53</v>
      </c>
      <c r="D1225" s="175">
        <v>0.66510000000000002</v>
      </c>
      <c r="E1225" s="175">
        <v>1</v>
      </c>
      <c r="F1225" s="175">
        <v>1</v>
      </c>
      <c r="G1225" s="175">
        <v>1.25</v>
      </c>
      <c r="H1225" s="175">
        <v>1.25</v>
      </c>
      <c r="I1225" s="176" t="s">
        <v>1243</v>
      </c>
      <c r="J1225" s="177" t="s">
        <v>1241</v>
      </c>
    </row>
    <row r="1226" spans="1:10" ht="17.100000000000001" customHeight="1">
      <c r="A1226" s="172" t="s">
        <v>195</v>
      </c>
      <c r="B1226" s="173" t="s">
        <v>2073</v>
      </c>
      <c r="C1226" s="174">
        <v>5.0599999999999996</v>
      </c>
      <c r="D1226" s="175">
        <v>1.0894999999999999</v>
      </c>
      <c r="E1226" s="175">
        <v>1</v>
      </c>
      <c r="F1226" s="175">
        <v>1</v>
      </c>
      <c r="G1226" s="175">
        <v>1.25</v>
      </c>
      <c r="H1226" s="175">
        <v>1.25</v>
      </c>
      <c r="I1226" s="176" t="s">
        <v>1243</v>
      </c>
      <c r="J1226" s="177" t="s">
        <v>1241</v>
      </c>
    </row>
    <row r="1227" spans="1:10" ht="17.100000000000001" customHeight="1">
      <c r="A1227" s="178" t="s">
        <v>196</v>
      </c>
      <c r="B1227" s="179" t="s">
        <v>2073</v>
      </c>
      <c r="C1227" s="180">
        <v>8.66</v>
      </c>
      <c r="D1227" s="181">
        <v>2.5104000000000002</v>
      </c>
      <c r="E1227" s="181">
        <v>1.1000000000000001</v>
      </c>
      <c r="F1227" s="181">
        <v>1.1000000000000001</v>
      </c>
      <c r="G1227" s="181">
        <v>1.75</v>
      </c>
      <c r="H1227" s="181">
        <v>1.75</v>
      </c>
      <c r="I1227" s="182" t="s">
        <v>1243</v>
      </c>
      <c r="J1227" s="183" t="s">
        <v>1241</v>
      </c>
    </row>
    <row r="1228" spans="1:10" ht="17.100000000000001" customHeight="1">
      <c r="A1228" s="184" t="s">
        <v>197</v>
      </c>
      <c r="B1228" s="185" t="s">
        <v>2074</v>
      </c>
      <c r="C1228" s="186">
        <v>2.74</v>
      </c>
      <c r="D1228" s="187">
        <v>0.40179999999999999</v>
      </c>
      <c r="E1228" s="187">
        <v>1</v>
      </c>
      <c r="F1228" s="187">
        <v>1</v>
      </c>
      <c r="G1228" s="187">
        <v>1.25</v>
      </c>
      <c r="H1228" s="187">
        <v>1.25</v>
      </c>
      <c r="I1228" s="188" t="s">
        <v>1243</v>
      </c>
      <c r="J1228" s="189" t="s">
        <v>1241</v>
      </c>
    </row>
    <row r="1229" spans="1:10" ht="17.100000000000001" customHeight="1">
      <c r="A1229" s="172" t="s">
        <v>198</v>
      </c>
      <c r="B1229" s="173" t="s">
        <v>2074</v>
      </c>
      <c r="C1229" s="174">
        <v>3.97</v>
      </c>
      <c r="D1229" s="175">
        <v>0.4854</v>
      </c>
      <c r="E1229" s="175">
        <v>1</v>
      </c>
      <c r="F1229" s="175">
        <v>1</v>
      </c>
      <c r="G1229" s="175">
        <v>1.25</v>
      </c>
      <c r="H1229" s="175">
        <v>1.25</v>
      </c>
      <c r="I1229" s="176" t="s">
        <v>1243</v>
      </c>
      <c r="J1229" s="177" t="s">
        <v>1241</v>
      </c>
    </row>
    <row r="1230" spans="1:10" ht="17.100000000000001" customHeight="1">
      <c r="A1230" s="172" t="s">
        <v>199</v>
      </c>
      <c r="B1230" s="173" t="s">
        <v>2074</v>
      </c>
      <c r="C1230" s="174">
        <v>4.95</v>
      </c>
      <c r="D1230" s="175">
        <v>0.79249999999999998</v>
      </c>
      <c r="E1230" s="175">
        <v>1</v>
      </c>
      <c r="F1230" s="175">
        <v>1</v>
      </c>
      <c r="G1230" s="175">
        <v>1.25</v>
      </c>
      <c r="H1230" s="175">
        <v>1.25</v>
      </c>
      <c r="I1230" s="176" t="s">
        <v>1243</v>
      </c>
      <c r="J1230" s="177" t="s">
        <v>1241</v>
      </c>
    </row>
    <row r="1231" spans="1:10" ht="17.100000000000001" customHeight="1">
      <c r="A1231" s="178" t="s">
        <v>200</v>
      </c>
      <c r="B1231" s="179" t="s">
        <v>2074</v>
      </c>
      <c r="C1231" s="180">
        <v>10.199999999999999</v>
      </c>
      <c r="D1231" s="181">
        <v>2.3069999999999999</v>
      </c>
      <c r="E1231" s="181">
        <v>1.1000000000000001</v>
      </c>
      <c r="F1231" s="181">
        <v>1.1000000000000001</v>
      </c>
      <c r="G1231" s="181">
        <v>1.75</v>
      </c>
      <c r="H1231" s="181">
        <v>1.75</v>
      </c>
      <c r="I1231" s="182" t="s">
        <v>1243</v>
      </c>
      <c r="J1231" s="183" t="s">
        <v>1241</v>
      </c>
    </row>
    <row r="1232" spans="1:10" ht="17.100000000000001" customHeight="1">
      <c r="A1232" s="184" t="s">
        <v>201</v>
      </c>
      <c r="B1232" s="185" t="s">
        <v>2075</v>
      </c>
      <c r="C1232" s="186">
        <v>1.77</v>
      </c>
      <c r="D1232" s="187">
        <v>0.44109999999999999</v>
      </c>
      <c r="E1232" s="187">
        <v>1</v>
      </c>
      <c r="F1232" s="187">
        <v>1</v>
      </c>
      <c r="G1232" s="187">
        <v>1.25</v>
      </c>
      <c r="H1232" s="187">
        <v>1.25</v>
      </c>
      <c r="I1232" s="188" t="s">
        <v>1243</v>
      </c>
      <c r="J1232" s="189" t="s">
        <v>1241</v>
      </c>
    </row>
    <row r="1233" spans="1:10" ht="17.100000000000001" customHeight="1">
      <c r="A1233" s="172" t="s">
        <v>202</v>
      </c>
      <c r="B1233" s="173" t="s">
        <v>2075</v>
      </c>
      <c r="C1233" s="174">
        <v>2.66</v>
      </c>
      <c r="D1233" s="175">
        <v>0.4965</v>
      </c>
      <c r="E1233" s="175">
        <v>1</v>
      </c>
      <c r="F1233" s="175">
        <v>1</v>
      </c>
      <c r="G1233" s="175">
        <v>1.25</v>
      </c>
      <c r="H1233" s="175">
        <v>1.25</v>
      </c>
      <c r="I1233" s="176" t="s">
        <v>1243</v>
      </c>
      <c r="J1233" s="177" t="s">
        <v>1241</v>
      </c>
    </row>
    <row r="1234" spans="1:10" ht="17.100000000000001" customHeight="1">
      <c r="A1234" s="172" t="s">
        <v>203</v>
      </c>
      <c r="B1234" s="173" t="s">
        <v>2075</v>
      </c>
      <c r="C1234" s="174">
        <v>3.31</v>
      </c>
      <c r="D1234" s="175">
        <v>0.76070000000000004</v>
      </c>
      <c r="E1234" s="175">
        <v>1</v>
      </c>
      <c r="F1234" s="175">
        <v>1</v>
      </c>
      <c r="G1234" s="175">
        <v>1.25</v>
      </c>
      <c r="H1234" s="175">
        <v>1.25</v>
      </c>
      <c r="I1234" s="176" t="s">
        <v>1243</v>
      </c>
      <c r="J1234" s="177" t="s">
        <v>1241</v>
      </c>
    </row>
    <row r="1235" spans="1:10" ht="17.100000000000001" customHeight="1">
      <c r="A1235" s="178" t="s">
        <v>204</v>
      </c>
      <c r="B1235" s="179" t="s">
        <v>2075</v>
      </c>
      <c r="C1235" s="180">
        <v>5.97</v>
      </c>
      <c r="D1235" s="181">
        <v>1.7383999999999999</v>
      </c>
      <c r="E1235" s="181">
        <v>1.1000000000000001</v>
      </c>
      <c r="F1235" s="181">
        <v>1.1000000000000001</v>
      </c>
      <c r="G1235" s="181">
        <v>1.75</v>
      </c>
      <c r="H1235" s="181">
        <v>1.75</v>
      </c>
      <c r="I1235" s="182" t="s">
        <v>1243</v>
      </c>
      <c r="J1235" s="183" t="s">
        <v>1241</v>
      </c>
    </row>
    <row r="1236" spans="1:10" ht="17.100000000000001" customHeight="1">
      <c r="A1236" s="184" t="s">
        <v>2076</v>
      </c>
      <c r="B1236" s="185" t="s">
        <v>2077</v>
      </c>
      <c r="C1236" s="186">
        <v>2.5499999999999998</v>
      </c>
      <c r="D1236" s="187">
        <v>0.36420000000000002</v>
      </c>
      <c r="E1236" s="187">
        <v>1</v>
      </c>
      <c r="F1236" s="187">
        <v>1</v>
      </c>
      <c r="G1236" s="187">
        <v>1.25</v>
      </c>
      <c r="H1236" s="187">
        <v>1.25</v>
      </c>
      <c r="I1236" s="188" t="s">
        <v>1243</v>
      </c>
      <c r="J1236" s="189" t="s">
        <v>1241</v>
      </c>
    </row>
    <row r="1237" spans="1:10" ht="17.100000000000001" customHeight="1">
      <c r="A1237" s="172" t="s">
        <v>2078</v>
      </c>
      <c r="B1237" s="173" t="s">
        <v>2077</v>
      </c>
      <c r="C1237" s="174">
        <v>2.8</v>
      </c>
      <c r="D1237" s="175">
        <v>0.4521</v>
      </c>
      <c r="E1237" s="175">
        <v>1</v>
      </c>
      <c r="F1237" s="175">
        <v>1</v>
      </c>
      <c r="G1237" s="175">
        <v>1.25</v>
      </c>
      <c r="H1237" s="175">
        <v>1.25</v>
      </c>
      <c r="I1237" s="176" t="s">
        <v>1243</v>
      </c>
      <c r="J1237" s="177" t="s">
        <v>1241</v>
      </c>
    </row>
    <row r="1238" spans="1:10" ht="17.100000000000001" customHeight="1">
      <c r="A1238" s="172" t="s">
        <v>2079</v>
      </c>
      <c r="B1238" s="173" t="s">
        <v>2077</v>
      </c>
      <c r="C1238" s="174">
        <v>4.04</v>
      </c>
      <c r="D1238" s="175">
        <v>0.75729999999999997</v>
      </c>
      <c r="E1238" s="175">
        <v>1</v>
      </c>
      <c r="F1238" s="175">
        <v>1</v>
      </c>
      <c r="G1238" s="175">
        <v>1.25</v>
      </c>
      <c r="H1238" s="175">
        <v>1.25</v>
      </c>
      <c r="I1238" s="176" t="s">
        <v>1243</v>
      </c>
      <c r="J1238" s="177" t="s">
        <v>1241</v>
      </c>
    </row>
    <row r="1239" spans="1:10" ht="17.100000000000001" customHeight="1">
      <c r="A1239" s="178" t="s">
        <v>2080</v>
      </c>
      <c r="B1239" s="179" t="s">
        <v>2077</v>
      </c>
      <c r="C1239" s="180">
        <v>6.52</v>
      </c>
      <c r="D1239" s="181">
        <v>1.7305999999999999</v>
      </c>
      <c r="E1239" s="181">
        <v>1.1000000000000001</v>
      </c>
      <c r="F1239" s="181">
        <v>1.1000000000000001</v>
      </c>
      <c r="G1239" s="181">
        <v>1.75</v>
      </c>
      <c r="H1239" s="181">
        <v>1.75</v>
      </c>
      <c r="I1239" s="182" t="s">
        <v>1243</v>
      </c>
      <c r="J1239" s="183" t="s">
        <v>1241</v>
      </c>
    </row>
    <row r="1240" spans="1:10" ht="17.100000000000001" customHeight="1">
      <c r="A1240" s="184" t="s">
        <v>205</v>
      </c>
      <c r="B1240" s="185" t="s">
        <v>2081</v>
      </c>
      <c r="C1240" s="186">
        <v>10.79</v>
      </c>
      <c r="D1240" s="187">
        <v>3.0301</v>
      </c>
      <c r="E1240" s="187">
        <v>1</v>
      </c>
      <c r="F1240" s="187">
        <v>1</v>
      </c>
      <c r="G1240" s="187">
        <v>1.25</v>
      </c>
      <c r="H1240" s="187">
        <v>1.25</v>
      </c>
      <c r="I1240" s="188" t="s">
        <v>1243</v>
      </c>
      <c r="J1240" s="189" t="s">
        <v>1241</v>
      </c>
    </row>
    <row r="1241" spans="1:10" ht="17.100000000000001" customHeight="1">
      <c r="A1241" s="172" t="s">
        <v>206</v>
      </c>
      <c r="B1241" s="173" t="s">
        <v>2081</v>
      </c>
      <c r="C1241" s="174">
        <v>10.98</v>
      </c>
      <c r="D1241" s="175">
        <v>3.3332000000000002</v>
      </c>
      <c r="E1241" s="175">
        <v>1</v>
      </c>
      <c r="F1241" s="175">
        <v>1</v>
      </c>
      <c r="G1241" s="175">
        <v>1.25</v>
      </c>
      <c r="H1241" s="175">
        <v>1.25</v>
      </c>
      <c r="I1241" s="176" t="s">
        <v>1243</v>
      </c>
      <c r="J1241" s="177" t="s">
        <v>1241</v>
      </c>
    </row>
    <row r="1242" spans="1:10" ht="17.100000000000001" customHeight="1">
      <c r="A1242" s="172" t="s">
        <v>207</v>
      </c>
      <c r="B1242" s="173" t="s">
        <v>2081</v>
      </c>
      <c r="C1242" s="174">
        <v>16.89</v>
      </c>
      <c r="D1242" s="175">
        <v>6.2325999999999997</v>
      </c>
      <c r="E1242" s="175">
        <v>1</v>
      </c>
      <c r="F1242" s="175">
        <v>1</v>
      </c>
      <c r="G1242" s="175">
        <v>1.25</v>
      </c>
      <c r="H1242" s="175">
        <v>1.25</v>
      </c>
      <c r="I1242" s="176" t="s">
        <v>1243</v>
      </c>
      <c r="J1242" s="177" t="s">
        <v>1241</v>
      </c>
    </row>
    <row r="1243" spans="1:10" ht="17.100000000000001" customHeight="1">
      <c r="A1243" s="178" t="s">
        <v>208</v>
      </c>
      <c r="B1243" s="179" t="s">
        <v>2081</v>
      </c>
      <c r="C1243" s="180">
        <v>50.71</v>
      </c>
      <c r="D1243" s="181">
        <v>16.763100000000001</v>
      </c>
      <c r="E1243" s="181">
        <v>1.1000000000000001</v>
      </c>
      <c r="F1243" s="181">
        <v>1.1000000000000001</v>
      </c>
      <c r="G1243" s="181">
        <v>1.75</v>
      </c>
      <c r="H1243" s="181">
        <v>1.75</v>
      </c>
      <c r="I1243" s="182" t="s">
        <v>1243</v>
      </c>
      <c r="J1243" s="183" t="s">
        <v>1241</v>
      </c>
    </row>
    <row r="1244" spans="1:10" ht="17.100000000000001" customHeight="1">
      <c r="A1244" s="184" t="s">
        <v>209</v>
      </c>
      <c r="B1244" s="185" t="s">
        <v>2082</v>
      </c>
      <c r="C1244" s="186">
        <v>5.44</v>
      </c>
      <c r="D1244" s="187">
        <v>1.1912</v>
      </c>
      <c r="E1244" s="187">
        <v>1</v>
      </c>
      <c r="F1244" s="187">
        <v>1</v>
      </c>
      <c r="G1244" s="187">
        <v>1.25</v>
      </c>
      <c r="H1244" s="187">
        <v>1.25</v>
      </c>
      <c r="I1244" s="188" t="s">
        <v>1243</v>
      </c>
      <c r="J1244" s="189" t="s">
        <v>1241</v>
      </c>
    </row>
    <row r="1245" spans="1:10" ht="17.100000000000001" customHeight="1">
      <c r="A1245" s="172" t="s">
        <v>210</v>
      </c>
      <c r="B1245" s="173" t="s">
        <v>2082</v>
      </c>
      <c r="C1245" s="174">
        <v>8.75</v>
      </c>
      <c r="D1245" s="175">
        <v>1.7558</v>
      </c>
      <c r="E1245" s="175">
        <v>1</v>
      </c>
      <c r="F1245" s="175">
        <v>1</v>
      </c>
      <c r="G1245" s="175">
        <v>1.25</v>
      </c>
      <c r="H1245" s="175">
        <v>1.25</v>
      </c>
      <c r="I1245" s="176" t="s">
        <v>1243</v>
      </c>
      <c r="J1245" s="177" t="s">
        <v>1241</v>
      </c>
    </row>
    <row r="1246" spans="1:10" ht="17.100000000000001" customHeight="1">
      <c r="A1246" s="172" t="s">
        <v>211</v>
      </c>
      <c r="B1246" s="173" t="s">
        <v>2082</v>
      </c>
      <c r="C1246" s="174">
        <v>11.76</v>
      </c>
      <c r="D1246" s="175">
        <v>3.2509999999999999</v>
      </c>
      <c r="E1246" s="175">
        <v>1</v>
      </c>
      <c r="F1246" s="175">
        <v>1</v>
      </c>
      <c r="G1246" s="175">
        <v>1.25</v>
      </c>
      <c r="H1246" s="175">
        <v>1.25</v>
      </c>
      <c r="I1246" s="176" t="s">
        <v>1243</v>
      </c>
      <c r="J1246" s="177" t="s">
        <v>1241</v>
      </c>
    </row>
    <row r="1247" spans="1:10" ht="17.100000000000001" customHeight="1">
      <c r="A1247" s="178" t="s">
        <v>212</v>
      </c>
      <c r="B1247" s="179" t="s">
        <v>2082</v>
      </c>
      <c r="C1247" s="180">
        <v>27.85</v>
      </c>
      <c r="D1247" s="181">
        <v>8.7027000000000001</v>
      </c>
      <c r="E1247" s="181">
        <v>1.1000000000000001</v>
      </c>
      <c r="F1247" s="181">
        <v>1.1000000000000001</v>
      </c>
      <c r="G1247" s="181">
        <v>1.75</v>
      </c>
      <c r="H1247" s="181">
        <v>1.75</v>
      </c>
      <c r="I1247" s="182" t="s">
        <v>1243</v>
      </c>
      <c r="J1247" s="183" t="s">
        <v>1241</v>
      </c>
    </row>
    <row r="1248" spans="1:10" ht="17.100000000000001" customHeight="1">
      <c r="A1248" s="184" t="s">
        <v>213</v>
      </c>
      <c r="B1248" s="185" t="s">
        <v>2083</v>
      </c>
      <c r="C1248" s="186">
        <v>3</v>
      </c>
      <c r="D1248" s="187">
        <v>0.30049999999999999</v>
      </c>
      <c r="E1248" s="187">
        <v>1</v>
      </c>
      <c r="F1248" s="187">
        <v>1</v>
      </c>
      <c r="G1248" s="187">
        <v>1.25</v>
      </c>
      <c r="H1248" s="187">
        <v>1.25</v>
      </c>
      <c r="I1248" s="188" t="s">
        <v>1243</v>
      </c>
      <c r="J1248" s="189" t="s">
        <v>1241</v>
      </c>
    </row>
    <row r="1249" spans="1:10" ht="17.100000000000001" customHeight="1">
      <c r="A1249" s="172" t="s">
        <v>214</v>
      </c>
      <c r="B1249" s="173" t="s">
        <v>2083</v>
      </c>
      <c r="C1249" s="174">
        <v>6.0688959944</v>
      </c>
      <c r="D1249" s="175">
        <v>0.55520000000000003</v>
      </c>
      <c r="E1249" s="175">
        <v>1</v>
      </c>
      <c r="F1249" s="175">
        <v>1</v>
      </c>
      <c r="G1249" s="175">
        <v>1.25</v>
      </c>
      <c r="H1249" s="175">
        <v>1.25</v>
      </c>
      <c r="I1249" s="176" t="s">
        <v>1243</v>
      </c>
      <c r="J1249" s="177" t="s">
        <v>1241</v>
      </c>
    </row>
    <row r="1250" spans="1:10" ht="17.100000000000001" customHeight="1">
      <c r="A1250" s="172" t="s">
        <v>215</v>
      </c>
      <c r="B1250" s="173" t="s">
        <v>2083</v>
      </c>
      <c r="C1250" s="174">
        <v>11.083333333300001</v>
      </c>
      <c r="D1250" s="175">
        <v>0.96850000000000003</v>
      </c>
      <c r="E1250" s="175">
        <v>1</v>
      </c>
      <c r="F1250" s="175">
        <v>1</v>
      </c>
      <c r="G1250" s="175">
        <v>1.25</v>
      </c>
      <c r="H1250" s="175">
        <v>1.25</v>
      </c>
      <c r="I1250" s="176" t="s">
        <v>1243</v>
      </c>
      <c r="J1250" s="177" t="s">
        <v>1241</v>
      </c>
    </row>
    <row r="1251" spans="1:10" ht="17.100000000000001" customHeight="1">
      <c r="A1251" s="178" t="s">
        <v>216</v>
      </c>
      <c r="B1251" s="179" t="s">
        <v>2083</v>
      </c>
      <c r="C1251" s="180">
        <v>45.285714285700003</v>
      </c>
      <c r="D1251" s="181">
        <v>2.7191999999999998</v>
      </c>
      <c r="E1251" s="181">
        <v>1.1000000000000001</v>
      </c>
      <c r="F1251" s="181">
        <v>1.1000000000000001</v>
      </c>
      <c r="G1251" s="181">
        <v>1.75</v>
      </c>
      <c r="H1251" s="181">
        <v>1.75</v>
      </c>
      <c r="I1251" s="182" t="s">
        <v>1243</v>
      </c>
      <c r="J1251" s="183" t="s">
        <v>1241</v>
      </c>
    </row>
    <row r="1252" spans="1:10" ht="17.100000000000001" customHeight="1">
      <c r="A1252" s="184" t="s">
        <v>217</v>
      </c>
      <c r="B1252" s="185" t="s">
        <v>2084</v>
      </c>
      <c r="C1252" s="186">
        <v>2.2799999999999998</v>
      </c>
      <c r="D1252" s="187">
        <v>0.35049999999999998</v>
      </c>
      <c r="E1252" s="187">
        <v>1</v>
      </c>
      <c r="F1252" s="187">
        <v>1</v>
      </c>
      <c r="G1252" s="187">
        <v>1.25</v>
      </c>
      <c r="H1252" s="187">
        <v>1.25</v>
      </c>
      <c r="I1252" s="188" t="s">
        <v>1243</v>
      </c>
      <c r="J1252" s="189" t="s">
        <v>1241</v>
      </c>
    </row>
    <row r="1253" spans="1:10" ht="17.100000000000001" customHeight="1">
      <c r="A1253" s="172" t="s">
        <v>218</v>
      </c>
      <c r="B1253" s="173" t="s">
        <v>2084</v>
      </c>
      <c r="C1253" s="174">
        <v>3.46</v>
      </c>
      <c r="D1253" s="175">
        <v>0.57499999999999996</v>
      </c>
      <c r="E1253" s="175">
        <v>1</v>
      </c>
      <c r="F1253" s="175">
        <v>1</v>
      </c>
      <c r="G1253" s="175">
        <v>1.25</v>
      </c>
      <c r="H1253" s="175">
        <v>1.25</v>
      </c>
      <c r="I1253" s="176" t="s">
        <v>1243</v>
      </c>
      <c r="J1253" s="177" t="s">
        <v>1241</v>
      </c>
    </row>
    <row r="1254" spans="1:10" ht="17.100000000000001" customHeight="1">
      <c r="A1254" s="172" t="s">
        <v>219</v>
      </c>
      <c r="B1254" s="173" t="s">
        <v>2084</v>
      </c>
      <c r="C1254" s="174">
        <v>7.02</v>
      </c>
      <c r="D1254" s="175">
        <v>1.0779000000000001</v>
      </c>
      <c r="E1254" s="175">
        <v>1</v>
      </c>
      <c r="F1254" s="175">
        <v>1</v>
      </c>
      <c r="G1254" s="175">
        <v>1.25</v>
      </c>
      <c r="H1254" s="175">
        <v>1.25</v>
      </c>
      <c r="I1254" s="176" t="s">
        <v>1243</v>
      </c>
      <c r="J1254" s="177" t="s">
        <v>1241</v>
      </c>
    </row>
    <row r="1255" spans="1:10" ht="17.100000000000001" customHeight="1">
      <c r="A1255" s="178" t="s">
        <v>220</v>
      </c>
      <c r="B1255" s="179" t="s">
        <v>2084</v>
      </c>
      <c r="C1255" s="180">
        <v>13.33</v>
      </c>
      <c r="D1255" s="181">
        <v>3.5910000000000002</v>
      </c>
      <c r="E1255" s="181">
        <v>1.1000000000000001</v>
      </c>
      <c r="F1255" s="181">
        <v>1.1000000000000001</v>
      </c>
      <c r="G1255" s="181">
        <v>1.75</v>
      </c>
      <c r="H1255" s="181">
        <v>1.75</v>
      </c>
      <c r="I1255" s="182" t="s">
        <v>1243</v>
      </c>
      <c r="J1255" s="183" t="s">
        <v>1241</v>
      </c>
    </row>
    <row r="1256" spans="1:10" ht="17.100000000000001" customHeight="1">
      <c r="A1256" s="184" t="s">
        <v>221</v>
      </c>
      <c r="B1256" s="185" t="s">
        <v>2085</v>
      </c>
      <c r="C1256" s="186">
        <v>2.9</v>
      </c>
      <c r="D1256" s="187">
        <v>1.2968</v>
      </c>
      <c r="E1256" s="187">
        <v>1</v>
      </c>
      <c r="F1256" s="187">
        <v>1</v>
      </c>
      <c r="G1256" s="187">
        <v>1</v>
      </c>
      <c r="H1256" s="187">
        <v>1</v>
      </c>
      <c r="I1256" s="188" t="s">
        <v>1243</v>
      </c>
      <c r="J1256" s="189" t="s">
        <v>1241</v>
      </c>
    </row>
    <row r="1257" spans="1:10" ht="17.100000000000001" customHeight="1">
      <c r="A1257" s="172" t="s">
        <v>222</v>
      </c>
      <c r="B1257" s="173" t="s">
        <v>2085</v>
      </c>
      <c r="C1257" s="174">
        <v>3.63</v>
      </c>
      <c r="D1257" s="175">
        <v>1.7152000000000001</v>
      </c>
      <c r="E1257" s="175">
        <v>1</v>
      </c>
      <c r="F1257" s="175">
        <v>1</v>
      </c>
      <c r="G1257" s="175">
        <v>1</v>
      </c>
      <c r="H1257" s="175">
        <v>1</v>
      </c>
      <c r="I1257" s="176" t="s">
        <v>1243</v>
      </c>
      <c r="J1257" s="177" t="s">
        <v>1241</v>
      </c>
    </row>
    <row r="1258" spans="1:10" ht="17.100000000000001" customHeight="1">
      <c r="A1258" s="172" t="s">
        <v>223</v>
      </c>
      <c r="B1258" s="173" t="s">
        <v>2085</v>
      </c>
      <c r="C1258" s="174">
        <v>9.23</v>
      </c>
      <c r="D1258" s="175">
        <v>2.4392</v>
      </c>
      <c r="E1258" s="175">
        <v>1</v>
      </c>
      <c r="F1258" s="175">
        <v>1</v>
      </c>
      <c r="G1258" s="175">
        <v>1</v>
      </c>
      <c r="H1258" s="175">
        <v>1</v>
      </c>
      <c r="I1258" s="176" t="s">
        <v>1243</v>
      </c>
      <c r="J1258" s="177" t="s">
        <v>1241</v>
      </c>
    </row>
    <row r="1259" spans="1:10" ht="17.100000000000001" customHeight="1">
      <c r="A1259" s="178" t="s">
        <v>224</v>
      </c>
      <c r="B1259" s="179" t="s">
        <v>2085</v>
      </c>
      <c r="C1259" s="180">
        <v>26.5</v>
      </c>
      <c r="D1259" s="181">
        <v>4.2243000000000004</v>
      </c>
      <c r="E1259" s="181">
        <v>1</v>
      </c>
      <c r="F1259" s="181">
        <v>1</v>
      </c>
      <c r="G1259" s="181">
        <v>1</v>
      </c>
      <c r="H1259" s="181">
        <v>1</v>
      </c>
      <c r="I1259" s="182" t="s">
        <v>1243</v>
      </c>
      <c r="J1259" s="183" t="s">
        <v>1241</v>
      </c>
    </row>
    <row r="1260" spans="1:10" ht="17.100000000000001" customHeight="1">
      <c r="A1260" s="184" t="s">
        <v>225</v>
      </c>
      <c r="B1260" s="185" t="s">
        <v>2086</v>
      </c>
      <c r="C1260" s="186">
        <v>8.3699999999999992</v>
      </c>
      <c r="D1260" s="187">
        <v>0.81230000000000002</v>
      </c>
      <c r="E1260" s="187">
        <v>1</v>
      </c>
      <c r="F1260" s="187">
        <v>1</v>
      </c>
      <c r="G1260" s="187">
        <v>1</v>
      </c>
      <c r="H1260" s="187">
        <v>1</v>
      </c>
      <c r="I1260" s="188" t="s">
        <v>1247</v>
      </c>
      <c r="J1260" s="189" t="s">
        <v>1247</v>
      </c>
    </row>
    <row r="1261" spans="1:10" ht="17.100000000000001" customHeight="1">
      <c r="A1261" s="172" t="s">
        <v>226</v>
      </c>
      <c r="B1261" s="173" t="s">
        <v>2086</v>
      </c>
      <c r="C1261" s="174">
        <v>8.4499999999999993</v>
      </c>
      <c r="D1261" s="175">
        <v>1.1189</v>
      </c>
      <c r="E1261" s="175">
        <v>1</v>
      </c>
      <c r="F1261" s="175">
        <v>1</v>
      </c>
      <c r="G1261" s="175">
        <v>1</v>
      </c>
      <c r="H1261" s="175">
        <v>1</v>
      </c>
      <c r="I1261" s="176" t="s">
        <v>1247</v>
      </c>
      <c r="J1261" s="177" t="s">
        <v>1247</v>
      </c>
    </row>
    <row r="1262" spans="1:10" ht="17.100000000000001" customHeight="1">
      <c r="A1262" s="172" t="s">
        <v>227</v>
      </c>
      <c r="B1262" s="173" t="s">
        <v>2086</v>
      </c>
      <c r="C1262" s="174">
        <v>13.07</v>
      </c>
      <c r="D1262" s="175">
        <v>1.4935</v>
      </c>
      <c r="E1262" s="175">
        <v>1</v>
      </c>
      <c r="F1262" s="175">
        <v>1</v>
      </c>
      <c r="G1262" s="175">
        <v>1</v>
      </c>
      <c r="H1262" s="175">
        <v>1</v>
      </c>
      <c r="I1262" s="176" t="s">
        <v>1247</v>
      </c>
      <c r="J1262" s="177" t="s">
        <v>1247</v>
      </c>
    </row>
    <row r="1263" spans="1:10" ht="17.100000000000001" customHeight="1">
      <c r="A1263" s="178" t="s">
        <v>228</v>
      </c>
      <c r="B1263" s="179" t="s">
        <v>2086</v>
      </c>
      <c r="C1263" s="180">
        <v>18.8</v>
      </c>
      <c r="D1263" s="181">
        <v>1.8858999999999999</v>
      </c>
      <c r="E1263" s="181">
        <v>1</v>
      </c>
      <c r="F1263" s="181">
        <v>1</v>
      </c>
      <c r="G1263" s="181">
        <v>1</v>
      </c>
      <c r="H1263" s="181">
        <v>1</v>
      </c>
      <c r="I1263" s="182" t="s">
        <v>1247</v>
      </c>
      <c r="J1263" s="183" t="s">
        <v>1247</v>
      </c>
    </row>
    <row r="1264" spans="1:10" ht="17.100000000000001" customHeight="1">
      <c r="A1264" s="184" t="s">
        <v>229</v>
      </c>
      <c r="B1264" s="185" t="s">
        <v>2087</v>
      </c>
      <c r="C1264" s="186">
        <v>2.2400000000000002</v>
      </c>
      <c r="D1264" s="187">
        <v>0.3216</v>
      </c>
      <c r="E1264" s="187">
        <v>1</v>
      </c>
      <c r="F1264" s="187">
        <v>1</v>
      </c>
      <c r="G1264" s="187">
        <v>1.25</v>
      </c>
      <c r="H1264" s="187">
        <v>1.25</v>
      </c>
      <c r="I1264" s="188" t="s">
        <v>1243</v>
      </c>
      <c r="J1264" s="189" t="s">
        <v>1241</v>
      </c>
    </row>
    <row r="1265" spans="1:10" ht="17.100000000000001" customHeight="1">
      <c r="A1265" s="172" t="s">
        <v>230</v>
      </c>
      <c r="B1265" s="173" t="s">
        <v>2087</v>
      </c>
      <c r="C1265" s="174">
        <v>3.52</v>
      </c>
      <c r="D1265" s="175">
        <v>0.5423</v>
      </c>
      <c r="E1265" s="175">
        <v>1</v>
      </c>
      <c r="F1265" s="175">
        <v>1</v>
      </c>
      <c r="G1265" s="175">
        <v>1.25</v>
      </c>
      <c r="H1265" s="175">
        <v>1.25</v>
      </c>
      <c r="I1265" s="176" t="s">
        <v>1243</v>
      </c>
      <c r="J1265" s="177" t="s">
        <v>1241</v>
      </c>
    </row>
    <row r="1266" spans="1:10" ht="17.100000000000001" customHeight="1">
      <c r="A1266" s="172" t="s">
        <v>231</v>
      </c>
      <c r="B1266" s="173" t="s">
        <v>2087</v>
      </c>
      <c r="C1266" s="174">
        <v>5.33</v>
      </c>
      <c r="D1266" s="175">
        <v>0.76890000000000003</v>
      </c>
      <c r="E1266" s="175">
        <v>1</v>
      </c>
      <c r="F1266" s="175">
        <v>1</v>
      </c>
      <c r="G1266" s="175">
        <v>1.25</v>
      </c>
      <c r="H1266" s="175">
        <v>1.25</v>
      </c>
      <c r="I1266" s="176" t="s">
        <v>1243</v>
      </c>
      <c r="J1266" s="177" t="s">
        <v>1241</v>
      </c>
    </row>
    <row r="1267" spans="1:10" ht="17.100000000000001" customHeight="1">
      <c r="A1267" s="178" t="s">
        <v>232</v>
      </c>
      <c r="B1267" s="179" t="s">
        <v>2087</v>
      </c>
      <c r="C1267" s="180">
        <v>10.130000000000001</v>
      </c>
      <c r="D1267" s="181">
        <v>1.4630000000000001</v>
      </c>
      <c r="E1267" s="181">
        <v>1.1000000000000001</v>
      </c>
      <c r="F1267" s="181">
        <v>1.1000000000000001</v>
      </c>
      <c r="G1267" s="181">
        <v>1.75</v>
      </c>
      <c r="H1267" s="181">
        <v>1.75</v>
      </c>
      <c r="I1267" s="182" t="s">
        <v>1243</v>
      </c>
      <c r="J1267" s="183" t="s">
        <v>1241</v>
      </c>
    </row>
    <row r="1268" spans="1:10" ht="17.100000000000001" customHeight="1">
      <c r="A1268" s="184" t="s">
        <v>233</v>
      </c>
      <c r="B1268" s="185" t="s">
        <v>2088</v>
      </c>
      <c r="C1268" s="186">
        <v>8.8699999999999992</v>
      </c>
      <c r="D1268" s="187">
        <v>0.35970000000000002</v>
      </c>
      <c r="E1268" s="187">
        <v>1</v>
      </c>
      <c r="F1268" s="187">
        <v>1</v>
      </c>
      <c r="G1268" s="187">
        <v>1.25</v>
      </c>
      <c r="H1268" s="187">
        <v>1.25</v>
      </c>
      <c r="I1268" s="188" t="s">
        <v>1243</v>
      </c>
      <c r="J1268" s="189" t="s">
        <v>1241</v>
      </c>
    </row>
    <row r="1269" spans="1:10" ht="17.100000000000001" customHeight="1">
      <c r="A1269" s="172" t="s">
        <v>234</v>
      </c>
      <c r="B1269" s="173" t="s">
        <v>2088</v>
      </c>
      <c r="C1269" s="174">
        <v>9.9600000000000009</v>
      </c>
      <c r="D1269" s="175">
        <v>0.5857</v>
      </c>
      <c r="E1269" s="175">
        <v>1</v>
      </c>
      <c r="F1269" s="175">
        <v>1</v>
      </c>
      <c r="G1269" s="175">
        <v>1.25</v>
      </c>
      <c r="H1269" s="175">
        <v>1.25</v>
      </c>
      <c r="I1269" s="176" t="s">
        <v>1243</v>
      </c>
      <c r="J1269" s="177" t="s">
        <v>1241</v>
      </c>
    </row>
    <row r="1270" spans="1:10" ht="17.100000000000001" customHeight="1">
      <c r="A1270" s="172" t="s">
        <v>235</v>
      </c>
      <c r="B1270" s="173" t="s">
        <v>2088</v>
      </c>
      <c r="C1270" s="174">
        <v>12.53</v>
      </c>
      <c r="D1270" s="175">
        <v>0.82709999999999995</v>
      </c>
      <c r="E1270" s="175">
        <v>1</v>
      </c>
      <c r="F1270" s="175">
        <v>1</v>
      </c>
      <c r="G1270" s="175">
        <v>1.25</v>
      </c>
      <c r="H1270" s="175">
        <v>1.25</v>
      </c>
      <c r="I1270" s="176" t="s">
        <v>1243</v>
      </c>
      <c r="J1270" s="177" t="s">
        <v>1241</v>
      </c>
    </row>
    <row r="1271" spans="1:10" ht="17.100000000000001" customHeight="1">
      <c r="A1271" s="178" t="s">
        <v>236</v>
      </c>
      <c r="B1271" s="179" t="s">
        <v>2088</v>
      </c>
      <c r="C1271" s="180">
        <v>15.61</v>
      </c>
      <c r="D1271" s="181">
        <v>1.3255999999999999</v>
      </c>
      <c r="E1271" s="181">
        <v>1.1000000000000001</v>
      </c>
      <c r="F1271" s="181">
        <v>1.1000000000000001</v>
      </c>
      <c r="G1271" s="181">
        <v>1.75</v>
      </c>
      <c r="H1271" s="181">
        <v>1.75</v>
      </c>
      <c r="I1271" s="182" t="s">
        <v>1243</v>
      </c>
      <c r="J1271" s="183" t="s">
        <v>1241</v>
      </c>
    </row>
    <row r="1272" spans="1:10" ht="17.100000000000001" customHeight="1">
      <c r="A1272" s="184" t="s">
        <v>237</v>
      </c>
      <c r="B1272" s="185" t="s">
        <v>2089</v>
      </c>
      <c r="C1272" s="186">
        <v>10.28</v>
      </c>
      <c r="D1272" s="187">
        <v>0.6643</v>
      </c>
      <c r="E1272" s="187">
        <v>1.25</v>
      </c>
      <c r="F1272" s="187">
        <v>1.75</v>
      </c>
      <c r="G1272" s="187">
        <v>1.25</v>
      </c>
      <c r="H1272" s="187">
        <v>1.75</v>
      </c>
      <c r="I1272" s="188" t="s">
        <v>60</v>
      </c>
      <c r="J1272" s="189" t="s">
        <v>60</v>
      </c>
    </row>
    <row r="1273" spans="1:10" ht="17.100000000000001" customHeight="1">
      <c r="A1273" s="172" t="s">
        <v>238</v>
      </c>
      <c r="B1273" s="173" t="s">
        <v>2089</v>
      </c>
      <c r="C1273" s="174">
        <v>16.78</v>
      </c>
      <c r="D1273" s="175">
        <v>1.6418999999999999</v>
      </c>
      <c r="E1273" s="175">
        <v>1.25</v>
      </c>
      <c r="F1273" s="175">
        <v>1.75</v>
      </c>
      <c r="G1273" s="175">
        <v>1.25</v>
      </c>
      <c r="H1273" s="175">
        <v>1.75</v>
      </c>
      <c r="I1273" s="176" t="s">
        <v>60</v>
      </c>
      <c r="J1273" s="177" t="s">
        <v>60</v>
      </c>
    </row>
    <row r="1274" spans="1:10" ht="17.100000000000001" customHeight="1">
      <c r="A1274" s="172" t="s">
        <v>239</v>
      </c>
      <c r="B1274" s="173" t="s">
        <v>2089</v>
      </c>
      <c r="C1274" s="174">
        <v>25.65</v>
      </c>
      <c r="D1274" s="175">
        <v>2.9695999999999998</v>
      </c>
      <c r="E1274" s="175">
        <v>1.25</v>
      </c>
      <c r="F1274" s="175">
        <v>1.75</v>
      </c>
      <c r="G1274" s="175">
        <v>1.25</v>
      </c>
      <c r="H1274" s="175">
        <v>1.75</v>
      </c>
      <c r="I1274" s="176" t="s">
        <v>60</v>
      </c>
      <c r="J1274" s="177" t="s">
        <v>60</v>
      </c>
    </row>
    <row r="1275" spans="1:10" ht="17.100000000000001" customHeight="1">
      <c r="A1275" s="178" t="s">
        <v>240</v>
      </c>
      <c r="B1275" s="179" t="s">
        <v>2089</v>
      </c>
      <c r="C1275" s="180">
        <v>43.95</v>
      </c>
      <c r="D1275" s="181">
        <v>5.6951000000000001</v>
      </c>
      <c r="E1275" s="181">
        <v>1.75</v>
      </c>
      <c r="F1275" s="181">
        <v>2.4500000000000002</v>
      </c>
      <c r="G1275" s="181">
        <v>1.75</v>
      </c>
      <c r="H1275" s="181">
        <v>2.4500000000000002</v>
      </c>
      <c r="I1275" s="182" t="s">
        <v>60</v>
      </c>
      <c r="J1275" s="183" t="s">
        <v>60</v>
      </c>
    </row>
    <row r="1276" spans="1:10" ht="17.100000000000001" customHeight="1">
      <c r="A1276" s="184" t="s">
        <v>241</v>
      </c>
      <c r="B1276" s="185" t="s">
        <v>2090</v>
      </c>
      <c r="C1276" s="186">
        <v>6</v>
      </c>
      <c r="D1276" s="187">
        <v>0.5252</v>
      </c>
      <c r="E1276" s="187">
        <v>1</v>
      </c>
      <c r="F1276" s="187">
        <v>1</v>
      </c>
      <c r="G1276" s="187">
        <v>1.25</v>
      </c>
      <c r="H1276" s="187">
        <v>1.25</v>
      </c>
      <c r="I1276" s="188" t="s">
        <v>1243</v>
      </c>
      <c r="J1276" s="189" t="s">
        <v>1241</v>
      </c>
    </row>
    <row r="1277" spans="1:10" ht="17.100000000000001" customHeight="1">
      <c r="A1277" s="172" t="s">
        <v>242</v>
      </c>
      <c r="B1277" s="173" t="s">
        <v>2090</v>
      </c>
      <c r="C1277" s="174">
        <v>8.39</v>
      </c>
      <c r="D1277" s="175">
        <v>0.8931</v>
      </c>
      <c r="E1277" s="175">
        <v>1</v>
      </c>
      <c r="F1277" s="175">
        <v>1</v>
      </c>
      <c r="G1277" s="175">
        <v>1.25</v>
      </c>
      <c r="H1277" s="175">
        <v>1.25</v>
      </c>
      <c r="I1277" s="176" t="s">
        <v>1243</v>
      </c>
      <c r="J1277" s="177" t="s">
        <v>1241</v>
      </c>
    </row>
    <row r="1278" spans="1:10" ht="17.100000000000001" customHeight="1">
      <c r="A1278" s="172" t="s">
        <v>243</v>
      </c>
      <c r="B1278" s="173" t="s">
        <v>2090</v>
      </c>
      <c r="C1278" s="174">
        <v>7.46</v>
      </c>
      <c r="D1278" s="175">
        <v>1.3944000000000001</v>
      </c>
      <c r="E1278" s="175">
        <v>1</v>
      </c>
      <c r="F1278" s="175">
        <v>1</v>
      </c>
      <c r="G1278" s="175">
        <v>1.25</v>
      </c>
      <c r="H1278" s="175">
        <v>1.25</v>
      </c>
      <c r="I1278" s="176" t="s">
        <v>1243</v>
      </c>
      <c r="J1278" s="177" t="s">
        <v>1241</v>
      </c>
    </row>
    <row r="1279" spans="1:10" ht="17.100000000000001" customHeight="1">
      <c r="A1279" s="178" t="s">
        <v>244</v>
      </c>
      <c r="B1279" s="179" t="s">
        <v>2090</v>
      </c>
      <c r="C1279" s="180">
        <v>13.81</v>
      </c>
      <c r="D1279" s="181">
        <v>2.7928999999999999</v>
      </c>
      <c r="E1279" s="181">
        <v>1.1000000000000001</v>
      </c>
      <c r="F1279" s="181">
        <v>1.1000000000000001</v>
      </c>
      <c r="G1279" s="181">
        <v>1.75</v>
      </c>
      <c r="H1279" s="181">
        <v>1.75</v>
      </c>
      <c r="I1279" s="182" t="s">
        <v>1243</v>
      </c>
      <c r="J1279" s="183" t="s">
        <v>1241</v>
      </c>
    </row>
    <row r="1280" spans="1:10" ht="17.100000000000001" customHeight="1">
      <c r="A1280" s="184" t="s">
        <v>245</v>
      </c>
      <c r="B1280" s="185" t="s">
        <v>2091</v>
      </c>
      <c r="C1280" s="186">
        <v>10.75</v>
      </c>
      <c r="D1280" s="187">
        <v>0.5978</v>
      </c>
      <c r="E1280" s="187">
        <v>1</v>
      </c>
      <c r="F1280" s="187">
        <v>1</v>
      </c>
      <c r="G1280" s="187">
        <v>1.25</v>
      </c>
      <c r="H1280" s="187">
        <v>1.25</v>
      </c>
      <c r="I1280" s="188" t="s">
        <v>1243</v>
      </c>
      <c r="J1280" s="189" t="s">
        <v>1241</v>
      </c>
    </row>
    <row r="1281" spans="1:10" ht="17.100000000000001" customHeight="1">
      <c r="A1281" s="172" t="s">
        <v>246</v>
      </c>
      <c r="B1281" s="173" t="s">
        <v>2091</v>
      </c>
      <c r="C1281" s="174">
        <v>6.09</v>
      </c>
      <c r="D1281" s="175">
        <v>0.79269999999999996</v>
      </c>
      <c r="E1281" s="175">
        <v>1</v>
      </c>
      <c r="F1281" s="175">
        <v>1</v>
      </c>
      <c r="G1281" s="175">
        <v>1.25</v>
      </c>
      <c r="H1281" s="175">
        <v>1.25</v>
      </c>
      <c r="I1281" s="176" t="s">
        <v>1243</v>
      </c>
      <c r="J1281" s="177" t="s">
        <v>1241</v>
      </c>
    </row>
    <row r="1282" spans="1:10" ht="17.100000000000001" customHeight="1">
      <c r="A1282" s="172" t="s">
        <v>247</v>
      </c>
      <c r="B1282" s="173" t="s">
        <v>2091</v>
      </c>
      <c r="C1282" s="174">
        <v>5.94</v>
      </c>
      <c r="D1282" s="175">
        <v>1.0379</v>
      </c>
      <c r="E1282" s="175">
        <v>1</v>
      </c>
      <c r="F1282" s="175">
        <v>1</v>
      </c>
      <c r="G1282" s="175">
        <v>1.25</v>
      </c>
      <c r="H1282" s="175">
        <v>1.25</v>
      </c>
      <c r="I1282" s="176" t="s">
        <v>1243</v>
      </c>
      <c r="J1282" s="177" t="s">
        <v>1241</v>
      </c>
    </row>
    <row r="1283" spans="1:10" ht="17.100000000000001" customHeight="1">
      <c r="A1283" s="178" t="s">
        <v>248</v>
      </c>
      <c r="B1283" s="179" t="s">
        <v>2091</v>
      </c>
      <c r="C1283" s="180">
        <v>10.82</v>
      </c>
      <c r="D1283" s="181">
        <v>1.9731000000000001</v>
      </c>
      <c r="E1283" s="181">
        <v>1.1000000000000001</v>
      </c>
      <c r="F1283" s="181">
        <v>1.1000000000000001</v>
      </c>
      <c r="G1283" s="181">
        <v>1.75</v>
      </c>
      <c r="H1283" s="181">
        <v>1.75</v>
      </c>
      <c r="I1283" s="182" t="s">
        <v>1243</v>
      </c>
      <c r="J1283" s="183" t="s">
        <v>1241</v>
      </c>
    </row>
    <row r="1284" spans="1:10" ht="17.100000000000001" customHeight="1">
      <c r="A1284" s="184" t="s">
        <v>249</v>
      </c>
      <c r="B1284" s="185" t="s">
        <v>2092</v>
      </c>
      <c r="C1284" s="186">
        <v>3.5</v>
      </c>
      <c r="D1284" s="187">
        <v>0.62329999999999997</v>
      </c>
      <c r="E1284" s="187">
        <v>1</v>
      </c>
      <c r="F1284" s="187">
        <v>1</v>
      </c>
      <c r="G1284" s="187">
        <v>1.25</v>
      </c>
      <c r="H1284" s="187">
        <v>1.25</v>
      </c>
      <c r="I1284" s="188" t="s">
        <v>1243</v>
      </c>
      <c r="J1284" s="189" t="s">
        <v>1241</v>
      </c>
    </row>
    <row r="1285" spans="1:10" ht="17.100000000000001" customHeight="1">
      <c r="A1285" s="172" t="s">
        <v>250</v>
      </c>
      <c r="B1285" s="173" t="s">
        <v>2092</v>
      </c>
      <c r="C1285" s="174">
        <v>4.38</v>
      </c>
      <c r="D1285" s="175">
        <v>0.81779999999999997</v>
      </c>
      <c r="E1285" s="175">
        <v>1</v>
      </c>
      <c r="F1285" s="175">
        <v>1</v>
      </c>
      <c r="G1285" s="175">
        <v>1.25</v>
      </c>
      <c r="H1285" s="175">
        <v>1.25</v>
      </c>
      <c r="I1285" s="176" t="s">
        <v>1243</v>
      </c>
      <c r="J1285" s="177" t="s">
        <v>1241</v>
      </c>
    </row>
    <row r="1286" spans="1:10" ht="17.100000000000001" customHeight="1">
      <c r="A1286" s="172" t="s">
        <v>251</v>
      </c>
      <c r="B1286" s="173" t="s">
        <v>2092</v>
      </c>
      <c r="C1286" s="174">
        <v>5.75</v>
      </c>
      <c r="D1286" s="175">
        <v>1.1944999999999999</v>
      </c>
      <c r="E1286" s="175">
        <v>1</v>
      </c>
      <c r="F1286" s="175">
        <v>1</v>
      </c>
      <c r="G1286" s="175">
        <v>1.25</v>
      </c>
      <c r="H1286" s="175">
        <v>1.25</v>
      </c>
      <c r="I1286" s="176" t="s">
        <v>1243</v>
      </c>
      <c r="J1286" s="177" t="s">
        <v>1241</v>
      </c>
    </row>
    <row r="1287" spans="1:10" ht="17.100000000000001" customHeight="1">
      <c r="A1287" s="178" t="s">
        <v>252</v>
      </c>
      <c r="B1287" s="179" t="s">
        <v>2092</v>
      </c>
      <c r="C1287" s="180">
        <v>9.2899999999999991</v>
      </c>
      <c r="D1287" s="181">
        <v>2.0716000000000001</v>
      </c>
      <c r="E1287" s="181">
        <v>1.1000000000000001</v>
      </c>
      <c r="F1287" s="181">
        <v>1.1000000000000001</v>
      </c>
      <c r="G1287" s="181">
        <v>1.75</v>
      </c>
      <c r="H1287" s="181">
        <v>1.75</v>
      </c>
      <c r="I1287" s="182" t="s">
        <v>1243</v>
      </c>
      <c r="J1287" s="183" t="s">
        <v>1241</v>
      </c>
    </row>
    <row r="1288" spans="1:10" ht="17.100000000000001" customHeight="1">
      <c r="A1288" s="184" t="s">
        <v>253</v>
      </c>
      <c r="B1288" s="185" t="s">
        <v>2093</v>
      </c>
      <c r="C1288" s="186">
        <v>2.94</v>
      </c>
      <c r="D1288" s="187">
        <v>0.53620000000000001</v>
      </c>
      <c r="E1288" s="187">
        <v>1</v>
      </c>
      <c r="F1288" s="187">
        <v>1</v>
      </c>
      <c r="G1288" s="187">
        <v>1.25</v>
      </c>
      <c r="H1288" s="187">
        <v>1.25</v>
      </c>
      <c r="I1288" s="188" t="s">
        <v>1243</v>
      </c>
      <c r="J1288" s="189" t="s">
        <v>1241</v>
      </c>
    </row>
    <row r="1289" spans="1:10" ht="17.100000000000001" customHeight="1">
      <c r="A1289" s="172" t="s">
        <v>254</v>
      </c>
      <c r="B1289" s="173" t="s">
        <v>2093</v>
      </c>
      <c r="C1289" s="174">
        <v>3.24</v>
      </c>
      <c r="D1289" s="175">
        <v>0.67300000000000004</v>
      </c>
      <c r="E1289" s="175">
        <v>1</v>
      </c>
      <c r="F1289" s="175">
        <v>1</v>
      </c>
      <c r="G1289" s="175">
        <v>1.25</v>
      </c>
      <c r="H1289" s="175">
        <v>1.25</v>
      </c>
      <c r="I1289" s="176" t="s">
        <v>1243</v>
      </c>
      <c r="J1289" s="177" t="s">
        <v>1241</v>
      </c>
    </row>
    <row r="1290" spans="1:10" ht="17.100000000000001" customHeight="1">
      <c r="A1290" s="172" t="s">
        <v>255</v>
      </c>
      <c r="B1290" s="173" t="s">
        <v>2093</v>
      </c>
      <c r="C1290" s="174">
        <v>4.57</v>
      </c>
      <c r="D1290" s="175">
        <v>0.94030000000000002</v>
      </c>
      <c r="E1290" s="175">
        <v>1</v>
      </c>
      <c r="F1290" s="175">
        <v>1</v>
      </c>
      <c r="G1290" s="175">
        <v>1.25</v>
      </c>
      <c r="H1290" s="175">
        <v>1.25</v>
      </c>
      <c r="I1290" s="176" t="s">
        <v>1243</v>
      </c>
      <c r="J1290" s="177" t="s">
        <v>1241</v>
      </c>
    </row>
    <row r="1291" spans="1:10" ht="17.100000000000001" customHeight="1">
      <c r="A1291" s="178" t="s">
        <v>256</v>
      </c>
      <c r="B1291" s="179" t="s">
        <v>2093</v>
      </c>
      <c r="C1291" s="180">
        <v>6</v>
      </c>
      <c r="D1291" s="181">
        <v>1.5948</v>
      </c>
      <c r="E1291" s="181">
        <v>1.1000000000000001</v>
      </c>
      <c r="F1291" s="181">
        <v>1.1000000000000001</v>
      </c>
      <c r="G1291" s="181">
        <v>1.75</v>
      </c>
      <c r="H1291" s="181">
        <v>1.75</v>
      </c>
      <c r="I1291" s="182" t="s">
        <v>1243</v>
      </c>
      <c r="J1291" s="183" t="s">
        <v>1241</v>
      </c>
    </row>
    <row r="1292" spans="1:10" ht="17.100000000000001" customHeight="1">
      <c r="A1292" s="184" t="s">
        <v>257</v>
      </c>
      <c r="B1292" s="185" t="s">
        <v>2094</v>
      </c>
      <c r="C1292" s="186">
        <v>1.69</v>
      </c>
      <c r="D1292" s="187">
        <v>2.7523</v>
      </c>
      <c r="E1292" s="187">
        <v>1</v>
      </c>
      <c r="F1292" s="187">
        <v>1</v>
      </c>
      <c r="G1292" s="187">
        <v>1.25</v>
      </c>
      <c r="H1292" s="187">
        <v>1.25</v>
      </c>
      <c r="I1292" s="188" t="s">
        <v>1243</v>
      </c>
      <c r="J1292" s="189" t="s">
        <v>1241</v>
      </c>
    </row>
    <row r="1293" spans="1:10" ht="17.100000000000001" customHeight="1">
      <c r="A1293" s="172" t="s">
        <v>258</v>
      </c>
      <c r="B1293" s="173" t="s">
        <v>2094</v>
      </c>
      <c r="C1293" s="174">
        <v>2</v>
      </c>
      <c r="D1293" s="175">
        <v>3.2183999999999999</v>
      </c>
      <c r="E1293" s="175">
        <v>1</v>
      </c>
      <c r="F1293" s="175">
        <v>1</v>
      </c>
      <c r="G1293" s="175">
        <v>1.25</v>
      </c>
      <c r="H1293" s="175">
        <v>1.25</v>
      </c>
      <c r="I1293" s="176" t="s">
        <v>1243</v>
      </c>
      <c r="J1293" s="177" t="s">
        <v>1241</v>
      </c>
    </row>
    <row r="1294" spans="1:10" ht="17.100000000000001" customHeight="1">
      <c r="A1294" s="172" t="s">
        <v>259</v>
      </c>
      <c r="B1294" s="173" t="s">
        <v>2094</v>
      </c>
      <c r="C1294" s="174">
        <v>8.74</v>
      </c>
      <c r="D1294" s="175">
        <v>4.2473999999999998</v>
      </c>
      <c r="E1294" s="175">
        <v>1</v>
      </c>
      <c r="F1294" s="175">
        <v>1</v>
      </c>
      <c r="G1294" s="175">
        <v>1.25</v>
      </c>
      <c r="H1294" s="175">
        <v>1.25</v>
      </c>
      <c r="I1294" s="176" t="s">
        <v>1243</v>
      </c>
      <c r="J1294" s="177" t="s">
        <v>1241</v>
      </c>
    </row>
    <row r="1295" spans="1:10" ht="17.100000000000001" customHeight="1">
      <c r="A1295" s="178" t="s">
        <v>260</v>
      </c>
      <c r="B1295" s="179" t="s">
        <v>2094</v>
      </c>
      <c r="C1295" s="180">
        <v>14.94</v>
      </c>
      <c r="D1295" s="181">
        <v>8.4367000000000001</v>
      </c>
      <c r="E1295" s="181">
        <v>1.1000000000000001</v>
      </c>
      <c r="F1295" s="181">
        <v>1.1000000000000001</v>
      </c>
      <c r="G1295" s="181">
        <v>1.75</v>
      </c>
      <c r="H1295" s="181">
        <v>1.75</v>
      </c>
      <c r="I1295" s="182" t="s">
        <v>1243</v>
      </c>
      <c r="J1295" s="183" t="s">
        <v>1241</v>
      </c>
    </row>
    <row r="1296" spans="1:10" ht="17.100000000000001" customHeight="1">
      <c r="A1296" s="184" t="s">
        <v>261</v>
      </c>
      <c r="B1296" s="185" t="s">
        <v>2095</v>
      </c>
      <c r="C1296" s="186">
        <v>5</v>
      </c>
      <c r="D1296" s="187">
        <v>1.5621</v>
      </c>
      <c r="E1296" s="187">
        <v>1</v>
      </c>
      <c r="F1296" s="187">
        <v>1</v>
      </c>
      <c r="G1296" s="187">
        <v>1.25</v>
      </c>
      <c r="H1296" s="187">
        <v>1.25</v>
      </c>
      <c r="I1296" s="188" t="s">
        <v>1243</v>
      </c>
      <c r="J1296" s="189" t="s">
        <v>1241</v>
      </c>
    </row>
    <row r="1297" spans="1:10" ht="17.100000000000001" customHeight="1">
      <c r="A1297" s="172" t="s">
        <v>262</v>
      </c>
      <c r="B1297" s="173" t="s">
        <v>2095</v>
      </c>
      <c r="C1297" s="174">
        <v>5.25</v>
      </c>
      <c r="D1297" s="175">
        <v>2.0802999999999998</v>
      </c>
      <c r="E1297" s="175">
        <v>1</v>
      </c>
      <c r="F1297" s="175">
        <v>1</v>
      </c>
      <c r="G1297" s="175">
        <v>1.25</v>
      </c>
      <c r="H1297" s="175">
        <v>1.25</v>
      </c>
      <c r="I1297" s="176" t="s">
        <v>1243</v>
      </c>
      <c r="J1297" s="177" t="s">
        <v>1241</v>
      </c>
    </row>
    <row r="1298" spans="1:10" ht="17.100000000000001" customHeight="1">
      <c r="A1298" s="172" t="s">
        <v>263</v>
      </c>
      <c r="B1298" s="173" t="s">
        <v>2095</v>
      </c>
      <c r="C1298" s="174">
        <v>8.52</v>
      </c>
      <c r="D1298" s="175">
        <v>2.7429999999999999</v>
      </c>
      <c r="E1298" s="175">
        <v>1</v>
      </c>
      <c r="F1298" s="175">
        <v>1</v>
      </c>
      <c r="G1298" s="175">
        <v>1.25</v>
      </c>
      <c r="H1298" s="175">
        <v>1.25</v>
      </c>
      <c r="I1298" s="176" t="s">
        <v>1243</v>
      </c>
      <c r="J1298" s="177" t="s">
        <v>1241</v>
      </c>
    </row>
    <row r="1299" spans="1:10" ht="17.100000000000001" customHeight="1">
      <c r="A1299" s="178" t="s">
        <v>264</v>
      </c>
      <c r="B1299" s="179" t="s">
        <v>2095</v>
      </c>
      <c r="C1299" s="180">
        <v>15.24</v>
      </c>
      <c r="D1299" s="181">
        <v>6.1421999999999999</v>
      </c>
      <c r="E1299" s="181">
        <v>1.1000000000000001</v>
      </c>
      <c r="F1299" s="181">
        <v>1.1000000000000001</v>
      </c>
      <c r="G1299" s="181">
        <v>1.75</v>
      </c>
      <c r="H1299" s="181">
        <v>1.75</v>
      </c>
      <c r="I1299" s="182" t="s">
        <v>1243</v>
      </c>
      <c r="J1299" s="183" t="s">
        <v>1241</v>
      </c>
    </row>
    <row r="1300" spans="1:10" ht="17.100000000000001" customHeight="1">
      <c r="A1300" s="184" t="s">
        <v>265</v>
      </c>
      <c r="B1300" s="185" t="s">
        <v>2096</v>
      </c>
      <c r="C1300" s="186">
        <v>5.0199999999999996</v>
      </c>
      <c r="D1300" s="187">
        <v>1.998</v>
      </c>
      <c r="E1300" s="187">
        <v>1</v>
      </c>
      <c r="F1300" s="187">
        <v>1</v>
      </c>
      <c r="G1300" s="187">
        <v>1.25</v>
      </c>
      <c r="H1300" s="187">
        <v>1.25</v>
      </c>
      <c r="I1300" s="188" t="s">
        <v>1243</v>
      </c>
      <c r="J1300" s="189" t="s">
        <v>1241</v>
      </c>
    </row>
    <row r="1301" spans="1:10" ht="17.100000000000001" customHeight="1">
      <c r="A1301" s="172" t="s">
        <v>266</v>
      </c>
      <c r="B1301" s="173" t="s">
        <v>2096</v>
      </c>
      <c r="C1301" s="174">
        <v>5.53</v>
      </c>
      <c r="D1301" s="175">
        <v>2.2071999999999998</v>
      </c>
      <c r="E1301" s="175">
        <v>1</v>
      </c>
      <c r="F1301" s="175">
        <v>1</v>
      </c>
      <c r="G1301" s="175">
        <v>1.25</v>
      </c>
      <c r="H1301" s="175">
        <v>1.25</v>
      </c>
      <c r="I1301" s="176" t="s">
        <v>1243</v>
      </c>
      <c r="J1301" s="177" t="s">
        <v>1241</v>
      </c>
    </row>
    <row r="1302" spans="1:10" ht="17.100000000000001" customHeight="1">
      <c r="A1302" s="172" t="s">
        <v>267</v>
      </c>
      <c r="B1302" s="173" t="s">
        <v>2096</v>
      </c>
      <c r="C1302" s="174">
        <v>7.99</v>
      </c>
      <c r="D1302" s="175">
        <v>3.5013999999999998</v>
      </c>
      <c r="E1302" s="175">
        <v>1</v>
      </c>
      <c r="F1302" s="175">
        <v>1</v>
      </c>
      <c r="G1302" s="175">
        <v>1.25</v>
      </c>
      <c r="H1302" s="175">
        <v>1.25</v>
      </c>
      <c r="I1302" s="176" t="s">
        <v>1243</v>
      </c>
      <c r="J1302" s="177" t="s">
        <v>1241</v>
      </c>
    </row>
    <row r="1303" spans="1:10" ht="17.100000000000001" customHeight="1">
      <c r="A1303" s="178" t="s">
        <v>268</v>
      </c>
      <c r="B1303" s="179" t="s">
        <v>2096</v>
      </c>
      <c r="C1303" s="180">
        <v>14.36</v>
      </c>
      <c r="D1303" s="181">
        <v>6.6140999999999996</v>
      </c>
      <c r="E1303" s="181">
        <v>1.1000000000000001</v>
      </c>
      <c r="F1303" s="181">
        <v>1.1000000000000001</v>
      </c>
      <c r="G1303" s="181">
        <v>1.75</v>
      </c>
      <c r="H1303" s="181">
        <v>1.75</v>
      </c>
      <c r="I1303" s="182" t="s">
        <v>1243</v>
      </c>
      <c r="J1303" s="183" t="s">
        <v>1241</v>
      </c>
    </row>
    <row r="1304" spans="1:10" ht="17.100000000000001" customHeight="1">
      <c r="A1304" s="184" t="s">
        <v>269</v>
      </c>
      <c r="B1304" s="185" t="s">
        <v>2097</v>
      </c>
      <c r="C1304" s="186">
        <v>2.8</v>
      </c>
      <c r="D1304" s="187">
        <v>0.72350000000000003</v>
      </c>
      <c r="E1304" s="187">
        <v>1</v>
      </c>
      <c r="F1304" s="187">
        <v>1</v>
      </c>
      <c r="G1304" s="187">
        <v>1.25</v>
      </c>
      <c r="H1304" s="187">
        <v>1.25</v>
      </c>
      <c r="I1304" s="188" t="s">
        <v>1243</v>
      </c>
      <c r="J1304" s="189" t="s">
        <v>1241</v>
      </c>
    </row>
    <row r="1305" spans="1:10" ht="17.100000000000001" customHeight="1">
      <c r="A1305" s="172" t="s">
        <v>270</v>
      </c>
      <c r="B1305" s="173" t="s">
        <v>2097</v>
      </c>
      <c r="C1305" s="174">
        <v>3.33</v>
      </c>
      <c r="D1305" s="175">
        <v>0.97740000000000005</v>
      </c>
      <c r="E1305" s="175">
        <v>1</v>
      </c>
      <c r="F1305" s="175">
        <v>1</v>
      </c>
      <c r="G1305" s="175">
        <v>1.25</v>
      </c>
      <c r="H1305" s="175">
        <v>1.25</v>
      </c>
      <c r="I1305" s="176" t="s">
        <v>1243</v>
      </c>
      <c r="J1305" s="177" t="s">
        <v>1241</v>
      </c>
    </row>
    <row r="1306" spans="1:10" ht="17.100000000000001" customHeight="1">
      <c r="A1306" s="172" t="s">
        <v>271</v>
      </c>
      <c r="B1306" s="173" t="s">
        <v>2097</v>
      </c>
      <c r="C1306" s="174">
        <v>5.24</v>
      </c>
      <c r="D1306" s="175">
        <v>1.6411</v>
      </c>
      <c r="E1306" s="175">
        <v>1</v>
      </c>
      <c r="F1306" s="175">
        <v>1</v>
      </c>
      <c r="G1306" s="175">
        <v>1.25</v>
      </c>
      <c r="H1306" s="175">
        <v>1.25</v>
      </c>
      <c r="I1306" s="176" t="s">
        <v>1243</v>
      </c>
      <c r="J1306" s="177" t="s">
        <v>1241</v>
      </c>
    </row>
    <row r="1307" spans="1:10" ht="17.100000000000001" customHeight="1">
      <c r="A1307" s="178" t="s">
        <v>272</v>
      </c>
      <c r="B1307" s="179" t="s">
        <v>2097</v>
      </c>
      <c r="C1307" s="180">
        <v>10.29</v>
      </c>
      <c r="D1307" s="181">
        <v>4.2576000000000001</v>
      </c>
      <c r="E1307" s="181">
        <v>1.1000000000000001</v>
      </c>
      <c r="F1307" s="181">
        <v>1.1000000000000001</v>
      </c>
      <c r="G1307" s="181">
        <v>1.75</v>
      </c>
      <c r="H1307" s="181">
        <v>1.75</v>
      </c>
      <c r="I1307" s="182" t="s">
        <v>1243</v>
      </c>
      <c r="J1307" s="183" t="s">
        <v>1241</v>
      </c>
    </row>
    <row r="1308" spans="1:10" ht="17.100000000000001" customHeight="1">
      <c r="A1308" s="184" t="s">
        <v>273</v>
      </c>
      <c r="B1308" s="185" t="s">
        <v>2098</v>
      </c>
      <c r="C1308" s="186">
        <v>2.56</v>
      </c>
      <c r="D1308" s="187">
        <v>1.335</v>
      </c>
      <c r="E1308" s="187">
        <v>1</v>
      </c>
      <c r="F1308" s="187">
        <v>1</v>
      </c>
      <c r="G1308" s="187">
        <v>1.25</v>
      </c>
      <c r="H1308" s="187">
        <v>1.25</v>
      </c>
      <c r="I1308" s="188" t="s">
        <v>1243</v>
      </c>
      <c r="J1308" s="189" t="s">
        <v>1241</v>
      </c>
    </row>
    <row r="1309" spans="1:10" ht="17.100000000000001" customHeight="1">
      <c r="A1309" s="172" t="s">
        <v>274</v>
      </c>
      <c r="B1309" s="173" t="s">
        <v>2098</v>
      </c>
      <c r="C1309" s="174">
        <v>4.09</v>
      </c>
      <c r="D1309" s="175">
        <v>1.8421000000000001</v>
      </c>
      <c r="E1309" s="175">
        <v>1</v>
      </c>
      <c r="F1309" s="175">
        <v>1</v>
      </c>
      <c r="G1309" s="175">
        <v>1.25</v>
      </c>
      <c r="H1309" s="175">
        <v>1.25</v>
      </c>
      <c r="I1309" s="176" t="s">
        <v>1243</v>
      </c>
      <c r="J1309" s="177" t="s">
        <v>1241</v>
      </c>
    </row>
    <row r="1310" spans="1:10" ht="17.100000000000001" customHeight="1">
      <c r="A1310" s="172" t="s">
        <v>275</v>
      </c>
      <c r="B1310" s="173" t="s">
        <v>2098</v>
      </c>
      <c r="C1310" s="174">
        <v>8.0500000000000007</v>
      </c>
      <c r="D1310" s="175">
        <v>3.0297000000000001</v>
      </c>
      <c r="E1310" s="175">
        <v>1</v>
      </c>
      <c r="F1310" s="175">
        <v>1</v>
      </c>
      <c r="G1310" s="175">
        <v>1.25</v>
      </c>
      <c r="H1310" s="175">
        <v>1.25</v>
      </c>
      <c r="I1310" s="176" t="s">
        <v>1243</v>
      </c>
      <c r="J1310" s="177" t="s">
        <v>1241</v>
      </c>
    </row>
    <row r="1311" spans="1:10" ht="17.100000000000001" customHeight="1">
      <c r="A1311" s="178" t="s">
        <v>276</v>
      </c>
      <c r="B1311" s="179" t="s">
        <v>2098</v>
      </c>
      <c r="C1311" s="180">
        <v>21.25</v>
      </c>
      <c r="D1311" s="181">
        <v>5.5991999999999997</v>
      </c>
      <c r="E1311" s="181">
        <v>1.1000000000000001</v>
      </c>
      <c r="F1311" s="181">
        <v>1.1000000000000001</v>
      </c>
      <c r="G1311" s="181">
        <v>1.75</v>
      </c>
      <c r="H1311" s="181">
        <v>1.75</v>
      </c>
      <c r="I1311" s="182" t="s">
        <v>1243</v>
      </c>
      <c r="J1311" s="183" t="s">
        <v>1241</v>
      </c>
    </row>
    <row r="1312" spans="1:10" ht="17.100000000000001" customHeight="1">
      <c r="A1312" s="184" t="s">
        <v>277</v>
      </c>
      <c r="B1312" s="185" t="s">
        <v>2099</v>
      </c>
      <c r="C1312" s="186">
        <v>2.7</v>
      </c>
      <c r="D1312" s="187">
        <v>0.94599999999999995</v>
      </c>
      <c r="E1312" s="187">
        <v>1</v>
      </c>
      <c r="F1312" s="187">
        <v>1</v>
      </c>
      <c r="G1312" s="187">
        <v>1.25</v>
      </c>
      <c r="H1312" s="187">
        <v>1.25</v>
      </c>
      <c r="I1312" s="188" t="s">
        <v>1243</v>
      </c>
      <c r="J1312" s="189" t="s">
        <v>1241</v>
      </c>
    </row>
    <row r="1313" spans="1:10" ht="17.100000000000001" customHeight="1">
      <c r="A1313" s="172" t="s">
        <v>278</v>
      </c>
      <c r="B1313" s="173" t="s">
        <v>2099</v>
      </c>
      <c r="C1313" s="174">
        <v>4.76</v>
      </c>
      <c r="D1313" s="175">
        <v>1.4051</v>
      </c>
      <c r="E1313" s="175">
        <v>1</v>
      </c>
      <c r="F1313" s="175">
        <v>1</v>
      </c>
      <c r="G1313" s="175">
        <v>1.25</v>
      </c>
      <c r="H1313" s="175">
        <v>1.25</v>
      </c>
      <c r="I1313" s="176" t="s">
        <v>1243</v>
      </c>
      <c r="J1313" s="177" t="s">
        <v>1241</v>
      </c>
    </row>
    <row r="1314" spans="1:10" ht="17.100000000000001" customHeight="1">
      <c r="A1314" s="172" t="s">
        <v>279</v>
      </c>
      <c r="B1314" s="173" t="s">
        <v>2099</v>
      </c>
      <c r="C1314" s="174">
        <v>8.6999999999999993</v>
      </c>
      <c r="D1314" s="175">
        <v>2.2793999999999999</v>
      </c>
      <c r="E1314" s="175">
        <v>1</v>
      </c>
      <c r="F1314" s="175">
        <v>1</v>
      </c>
      <c r="G1314" s="175">
        <v>1.25</v>
      </c>
      <c r="H1314" s="175">
        <v>1.25</v>
      </c>
      <c r="I1314" s="176" t="s">
        <v>1243</v>
      </c>
      <c r="J1314" s="177" t="s">
        <v>1241</v>
      </c>
    </row>
    <row r="1315" spans="1:10" ht="17.100000000000001" customHeight="1">
      <c r="A1315" s="178" t="s">
        <v>280</v>
      </c>
      <c r="B1315" s="179" t="s">
        <v>2099</v>
      </c>
      <c r="C1315" s="180">
        <v>20.16</v>
      </c>
      <c r="D1315" s="181">
        <v>4.3061999999999996</v>
      </c>
      <c r="E1315" s="181">
        <v>1.1000000000000001</v>
      </c>
      <c r="F1315" s="181">
        <v>1.1000000000000001</v>
      </c>
      <c r="G1315" s="181">
        <v>1.75</v>
      </c>
      <c r="H1315" s="181">
        <v>1.75</v>
      </c>
      <c r="I1315" s="182" t="s">
        <v>1243</v>
      </c>
      <c r="J1315" s="183" t="s">
        <v>1241</v>
      </c>
    </row>
    <row r="1316" spans="1:10" ht="17.100000000000001" customHeight="1">
      <c r="A1316" s="184" t="s">
        <v>281</v>
      </c>
      <c r="B1316" s="185" t="s">
        <v>2100</v>
      </c>
      <c r="C1316" s="186">
        <v>2.66</v>
      </c>
      <c r="D1316" s="187">
        <v>0.83209999999999995</v>
      </c>
      <c r="E1316" s="187">
        <v>1</v>
      </c>
      <c r="F1316" s="187">
        <v>1</v>
      </c>
      <c r="G1316" s="187">
        <v>1.25</v>
      </c>
      <c r="H1316" s="187">
        <v>1.25</v>
      </c>
      <c r="I1316" s="188" t="s">
        <v>1243</v>
      </c>
      <c r="J1316" s="189" t="s">
        <v>1241</v>
      </c>
    </row>
    <row r="1317" spans="1:10" ht="17.100000000000001" customHeight="1">
      <c r="A1317" s="172" t="s">
        <v>282</v>
      </c>
      <c r="B1317" s="173" t="s">
        <v>2100</v>
      </c>
      <c r="C1317" s="174">
        <v>3.75</v>
      </c>
      <c r="D1317" s="175">
        <v>1.1787000000000001</v>
      </c>
      <c r="E1317" s="175">
        <v>1</v>
      </c>
      <c r="F1317" s="175">
        <v>1</v>
      </c>
      <c r="G1317" s="175">
        <v>1.25</v>
      </c>
      <c r="H1317" s="175">
        <v>1.25</v>
      </c>
      <c r="I1317" s="176" t="s">
        <v>1243</v>
      </c>
      <c r="J1317" s="177" t="s">
        <v>1241</v>
      </c>
    </row>
    <row r="1318" spans="1:10" ht="17.100000000000001" customHeight="1">
      <c r="A1318" s="172" t="s">
        <v>283</v>
      </c>
      <c r="B1318" s="173" t="s">
        <v>2100</v>
      </c>
      <c r="C1318" s="174">
        <v>8.1999999999999993</v>
      </c>
      <c r="D1318" s="175">
        <v>1.9672000000000001</v>
      </c>
      <c r="E1318" s="175">
        <v>1</v>
      </c>
      <c r="F1318" s="175">
        <v>1</v>
      </c>
      <c r="G1318" s="175">
        <v>1.25</v>
      </c>
      <c r="H1318" s="175">
        <v>1.25</v>
      </c>
      <c r="I1318" s="176" t="s">
        <v>1243</v>
      </c>
      <c r="J1318" s="177" t="s">
        <v>1241</v>
      </c>
    </row>
    <row r="1319" spans="1:10" ht="17.100000000000001" customHeight="1">
      <c r="A1319" s="178" t="s">
        <v>284</v>
      </c>
      <c r="B1319" s="179" t="s">
        <v>2100</v>
      </c>
      <c r="C1319" s="180">
        <v>16.54</v>
      </c>
      <c r="D1319" s="181">
        <v>3.6941999999999999</v>
      </c>
      <c r="E1319" s="181">
        <v>1.1000000000000001</v>
      </c>
      <c r="F1319" s="181">
        <v>1.1000000000000001</v>
      </c>
      <c r="G1319" s="181">
        <v>1.75</v>
      </c>
      <c r="H1319" s="181">
        <v>1.75</v>
      </c>
      <c r="I1319" s="182" t="s">
        <v>1243</v>
      </c>
      <c r="J1319" s="183" t="s">
        <v>1241</v>
      </c>
    </row>
    <row r="1320" spans="1:10" ht="17.100000000000001" customHeight="1">
      <c r="A1320" s="172" t="s">
        <v>285</v>
      </c>
      <c r="B1320" s="173" t="s">
        <v>2101</v>
      </c>
      <c r="C1320" s="190">
        <v>0</v>
      </c>
      <c r="D1320" s="191">
        <v>-1</v>
      </c>
      <c r="E1320" s="175" t="s">
        <v>2244</v>
      </c>
      <c r="F1320" s="175" t="s">
        <v>2244</v>
      </c>
      <c r="G1320" s="175" t="s">
        <v>2155</v>
      </c>
      <c r="H1320" s="315" t="s">
        <v>2308</v>
      </c>
      <c r="I1320" s="316" t="s">
        <v>2308</v>
      </c>
      <c r="J1320" s="317" t="s">
        <v>2308</v>
      </c>
    </row>
    <row r="1321" spans="1:10" ht="17.100000000000001" customHeight="1">
      <c r="A1321" s="178" t="s">
        <v>286</v>
      </c>
      <c r="B1321" s="179" t="s">
        <v>2102</v>
      </c>
      <c r="C1321" s="192">
        <v>0</v>
      </c>
      <c r="D1321" s="193">
        <v>-1</v>
      </c>
      <c r="E1321" s="192" t="s">
        <v>2155</v>
      </c>
      <c r="F1321" s="193" t="s">
        <v>2155</v>
      </c>
      <c r="G1321" s="181" t="s">
        <v>2155</v>
      </c>
      <c r="H1321" s="318" t="s">
        <v>2308</v>
      </c>
      <c r="I1321" s="319" t="s">
        <v>2308</v>
      </c>
      <c r="J1321" s="320" t="s">
        <v>2308</v>
      </c>
    </row>
    <row r="1322" spans="1:10" ht="17.100000000000001" hidden="1" customHeight="1">
      <c r="C1322" s="194"/>
      <c r="D1322" s="195"/>
      <c r="E1322" s="170"/>
      <c r="F1322" s="170"/>
      <c r="G1322" s="170"/>
      <c r="H1322" s="170"/>
      <c r="I1322" s="170"/>
      <c r="J1322" s="170"/>
    </row>
    <row r="1323" spans="1:10" hidden="1"/>
    <row r="1324" spans="1:10" hidden="1"/>
  </sheetData>
  <sheetProtection sheet="1" objects="1" scenarios="1"/>
  <pageMargins left="0.7" right="0.7" top="1.25" bottom="0.75" header="0.3" footer="0.3"/>
  <pageSetup scale="53" fitToHeight="0" pageOrder="overThenDown" orientation="landscape" r:id="rId1"/>
  <headerFooter scaleWithDoc="0">
    <oddHeader>&amp;L&amp;9
Medi-Cal DRG 2020-21 Pricing Calculator</oddHeader>
    <oddFooter>&amp;L&amp;9Tab 3- DRG Table&amp;R&amp;9 2019-05-30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2"/>
  <sheetViews>
    <sheetView zoomScaleNormal="100" workbookViewId="0">
      <selection activeCell="B11" sqref="B11"/>
    </sheetView>
  </sheetViews>
  <sheetFormatPr defaultColWidth="0" defaultRowHeight="15" zeroHeight="1"/>
  <cols>
    <col min="1" max="1" width="14.42578125" style="199" customWidth="1"/>
    <col min="2" max="2" width="108.42578125" style="199" bestFit="1" customWidth="1"/>
    <col min="3" max="3" width="15.28515625" style="244" customWidth="1"/>
    <col min="4" max="4" width="9.7109375" style="244" customWidth="1"/>
    <col min="5" max="5" width="13.42578125" style="244" customWidth="1"/>
    <col min="6" max="6" width="11.5703125" style="244" customWidth="1"/>
    <col min="7" max="7" width="13.5703125" style="244" customWidth="1"/>
    <col min="8" max="8" width="16.7109375" style="244" customWidth="1"/>
    <col min="9" max="9" width="14.28515625" style="244" customWidth="1"/>
    <col min="10" max="10" width="16.7109375" style="244" customWidth="1"/>
    <col min="11" max="12" width="16.7109375" style="199" customWidth="1"/>
    <col min="13" max="13" width="15.42578125" style="245" customWidth="1"/>
    <col min="14" max="14" width="18" style="199" customWidth="1"/>
    <col min="15" max="15" width="18.42578125" style="199" customWidth="1"/>
    <col min="16" max="16384" width="9.140625" style="199" hidden="1"/>
  </cols>
  <sheetData>
    <row r="1" spans="1:15" ht="15.75">
      <c r="A1" s="56" t="s">
        <v>2250</v>
      </c>
      <c r="B1" s="198" t="s">
        <v>2127</v>
      </c>
      <c r="C1" s="246"/>
      <c r="D1" s="246"/>
      <c r="E1" s="246"/>
      <c r="F1" s="246"/>
      <c r="G1" s="246"/>
      <c r="H1" s="246"/>
      <c r="I1" s="246"/>
      <c r="J1" s="246"/>
      <c r="K1" s="246"/>
      <c r="L1" s="247"/>
      <c r="M1" s="247"/>
      <c r="N1" s="246"/>
      <c r="O1" s="248"/>
    </row>
    <row r="2" spans="1:15" ht="15.75">
      <c r="A2" s="200" t="s">
        <v>2242</v>
      </c>
      <c r="B2" s="249"/>
      <c r="C2" s="249"/>
      <c r="D2" s="249"/>
      <c r="E2" s="249"/>
      <c r="F2" s="249"/>
      <c r="G2" s="249"/>
      <c r="H2" s="249"/>
      <c r="I2" s="249"/>
      <c r="J2" s="249"/>
      <c r="K2" s="249"/>
      <c r="L2" s="250"/>
      <c r="M2" s="250"/>
      <c r="N2" s="249"/>
      <c r="O2" s="251"/>
    </row>
    <row r="3" spans="1:15" ht="15.75">
      <c r="A3" s="201" t="s">
        <v>2128</v>
      </c>
      <c r="B3" s="299"/>
      <c r="C3" s="252"/>
      <c r="D3" s="253"/>
      <c r="E3" s="253"/>
      <c r="F3" s="253"/>
      <c r="G3" s="253"/>
      <c r="H3" s="253"/>
      <c r="I3" s="253"/>
      <c r="J3" s="253"/>
      <c r="K3" s="253"/>
      <c r="L3" s="253"/>
      <c r="M3" s="253"/>
      <c r="N3" s="253"/>
      <c r="O3" s="254"/>
    </row>
    <row r="4" spans="1:15" s="204" customFormat="1">
      <c r="A4" s="202" t="s">
        <v>1266</v>
      </c>
      <c r="B4" s="202" t="s">
        <v>1272</v>
      </c>
      <c r="C4" s="203" t="s">
        <v>2129</v>
      </c>
      <c r="D4" s="321"/>
      <c r="E4" s="322"/>
      <c r="F4" s="322"/>
      <c r="G4" s="322"/>
      <c r="H4" s="322"/>
      <c r="I4" s="322"/>
      <c r="J4" s="322"/>
      <c r="K4" s="322"/>
      <c r="L4" s="322"/>
      <c r="M4" s="322"/>
      <c r="N4" s="322"/>
      <c r="O4" s="323"/>
    </row>
    <row r="5" spans="1:15" s="204" customFormat="1">
      <c r="A5" s="202" t="s">
        <v>1267</v>
      </c>
      <c r="B5" s="202" t="s">
        <v>1275</v>
      </c>
      <c r="C5" s="203" t="s">
        <v>2130</v>
      </c>
      <c r="D5" s="321"/>
      <c r="E5" s="322"/>
      <c r="F5" s="322"/>
      <c r="G5" s="322"/>
      <c r="H5" s="322"/>
      <c r="I5" s="322"/>
      <c r="J5" s="322"/>
      <c r="K5" s="322"/>
      <c r="L5" s="322"/>
      <c r="M5" s="322"/>
      <c r="N5" s="322"/>
      <c r="O5" s="323"/>
    </row>
    <row r="6" spans="1:15" s="204" customFormat="1">
      <c r="A6" s="202" t="s">
        <v>287</v>
      </c>
      <c r="B6" s="202" t="s">
        <v>1273</v>
      </c>
      <c r="C6" s="203" t="s">
        <v>2131</v>
      </c>
      <c r="D6" s="321"/>
      <c r="E6" s="322"/>
      <c r="F6" s="322"/>
      <c r="G6" s="322"/>
      <c r="H6" s="322"/>
      <c r="I6" s="322"/>
      <c r="J6" s="322"/>
      <c r="K6" s="322"/>
      <c r="L6" s="322"/>
      <c r="M6" s="322"/>
      <c r="N6" s="322"/>
      <c r="O6" s="323"/>
    </row>
    <row r="7" spans="1:15" s="204" customFormat="1">
      <c r="A7" s="202" t="s">
        <v>288</v>
      </c>
      <c r="B7" s="202" t="s">
        <v>1274</v>
      </c>
      <c r="C7" s="203" t="s">
        <v>2132</v>
      </c>
      <c r="D7" s="321"/>
      <c r="E7" s="322"/>
      <c r="F7" s="322"/>
      <c r="G7" s="322"/>
      <c r="H7" s="322"/>
      <c r="I7" s="322"/>
      <c r="J7" s="322"/>
      <c r="K7" s="322"/>
      <c r="L7" s="322"/>
      <c r="M7" s="322"/>
      <c r="N7" s="322"/>
      <c r="O7" s="323"/>
    </row>
    <row r="8" spans="1:15" s="207" customFormat="1">
      <c r="A8" s="205" t="s">
        <v>2133</v>
      </c>
      <c r="B8" s="205" t="s">
        <v>1282</v>
      </c>
      <c r="C8" s="206" t="s">
        <v>2134</v>
      </c>
      <c r="D8" s="324"/>
      <c r="E8" s="325"/>
      <c r="F8" s="325"/>
      <c r="G8" s="325"/>
      <c r="H8" s="325"/>
      <c r="I8" s="325"/>
      <c r="J8" s="325"/>
      <c r="K8" s="325"/>
      <c r="L8" s="325"/>
      <c r="M8" s="325"/>
      <c r="N8" s="325"/>
      <c r="O8" s="326"/>
    </row>
    <row r="9" spans="1:15" s="207" customFormat="1">
      <c r="A9" s="208"/>
      <c r="B9" s="208"/>
      <c r="C9" s="209" t="s">
        <v>2135</v>
      </c>
      <c r="D9" s="327"/>
      <c r="E9" s="328"/>
      <c r="F9" s="328"/>
      <c r="G9" s="328"/>
      <c r="H9" s="328"/>
      <c r="I9" s="328"/>
      <c r="J9" s="328"/>
      <c r="K9" s="328"/>
      <c r="L9" s="328"/>
      <c r="M9" s="328"/>
      <c r="N9" s="328"/>
      <c r="O9" s="329"/>
    </row>
    <row r="10" spans="1:15" s="204" customFormat="1">
      <c r="A10" s="202" t="s">
        <v>2136</v>
      </c>
      <c r="B10" s="202" t="s">
        <v>1317</v>
      </c>
      <c r="C10" s="203" t="s">
        <v>2137</v>
      </c>
      <c r="D10" s="321"/>
      <c r="E10" s="322"/>
      <c r="F10" s="322"/>
      <c r="G10" s="322"/>
      <c r="H10" s="322"/>
      <c r="I10" s="322"/>
      <c r="J10" s="322"/>
      <c r="K10" s="322"/>
      <c r="L10" s="322"/>
      <c r="M10" s="322"/>
      <c r="N10" s="322"/>
      <c r="O10" s="323"/>
    </row>
    <row r="11" spans="1:15" s="207" customFormat="1">
      <c r="A11" s="205" t="s">
        <v>2138</v>
      </c>
      <c r="B11" s="205" t="s">
        <v>1318</v>
      </c>
      <c r="C11" s="206" t="s">
        <v>2139</v>
      </c>
      <c r="D11" s="324"/>
      <c r="E11" s="330"/>
      <c r="F11" s="330"/>
      <c r="G11" s="330"/>
      <c r="H11" s="330"/>
      <c r="I11" s="330"/>
      <c r="J11" s="330"/>
      <c r="K11" s="330"/>
      <c r="L11" s="330"/>
      <c r="M11" s="330"/>
      <c r="N11" s="330"/>
      <c r="O11" s="331"/>
    </row>
    <row r="12" spans="1:15" s="207" customFormat="1">
      <c r="A12" s="208"/>
      <c r="B12" s="208"/>
      <c r="C12" s="209" t="s">
        <v>2140</v>
      </c>
      <c r="D12" s="327"/>
      <c r="E12" s="332"/>
      <c r="F12" s="332"/>
      <c r="G12" s="332"/>
      <c r="H12" s="332"/>
      <c r="I12" s="332"/>
      <c r="J12" s="332"/>
      <c r="K12" s="332"/>
      <c r="L12" s="332"/>
      <c r="M12" s="332"/>
      <c r="N12" s="332"/>
      <c r="O12" s="333"/>
    </row>
    <row r="13" spans="1:15" s="204" customFormat="1">
      <c r="A13" s="202" t="s">
        <v>2141</v>
      </c>
      <c r="B13" s="202" t="s">
        <v>2257</v>
      </c>
      <c r="C13" s="203" t="s">
        <v>2264</v>
      </c>
      <c r="D13" s="321"/>
      <c r="E13" s="322"/>
      <c r="F13" s="322"/>
      <c r="G13" s="322"/>
      <c r="H13" s="322"/>
      <c r="I13" s="322"/>
      <c r="J13" s="322"/>
      <c r="K13" s="322"/>
      <c r="L13" s="322"/>
      <c r="M13" s="322"/>
      <c r="N13" s="322"/>
      <c r="O13" s="323"/>
    </row>
    <row r="14" spans="1:15" s="204" customFormat="1">
      <c r="A14" s="202" t="s">
        <v>2142</v>
      </c>
      <c r="B14" s="202" t="s">
        <v>2258</v>
      </c>
      <c r="C14" s="203" t="s">
        <v>2277</v>
      </c>
      <c r="D14" s="321"/>
      <c r="E14" s="322"/>
      <c r="F14" s="322"/>
      <c r="G14" s="322"/>
      <c r="H14" s="322"/>
      <c r="I14" s="322"/>
      <c r="J14" s="322"/>
      <c r="K14" s="322"/>
      <c r="L14" s="322"/>
      <c r="M14" s="322"/>
      <c r="N14" s="322"/>
      <c r="O14" s="323"/>
    </row>
    <row r="15" spans="1:15" s="207" customFormat="1">
      <c r="A15" s="205" t="s">
        <v>2143</v>
      </c>
      <c r="B15" s="205" t="s">
        <v>2259</v>
      </c>
      <c r="C15" s="206" t="s">
        <v>2265</v>
      </c>
      <c r="D15" s="324"/>
      <c r="E15" s="330"/>
      <c r="F15" s="330"/>
      <c r="G15" s="330"/>
      <c r="H15" s="330"/>
      <c r="I15" s="330"/>
      <c r="J15" s="330"/>
      <c r="K15" s="330"/>
      <c r="L15" s="330"/>
      <c r="M15" s="330"/>
      <c r="N15" s="330"/>
      <c r="O15" s="331"/>
    </row>
    <row r="16" spans="1:15" s="207" customFormat="1">
      <c r="A16" s="208"/>
      <c r="B16" s="208"/>
      <c r="C16" s="209" t="s">
        <v>2144</v>
      </c>
      <c r="D16" s="327"/>
      <c r="E16" s="332"/>
      <c r="F16" s="332"/>
      <c r="G16" s="332"/>
      <c r="H16" s="332"/>
      <c r="I16" s="332"/>
      <c r="J16" s="332"/>
      <c r="K16" s="332"/>
      <c r="L16" s="332"/>
      <c r="M16" s="332"/>
      <c r="N16" s="332"/>
      <c r="O16" s="333"/>
    </row>
    <row r="17" spans="1:15" s="204" customFormat="1">
      <c r="A17" s="202" t="s">
        <v>2145</v>
      </c>
      <c r="B17" s="202" t="s">
        <v>2260</v>
      </c>
      <c r="C17" s="203" t="s">
        <v>2278</v>
      </c>
      <c r="D17" s="321"/>
      <c r="E17" s="322"/>
      <c r="F17" s="322"/>
      <c r="G17" s="322"/>
      <c r="H17" s="322"/>
      <c r="I17" s="322"/>
      <c r="J17" s="322"/>
      <c r="K17" s="322"/>
      <c r="L17" s="322"/>
      <c r="M17" s="322"/>
      <c r="N17" s="322"/>
      <c r="O17" s="323"/>
    </row>
    <row r="18" spans="1:15" s="204" customFormat="1">
      <c r="A18" s="202" t="s">
        <v>2146</v>
      </c>
      <c r="B18" s="202" t="s">
        <v>2261</v>
      </c>
      <c r="C18" s="203" t="s">
        <v>2147</v>
      </c>
      <c r="D18" s="321"/>
      <c r="E18" s="322"/>
      <c r="F18" s="322"/>
      <c r="G18" s="322"/>
      <c r="H18" s="322"/>
      <c r="I18" s="322"/>
      <c r="J18" s="322"/>
      <c r="K18" s="322"/>
      <c r="L18" s="322"/>
      <c r="M18" s="322"/>
      <c r="N18" s="322"/>
      <c r="O18" s="323"/>
    </row>
    <row r="19" spans="1:15" s="204" customFormat="1">
      <c r="A19" s="202" t="s">
        <v>2148</v>
      </c>
      <c r="B19" s="202" t="s">
        <v>2262</v>
      </c>
      <c r="C19" s="203" t="s">
        <v>2266</v>
      </c>
      <c r="D19" s="321"/>
      <c r="E19" s="322"/>
      <c r="F19" s="322"/>
      <c r="G19" s="322"/>
      <c r="H19" s="322"/>
      <c r="I19" s="322"/>
      <c r="J19" s="322"/>
      <c r="K19" s="322"/>
      <c r="L19" s="322"/>
      <c r="M19" s="322"/>
      <c r="N19" s="322"/>
      <c r="O19" s="323"/>
    </row>
    <row r="20" spans="1:15" s="207" customFormat="1">
      <c r="A20" s="205" t="s">
        <v>2149</v>
      </c>
      <c r="B20" s="205" t="s">
        <v>2263</v>
      </c>
      <c r="C20" s="206" t="s">
        <v>2150</v>
      </c>
      <c r="D20" s="324"/>
      <c r="E20" s="330"/>
      <c r="F20" s="330"/>
      <c r="G20" s="330"/>
      <c r="H20" s="330"/>
      <c r="I20" s="330"/>
      <c r="J20" s="330"/>
      <c r="K20" s="330"/>
      <c r="L20" s="330"/>
      <c r="M20" s="330"/>
      <c r="N20" s="330"/>
      <c r="O20" s="331"/>
    </row>
    <row r="21" spans="1:15" s="207" customFormat="1">
      <c r="A21" s="208"/>
      <c r="B21" s="208"/>
      <c r="C21" s="209" t="s">
        <v>2267</v>
      </c>
      <c r="D21" s="327"/>
      <c r="E21" s="332"/>
      <c r="F21" s="332"/>
      <c r="G21" s="332"/>
      <c r="H21" s="332"/>
      <c r="I21" s="332"/>
      <c r="J21" s="332"/>
      <c r="K21" s="332"/>
      <c r="L21" s="332"/>
      <c r="M21" s="332"/>
      <c r="N21" s="332"/>
      <c r="O21" s="333"/>
    </row>
    <row r="22" spans="1:15" s="204" customFormat="1">
      <c r="A22" s="205" t="s">
        <v>2151</v>
      </c>
      <c r="B22" s="205" t="s">
        <v>2270</v>
      </c>
      <c r="C22" s="206" t="s">
        <v>2268</v>
      </c>
      <c r="D22" s="324"/>
      <c r="E22" s="330"/>
      <c r="F22" s="330"/>
      <c r="G22" s="330"/>
      <c r="H22" s="330"/>
      <c r="I22" s="330"/>
      <c r="J22" s="330"/>
      <c r="K22" s="330"/>
      <c r="L22" s="330"/>
      <c r="M22" s="330"/>
      <c r="N22" s="330"/>
      <c r="O22" s="331"/>
    </row>
    <row r="23" spans="1:15" s="204" customFormat="1">
      <c r="A23" s="208"/>
      <c r="B23" s="208"/>
      <c r="C23" s="209" t="s">
        <v>2152</v>
      </c>
      <c r="D23" s="327"/>
      <c r="E23" s="332"/>
      <c r="F23" s="332"/>
      <c r="G23" s="332"/>
      <c r="H23" s="332"/>
      <c r="I23" s="332"/>
      <c r="J23" s="332"/>
      <c r="K23" s="332"/>
      <c r="L23" s="332"/>
      <c r="M23" s="332"/>
      <c r="N23" s="332"/>
      <c r="O23" s="333"/>
    </row>
    <row r="24" spans="1:15" s="204" customFormat="1">
      <c r="A24" s="334"/>
      <c r="B24" s="335"/>
      <c r="C24" s="335"/>
      <c r="D24" s="336"/>
      <c r="E24" s="336"/>
      <c r="F24" s="336"/>
      <c r="G24" s="336"/>
      <c r="H24" s="336"/>
      <c r="I24" s="336"/>
      <c r="J24" s="336"/>
      <c r="K24" s="336"/>
      <c r="L24" s="337"/>
      <c r="M24" s="337"/>
      <c r="N24" s="336"/>
      <c r="O24" s="338"/>
    </row>
    <row r="25" spans="1:15" s="204" customFormat="1" ht="15.75">
      <c r="A25" s="210" t="s">
        <v>1266</v>
      </c>
      <c r="B25" s="211" t="s">
        <v>1267</v>
      </c>
      <c r="C25" s="211" t="s">
        <v>287</v>
      </c>
      <c r="D25" s="211" t="s">
        <v>288</v>
      </c>
      <c r="E25" s="211" t="s">
        <v>2133</v>
      </c>
      <c r="F25" s="211" t="s">
        <v>2136</v>
      </c>
      <c r="G25" s="211" t="s">
        <v>2138</v>
      </c>
      <c r="H25" s="211" t="s">
        <v>2141</v>
      </c>
      <c r="I25" s="211" t="s">
        <v>2142</v>
      </c>
      <c r="J25" s="211" t="s">
        <v>2143</v>
      </c>
      <c r="K25" s="211" t="s">
        <v>2145</v>
      </c>
      <c r="L25" s="212" t="s">
        <v>2146</v>
      </c>
      <c r="M25" s="212" t="s">
        <v>2148</v>
      </c>
      <c r="N25" s="211" t="s">
        <v>2149</v>
      </c>
      <c r="O25" s="213" t="s">
        <v>2151</v>
      </c>
    </row>
    <row r="26" spans="1:15" s="220" customFormat="1" ht="103.5" customHeight="1">
      <c r="A26" s="214" t="s">
        <v>1272</v>
      </c>
      <c r="B26" s="214" t="s">
        <v>2285</v>
      </c>
      <c r="C26" s="215" t="s">
        <v>1273</v>
      </c>
      <c r="D26" s="216" t="s">
        <v>1274</v>
      </c>
      <c r="E26" s="214" t="s">
        <v>1282</v>
      </c>
      <c r="F26" s="216" t="s">
        <v>1317</v>
      </c>
      <c r="G26" s="214" t="s">
        <v>1318</v>
      </c>
      <c r="H26" s="217" t="s">
        <v>2286</v>
      </c>
      <c r="I26" s="217" t="s">
        <v>2258</v>
      </c>
      <c r="J26" s="218" t="s">
        <v>2259</v>
      </c>
      <c r="K26" s="217" t="s">
        <v>2287</v>
      </c>
      <c r="L26" s="217" t="s">
        <v>2288</v>
      </c>
      <c r="M26" s="219" t="s">
        <v>2289</v>
      </c>
      <c r="N26" s="219" t="s">
        <v>2290</v>
      </c>
      <c r="O26" s="219" t="s">
        <v>2291</v>
      </c>
    </row>
    <row r="27" spans="1:15" s="228" customFormat="1" ht="15.75">
      <c r="A27" s="339" t="s">
        <v>2308</v>
      </c>
      <c r="B27" s="221" t="s">
        <v>2158</v>
      </c>
      <c r="C27" s="222" t="s">
        <v>1222</v>
      </c>
      <c r="D27" s="222" t="s">
        <v>1222</v>
      </c>
      <c r="E27" s="223" t="s">
        <v>1222</v>
      </c>
      <c r="F27" s="222" t="s">
        <v>1222</v>
      </c>
      <c r="G27" s="222" t="s">
        <v>1222</v>
      </c>
      <c r="H27" s="224">
        <v>0.21100000000000002</v>
      </c>
      <c r="I27" s="225">
        <v>1</v>
      </c>
      <c r="J27" s="225">
        <v>1</v>
      </c>
      <c r="K27" s="226">
        <v>6596</v>
      </c>
      <c r="L27" s="226">
        <v>6596</v>
      </c>
      <c r="M27" s="226">
        <v>0</v>
      </c>
      <c r="N27" s="227">
        <v>1112.71</v>
      </c>
      <c r="O27" s="227">
        <v>1097.3699999999999</v>
      </c>
    </row>
    <row r="28" spans="1:15">
      <c r="A28" s="229">
        <v>106580996</v>
      </c>
      <c r="B28" s="229" t="s">
        <v>2203</v>
      </c>
      <c r="C28" s="230" t="s">
        <v>1222</v>
      </c>
      <c r="D28" s="230" t="s">
        <v>1222</v>
      </c>
      <c r="E28" s="230" t="s">
        <v>1222</v>
      </c>
      <c r="F28" s="231" t="s">
        <v>1222</v>
      </c>
      <c r="G28" s="230" t="s">
        <v>1222</v>
      </c>
      <c r="H28" s="232">
        <v>0.29169</v>
      </c>
      <c r="I28" s="233">
        <v>1.3189</v>
      </c>
      <c r="J28" s="233">
        <v>1.264</v>
      </c>
      <c r="K28" s="226">
        <v>6596</v>
      </c>
      <c r="L28" s="226">
        <v>7785</v>
      </c>
      <c r="M28" s="226">
        <v>0</v>
      </c>
      <c r="N28" s="234">
        <v>1112.71</v>
      </c>
      <c r="O28" s="234">
        <v>1097.3699999999999</v>
      </c>
    </row>
    <row r="29" spans="1:15">
      <c r="A29" s="229">
        <v>106150788</v>
      </c>
      <c r="B29" s="229" t="s">
        <v>2204</v>
      </c>
      <c r="C29" s="230" t="s">
        <v>1222</v>
      </c>
      <c r="D29" s="230" t="s">
        <v>1222</v>
      </c>
      <c r="E29" s="230" t="s">
        <v>1222</v>
      </c>
      <c r="F29" s="231" t="s">
        <v>1222</v>
      </c>
      <c r="G29" s="230" t="s">
        <v>1222</v>
      </c>
      <c r="H29" s="232">
        <v>0.17491000000000001</v>
      </c>
      <c r="I29" s="233">
        <v>1.2645</v>
      </c>
      <c r="J29" s="233">
        <v>1.2119</v>
      </c>
      <c r="K29" s="226">
        <v>6596</v>
      </c>
      <c r="L29" s="226">
        <v>7551</v>
      </c>
      <c r="M29" s="226">
        <v>0</v>
      </c>
      <c r="N29" s="234">
        <v>1112.71</v>
      </c>
      <c r="O29" s="234">
        <v>1097.3699999999999</v>
      </c>
    </row>
    <row r="30" spans="1:15">
      <c r="A30" s="229">
        <v>106171049</v>
      </c>
      <c r="B30" s="229" t="s">
        <v>2205</v>
      </c>
      <c r="C30" s="230" t="s">
        <v>1222</v>
      </c>
      <c r="D30" s="230" t="s">
        <v>1222</v>
      </c>
      <c r="E30" s="230" t="s">
        <v>1222</v>
      </c>
      <c r="F30" s="230" t="s">
        <v>1221</v>
      </c>
      <c r="G30" s="230" t="s">
        <v>1221</v>
      </c>
      <c r="H30" s="232">
        <v>0.43757000000000001</v>
      </c>
      <c r="I30" s="233">
        <v>1.3189</v>
      </c>
      <c r="J30" s="233">
        <v>1.264</v>
      </c>
      <c r="K30" s="226">
        <v>15036</v>
      </c>
      <c r="L30" s="226">
        <v>17747</v>
      </c>
      <c r="M30" s="226">
        <v>0</v>
      </c>
      <c r="N30" s="234">
        <v>1112.71</v>
      </c>
      <c r="O30" s="234">
        <v>1097.3699999999999</v>
      </c>
    </row>
    <row r="31" spans="1:15">
      <c r="A31" s="229">
        <v>106040875</v>
      </c>
      <c r="B31" s="229" t="s">
        <v>2206</v>
      </c>
      <c r="C31" s="230" t="s">
        <v>1222</v>
      </c>
      <c r="D31" s="230" t="s">
        <v>1222</v>
      </c>
      <c r="E31" s="230" t="s">
        <v>1222</v>
      </c>
      <c r="F31" s="231" t="s">
        <v>1222</v>
      </c>
      <c r="G31" s="230" t="s">
        <v>1222</v>
      </c>
      <c r="H31" s="232">
        <v>0.16735</v>
      </c>
      <c r="I31" s="233">
        <v>1.3189</v>
      </c>
      <c r="J31" s="233">
        <v>1.264</v>
      </c>
      <c r="K31" s="226">
        <v>6596</v>
      </c>
      <c r="L31" s="226">
        <v>7785</v>
      </c>
      <c r="M31" s="226">
        <v>0</v>
      </c>
      <c r="N31" s="234">
        <v>1112.71</v>
      </c>
      <c r="O31" s="234">
        <v>1097.3699999999999</v>
      </c>
    </row>
    <row r="32" spans="1:15">
      <c r="A32" s="229">
        <v>106190323</v>
      </c>
      <c r="B32" s="229" t="s">
        <v>2207</v>
      </c>
      <c r="C32" s="230" t="s">
        <v>1222</v>
      </c>
      <c r="D32" s="230" t="s">
        <v>1222</v>
      </c>
      <c r="E32" s="230" t="s">
        <v>1222</v>
      </c>
      <c r="F32" s="231" t="s">
        <v>1222</v>
      </c>
      <c r="G32" s="230" t="s">
        <v>1222</v>
      </c>
      <c r="H32" s="232">
        <v>0.16950999999999999</v>
      </c>
      <c r="I32" s="233">
        <v>1.4370000000000001</v>
      </c>
      <c r="J32" s="233">
        <v>1.3772</v>
      </c>
      <c r="K32" s="226">
        <v>6596</v>
      </c>
      <c r="L32" s="226">
        <v>8295</v>
      </c>
      <c r="M32" s="226">
        <v>1298</v>
      </c>
      <c r="N32" s="234">
        <v>1112.71</v>
      </c>
      <c r="O32" s="234">
        <v>1097.3699999999999</v>
      </c>
    </row>
    <row r="33" spans="1:15">
      <c r="A33" s="229">
        <v>106390923</v>
      </c>
      <c r="B33" s="229" t="s">
        <v>2208</v>
      </c>
      <c r="C33" s="230" t="s">
        <v>1222</v>
      </c>
      <c r="D33" s="230" t="s">
        <v>1222</v>
      </c>
      <c r="E33" s="230" t="s">
        <v>1222</v>
      </c>
      <c r="F33" s="230" t="s">
        <v>1222</v>
      </c>
      <c r="G33" s="230" t="s">
        <v>1222</v>
      </c>
      <c r="H33" s="232">
        <v>0.15503</v>
      </c>
      <c r="I33" s="233">
        <v>1.4972000000000001</v>
      </c>
      <c r="J33" s="233">
        <v>1.4349000000000001</v>
      </c>
      <c r="K33" s="226">
        <v>6596</v>
      </c>
      <c r="L33" s="226">
        <v>8555</v>
      </c>
      <c r="M33" s="226">
        <v>1339</v>
      </c>
      <c r="N33" s="234">
        <v>1112.71</v>
      </c>
      <c r="O33" s="234">
        <v>1097.3699999999999</v>
      </c>
    </row>
    <row r="34" spans="1:15">
      <c r="A34" s="229">
        <v>106100797</v>
      </c>
      <c r="B34" s="229" t="s">
        <v>2209</v>
      </c>
      <c r="C34" s="230" t="s">
        <v>1222</v>
      </c>
      <c r="D34" s="230" t="s">
        <v>1222</v>
      </c>
      <c r="E34" s="230" t="s">
        <v>1222</v>
      </c>
      <c r="F34" s="231" t="s">
        <v>1221</v>
      </c>
      <c r="G34" s="230" t="s">
        <v>1221</v>
      </c>
      <c r="H34" s="232">
        <v>0.74251999999999996</v>
      </c>
      <c r="I34" s="233">
        <v>1.3189</v>
      </c>
      <c r="J34" s="233">
        <v>1.264</v>
      </c>
      <c r="K34" s="226">
        <v>15036</v>
      </c>
      <c r="L34" s="226">
        <v>17747</v>
      </c>
      <c r="M34" s="226">
        <v>0</v>
      </c>
      <c r="N34" s="234">
        <v>1112.71</v>
      </c>
      <c r="O34" s="234">
        <v>1097.3699999999999</v>
      </c>
    </row>
    <row r="35" spans="1:15">
      <c r="A35" s="229">
        <v>106100793</v>
      </c>
      <c r="B35" s="229" t="s">
        <v>2210</v>
      </c>
      <c r="C35" s="230" t="s">
        <v>1222</v>
      </c>
      <c r="D35" s="230" t="s">
        <v>1222</v>
      </c>
      <c r="E35" s="230" t="s">
        <v>1222</v>
      </c>
      <c r="F35" s="230" t="s">
        <v>1221</v>
      </c>
      <c r="G35" s="230" t="s">
        <v>1221</v>
      </c>
      <c r="H35" s="232">
        <v>0.38739000000000001</v>
      </c>
      <c r="I35" s="233">
        <v>1.2645</v>
      </c>
      <c r="J35" s="233">
        <v>1.2119</v>
      </c>
      <c r="K35" s="226">
        <v>15036</v>
      </c>
      <c r="L35" s="226">
        <v>17212</v>
      </c>
      <c r="M35" s="226">
        <v>0</v>
      </c>
      <c r="N35" s="234">
        <v>1112.71</v>
      </c>
      <c r="O35" s="234">
        <v>1097.3699999999999</v>
      </c>
    </row>
    <row r="36" spans="1:15">
      <c r="A36" s="235">
        <v>106164029</v>
      </c>
      <c r="B36" s="229" t="s">
        <v>2300</v>
      </c>
      <c r="C36" s="236" t="s">
        <v>1222</v>
      </c>
      <c r="D36" s="236" t="s">
        <v>1222</v>
      </c>
      <c r="E36" s="236" t="s">
        <v>1222</v>
      </c>
      <c r="F36" s="230" t="s">
        <v>1221</v>
      </c>
      <c r="G36" s="236" t="s">
        <v>1221</v>
      </c>
      <c r="H36" s="232">
        <v>0.38739000000000001</v>
      </c>
      <c r="I36" s="233">
        <v>1.2645</v>
      </c>
      <c r="J36" s="233">
        <v>1.2119</v>
      </c>
      <c r="K36" s="226">
        <v>15036</v>
      </c>
      <c r="L36" s="226">
        <v>17212</v>
      </c>
      <c r="M36" s="226">
        <v>0</v>
      </c>
      <c r="N36" s="234">
        <v>1112.71</v>
      </c>
      <c r="O36" s="234">
        <v>1097.3699999999999</v>
      </c>
    </row>
    <row r="37" spans="1:15">
      <c r="A37" s="229">
        <v>106560525</v>
      </c>
      <c r="B37" s="229" t="s">
        <v>2211</v>
      </c>
      <c r="C37" s="231" t="s">
        <v>1222</v>
      </c>
      <c r="D37" s="231" t="s">
        <v>1222</v>
      </c>
      <c r="E37" s="231" t="s">
        <v>1222</v>
      </c>
      <c r="F37" s="231" t="s">
        <v>1222</v>
      </c>
      <c r="G37" s="231" t="s">
        <v>1222</v>
      </c>
      <c r="H37" s="232">
        <v>0.27611999999999998</v>
      </c>
      <c r="I37" s="233">
        <v>1.4370000000000001</v>
      </c>
      <c r="J37" s="233">
        <v>1.3772</v>
      </c>
      <c r="K37" s="226">
        <v>6596</v>
      </c>
      <c r="L37" s="226">
        <v>8295</v>
      </c>
      <c r="M37" s="226">
        <v>0</v>
      </c>
      <c r="N37" s="234">
        <v>1112.71</v>
      </c>
      <c r="O37" s="234">
        <v>1097.3699999999999</v>
      </c>
    </row>
    <row r="38" spans="1:15">
      <c r="A38" s="229">
        <v>106552209</v>
      </c>
      <c r="B38" s="229" t="s">
        <v>2212</v>
      </c>
      <c r="C38" s="230" t="s">
        <v>1222</v>
      </c>
      <c r="D38" s="230" t="s">
        <v>1222</v>
      </c>
      <c r="E38" s="230" t="s">
        <v>1222</v>
      </c>
      <c r="F38" s="230" t="s">
        <v>1221</v>
      </c>
      <c r="G38" s="230" t="s">
        <v>1221</v>
      </c>
      <c r="H38" s="232">
        <v>0.21492</v>
      </c>
      <c r="I38" s="233">
        <v>1.3189</v>
      </c>
      <c r="J38" s="233">
        <v>1.264</v>
      </c>
      <c r="K38" s="226">
        <v>15036</v>
      </c>
      <c r="L38" s="226">
        <v>17747</v>
      </c>
      <c r="M38" s="226">
        <v>0</v>
      </c>
      <c r="N38" s="234">
        <v>1112.71</v>
      </c>
      <c r="O38" s="234">
        <v>1097.3699999999999</v>
      </c>
    </row>
    <row r="39" spans="1:15">
      <c r="A39" s="229">
        <v>106554011</v>
      </c>
      <c r="B39" s="229" t="s">
        <v>2213</v>
      </c>
      <c r="C39" s="230" t="s">
        <v>1222</v>
      </c>
      <c r="D39" s="230" t="s">
        <v>1222</v>
      </c>
      <c r="E39" s="230" t="s">
        <v>1222</v>
      </c>
      <c r="F39" s="230" t="s">
        <v>1221</v>
      </c>
      <c r="G39" s="230" t="s">
        <v>1221</v>
      </c>
      <c r="H39" s="232">
        <v>0.21492</v>
      </c>
      <c r="I39" s="233">
        <v>1.3189</v>
      </c>
      <c r="J39" s="233">
        <v>1.264</v>
      </c>
      <c r="K39" s="226">
        <v>15036</v>
      </c>
      <c r="L39" s="226">
        <v>17747</v>
      </c>
      <c r="M39" s="226">
        <v>0</v>
      </c>
      <c r="N39" s="234">
        <v>1112.71</v>
      </c>
      <c r="O39" s="234">
        <v>1097.3699999999999</v>
      </c>
    </row>
    <row r="40" spans="1:15">
      <c r="A40" s="229">
        <v>106281078</v>
      </c>
      <c r="B40" s="229" t="s">
        <v>2214</v>
      </c>
      <c r="C40" s="230" t="s">
        <v>1222</v>
      </c>
      <c r="D40" s="230" t="s">
        <v>1222</v>
      </c>
      <c r="E40" s="230" t="s">
        <v>1222</v>
      </c>
      <c r="F40" s="231" t="s">
        <v>1222</v>
      </c>
      <c r="G40" s="230" t="s">
        <v>1222</v>
      </c>
      <c r="H40" s="232">
        <v>0.32036999999999999</v>
      </c>
      <c r="I40" s="233">
        <v>1.6181000000000001</v>
      </c>
      <c r="J40" s="233">
        <v>1.5508</v>
      </c>
      <c r="K40" s="226">
        <v>6596</v>
      </c>
      <c r="L40" s="226">
        <v>9077</v>
      </c>
      <c r="M40" s="226">
        <v>0</v>
      </c>
      <c r="N40" s="234">
        <v>1112.71</v>
      </c>
      <c r="O40" s="234">
        <v>1097.3699999999999</v>
      </c>
    </row>
    <row r="41" spans="1:15">
      <c r="A41" s="229">
        <v>106154168</v>
      </c>
      <c r="B41" s="229" t="s">
        <v>2215</v>
      </c>
      <c r="C41" s="230" t="s">
        <v>1222</v>
      </c>
      <c r="D41" s="230" t="s">
        <v>1221</v>
      </c>
      <c r="E41" s="230" t="s">
        <v>1222</v>
      </c>
      <c r="F41" s="230" t="s">
        <v>1221</v>
      </c>
      <c r="G41" s="230" t="s">
        <v>1221</v>
      </c>
      <c r="H41" s="232">
        <v>1</v>
      </c>
      <c r="I41" s="233">
        <v>1.2645</v>
      </c>
      <c r="J41" s="233">
        <v>1.2119</v>
      </c>
      <c r="K41" s="226">
        <v>15036</v>
      </c>
      <c r="L41" s="226">
        <v>17212</v>
      </c>
      <c r="M41" s="226">
        <v>0</v>
      </c>
      <c r="N41" s="234">
        <v>1112.71</v>
      </c>
      <c r="O41" s="234">
        <v>1097.3699999999999</v>
      </c>
    </row>
    <row r="42" spans="1:15">
      <c r="A42" s="229">
        <v>106540816</v>
      </c>
      <c r="B42" s="229" t="s">
        <v>2243</v>
      </c>
      <c r="C42" s="230" t="s">
        <v>1222</v>
      </c>
      <c r="D42" s="230" t="s">
        <v>1222</v>
      </c>
      <c r="E42" s="230" t="s">
        <v>1221</v>
      </c>
      <c r="F42" s="230" t="s">
        <v>1222</v>
      </c>
      <c r="G42" s="230" t="s">
        <v>1222</v>
      </c>
      <c r="H42" s="232">
        <v>0.21226</v>
      </c>
      <c r="I42" s="233">
        <v>1.2645</v>
      </c>
      <c r="J42" s="233">
        <v>1.2119</v>
      </c>
      <c r="K42" s="226">
        <v>6596</v>
      </c>
      <c r="L42" s="226">
        <v>7551</v>
      </c>
      <c r="M42" s="226">
        <v>0</v>
      </c>
      <c r="N42" s="234">
        <v>1112.71</v>
      </c>
      <c r="O42" s="234">
        <v>1097.3699999999999</v>
      </c>
    </row>
    <row r="43" spans="1:15">
      <c r="A43" s="229">
        <v>106231396</v>
      </c>
      <c r="B43" s="229" t="s">
        <v>2216</v>
      </c>
      <c r="C43" s="230" t="s">
        <v>1222</v>
      </c>
      <c r="D43" s="230" t="s">
        <v>1222</v>
      </c>
      <c r="E43" s="230" t="s">
        <v>1222</v>
      </c>
      <c r="F43" s="230" t="s">
        <v>1221</v>
      </c>
      <c r="G43" s="230" t="s">
        <v>1221</v>
      </c>
      <c r="H43" s="232">
        <v>0.32393</v>
      </c>
      <c r="I43" s="233">
        <v>1.3189</v>
      </c>
      <c r="J43" s="233">
        <v>1.264</v>
      </c>
      <c r="K43" s="226">
        <v>15036</v>
      </c>
      <c r="L43" s="226">
        <v>17747</v>
      </c>
      <c r="M43" s="226">
        <v>0</v>
      </c>
      <c r="N43" s="234">
        <v>1112.71</v>
      </c>
      <c r="O43" s="234">
        <v>1097.3699999999999</v>
      </c>
    </row>
    <row r="44" spans="1:15">
      <c r="A44" s="229">
        <v>106190878</v>
      </c>
      <c r="B44" s="229" t="s">
        <v>2217</v>
      </c>
      <c r="C44" s="231" t="s">
        <v>1222</v>
      </c>
      <c r="D44" s="231" t="s">
        <v>1222</v>
      </c>
      <c r="E44" s="231" t="s">
        <v>1222</v>
      </c>
      <c r="F44" s="231" t="s">
        <v>1222</v>
      </c>
      <c r="G44" s="231" t="s">
        <v>1222</v>
      </c>
      <c r="H44" s="232">
        <v>0.17805000000000001</v>
      </c>
      <c r="I44" s="233">
        <v>1.4370000000000001</v>
      </c>
      <c r="J44" s="233">
        <v>1.3772</v>
      </c>
      <c r="K44" s="226">
        <v>6596</v>
      </c>
      <c r="L44" s="226">
        <v>8295</v>
      </c>
      <c r="M44" s="226">
        <v>1298</v>
      </c>
      <c r="N44" s="234">
        <v>1112.71</v>
      </c>
      <c r="O44" s="234">
        <v>1097.3699999999999</v>
      </c>
    </row>
    <row r="45" spans="1:15">
      <c r="A45" s="229">
        <v>106301098</v>
      </c>
      <c r="B45" s="229" t="s">
        <v>1319</v>
      </c>
      <c r="C45" s="230" t="s">
        <v>1222</v>
      </c>
      <c r="D45" s="230" t="s">
        <v>1222</v>
      </c>
      <c r="E45" s="230" t="s">
        <v>1222</v>
      </c>
      <c r="F45" s="231" t="s">
        <v>1222</v>
      </c>
      <c r="G45" s="230" t="s">
        <v>1222</v>
      </c>
      <c r="H45" s="232">
        <v>0.15834000000000001</v>
      </c>
      <c r="I45" s="233">
        <v>1.2658</v>
      </c>
      <c r="J45" s="233">
        <v>1.2131000000000001</v>
      </c>
      <c r="K45" s="226">
        <v>6596</v>
      </c>
      <c r="L45" s="226">
        <v>7556</v>
      </c>
      <c r="M45" s="226">
        <v>0</v>
      </c>
      <c r="N45" s="234">
        <v>1112.71</v>
      </c>
      <c r="O45" s="234">
        <v>1097.3699999999999</v>
      </c>
    </row>
    <row r="46" spans="1:15">
      <c r="A46" s="229">
        <v>106010735</v>
      </c>
      <c r="B46" s="229" t="s">
        <v>2218</v>
      </c>
      <c r="C46" s="230" t="s">
        <v>1221</v>
      </c>
      <c r="D46" s="230" t="s">
        <v>1222</v>
      </c>
      <c r="E46" s="230" t="s">
        <v>1222</v>
      </c>
      <c r="F46" s="231" t="s">
        <v>1222</v>
      </c>
      <c r="G46" s="230" t="s">
        <v>1222</v>
      </c>
      <c r="H46" s="232">
        <v>0.35363</v>
      </c>
      <c r="I46" s="233">
        <v>1.7585999999999999</v>
      </c>
      <c r="J46" s="233">
        <v>1.6854</v>
      </c>
      <c r="K46" s="226">
        <v>6596</v>
      </c>
      <c r="L46" s="226">
        <v>9684</v>
      </c>
      <c r="M46" s="226">
        <v>0</v>
      </c>
      <c r="N46" s="234">
        <v>0</v>
      </c>
      <c r="O46" s="234">
        <v>0</v>
      </c>
    </row>
    <row r="47" spans="1:15">
      <c r="A47" s="229">
        <v>106190017</v>
      </c>
      <c r="B47" s="229" t="s">
        <v>1320</v>
      </c>
      <c r="C47" s="230" t="s">
        <v>1222</v>
      </c>
      <c r="D47" s="230" t="s">
        <v>1222</v>
      </c>
      <c r="E47" s="230" t="s">
        <v>1222</v>
      </c>
      <c r="F47" s="231" t="s">
        <v>1222</v>
      </c>
      <c r="G47" s="230" t="s">
        <v>1222</v>
      </c>
      <c r="H47" s="232">
        <v>0.17682</v>
      </c>
      <c r="I47" s="233">
        <v>1.2918000000000001</v>
      </c>
      <c r="J47" s="233">
        <v>1.2381</v>
      </c>
      <c r="K47" s="226">
        <v>6596</v>
      </c>
      <c r="L47" s="226">
        <v>7669</v>
      </c>
      <c r="M47" s="226">
        <v>1200</v>
      </c>
      <c r="N47" s="234">
        <v>1112.71</v>
      </c>
      <c r="O47" s="234">
        <v>1097.3699999999999</v>
      </c>
    </row>
    <row r="48" spans="1:15">
      <c r="A48" s="229">
        <v>106010937</v>
      </c>
      <c r="B48" s="229" t="s">
        <v>1321</v>
      </c>
      <c r="C48" s="230" t="s">
        <v>1222</v>
      </c>
      <c r="D48" s="230" t="s">
        <v>1222</v>
      </c>
      <c r="E48" s="230" t="s">
        <v>1222</v>
      </c>
      <c r="F48" s="231" t="s">
        <v>1222</v>
      </c>
      <c r="G48" s="230" t="s">
        <v>1222</v>
      </c>
      <c r="H48" s="232">
        <v>0.27387</v>
      </c>
      <c r="I48" s="233">
        <v>1.7585999999999999</v>
      </c>
      <c r="J48" s="233">
        <v>1.6854</v>
      </c>
      <c r="K48" s="226">
        <v>6596</v>
      </c>
      <c r="L48" s="226">
        <v>9684</v>
      </c>
      <c r="M48" s="226">
        <v>1515</v>
      </c>
      <c r="N48" s="234">
        <v>1112.71</v>
      </c>
      <c r="O48" s="234">
        <v>1097.3699999999999</v>
      </c>
    </row>
    <row r="49" spans="1:15">
      <c r="A49" s="235">
        <v>106013626</v>
      </c>
      <c r="B49" s="229" t="s">
        <v>1322</v>
      </c>
      <c r="C49" s="231" t="s">
        <v>1222</v>
      </c>
      <c r="D49" s="231" t="s">
        <v>1222</v>
      </c>
      <c r="E49" s="231" t="s">
        <v>1222</v>
      </c>
      <c r="F49" s="231" t="s">
        <v>1222</v>
      </c>
      <c r="G49" s="231" t="s">
        <v>1222</v>
      </c>
      <c r="H49" s="232">
        <v>0.27387</v>
      </c>
      <c r="I49" s="233">
        <v>1.7585999999999999</v>
      </c>
      <c r="J49" s="233">
        <v>1.6854</v>
      </c>
      <c r="K49" s="226">
        <v>6596</v>
      </c>
      <c r="L49" s="226">
        <v>9684</v>
      </c>
      <c r="M49" s="226">
        <v>1515</v>
      </c>
      <c r="N49" s="234">
        <v>1112.71</v>
      </c>
      <c r="O49" s="234">
        <v>1097.3699999999999</v>
      </c>
    </row>
    <row r="50" spans="1:15">
      <c r="A50" s="229">
        <v>106010739</v>
      </c>
      <c r="B50" s="229" t="s">
        <v>1323</v>
      </c>
      <c r="C50" s="231" t="s">
        <v>1222</v>
      </c>
      <c r="D50" s="231" t="s">
        <v>1222</v>
      </c>
      <c r="E50" s="231" t="s">
        <v>1222</v>
      </c>
      <c r="F50" s="231" t="s">
        <v>1222</v>
      </c>
      <c r="G50" s="231" t="s">
        <v>1222</v>
      </c>
      <c r="H50" s="232">
        <v>0.34492</v>
      </c>
      <c r="I50" s="233">
        <v>1.7899</v>
      </c>
      <c r="J50" s="233">
        <v>1.7154</v>
      </c>
      <c r="K50" s="226">
        <v>6596</v>
      </c>
      <c r="L50" s="226">
        <v>9819</v>
      </c>
      <c r="M50" s="226">
        <v>1536</v>
      </c>
      <c r="N50" s="234">
        <v>1112.71</v>
      </c>
      <c r="O50" s="234">
        <v>1097.3699999999999</v>
      </c>
    </row>
    <row r="51" spans="1:15">
      <c r="A51" s="235">
        <v>106010844</v>
      </c>
      <c r="B51" s="229" t="s">
        <v>1324</v>
      </c>
      <c r="C51" s="231" t="s">
        <v>1222</v>
      </c>
      <c r="D51" s="231" t="s">
        <v>1222</v>
      </c>
      <c r="E51" s="231" t="s">
        <v>1222</v>
      </c>
      <c r="F51" s="231" t="s">
        <v>1222</v>
      </c>
      <c r="G51" s="231" t="s">
        <v>1222</v>
      </c>
      <c r="H51" s="232">
        <v>0.34492</v>
      </c>
      <c r="I51" s="233">
        <v>1.7899</v>
      </c>
      <c r="J51" s="233">
        <v>1.7154</v>
      </c>
      <c r="K51" s="226">
        <v>6596</v>
      </c>
      <c r="L51" s="226">
        <v>9819</v>
      </c>
      <c r="M51" s="226">
        <v>1536</v>
      </c>
      <c r="N51" s="234">
        <v>1112.71</v>
      </c>
      <c r="O51" s="234">
        <v>1097.3699999999999</v>
      </c>
    </row>
    <row r="52" spans="1:15">
      <c r="A52" s="229">
        <v>106370652</v>
      </c>
      <c r="B52" s="229" t="s">
        <v>1325</v>
      </c>
      <c r="C52" s="230" t="s">
        <v>1222</v>
      </c>
      <c r="D52" s="230" t="s">
        <v>1222</v>
      </c>
      <c r="E52" s="230" t="s">
        <v>1222</v>
      </c>
      <c r="F52" s="231" t="s">
        <v>1222</v>
      </c>
      <c r="G52" s="230" t="s">
        <v>1222</v>
      </c>
      <c r="H52" s="232">
        <v>0.22931000000000001</v>
      </c>
      <c r="I52" s="233">
        <v>1.2645</v>
      </c>
      <c r="J52" s="233">
        <v>1.2119</v>
      </c>
      <c r="K52" s="226">
        <v>6596</v>
      </c>
      <c r="L52" s="226">
        <v>7551</v>
      </c>
      <c r="M52" s="226">
        <v>1181</v>
      </c>
      <c r="N52" s="234">
        <v>1112.71</v>
      </c>
      <c r="O52" s="234">
        <v>1097.3699999999999</v>
      </c>
    </row>
    <row r="53" spans="1:15">
      <c r="A53" s="235">
        <v>106374063</v>
      </c>
      <c r="B53" s="229" t="s">
        <v>1325</v>
      </c>
      <c r="C53" s="230" t="s">
        <v>1222</v>
      </c>
      <c r="D53" s="230" t="s">
        <v>1222</v>
      </c>
      <c r="E53" s="230" t="s">
        <v>1222</v>
      </c>
      <c r="F53" s="231" t="s">
        <v>1222</v>
      </c>
      <c r="G53" s="230" t="s">
        <v>1222</v>
      </c>
      <c r="H53" s="232">
        <v>0.22931000000000001</v>
      </c>
      <c r="I53" s="233">
        <v>1.2645</v>
      </c>
      <c r="J53" s="233">
        <v>1.2119</v>
      </c>
      <c r="K53" s="226">
        <v>6596</v>
      </c>
      <c r="L53" s="226">
        <v>7551</v>
      </c>
      <c r="M53" s="226">
        <v>1181</v>
      </c>
      <c r="N53" s="234">
        <v>1112.71</v>
      </c>
      <c r="O53" s="234">
        <v>1097.3699999999999</v>
      </c>
    </row>
    <row r="54" spans="1:15">
      <c r="A54" s="229">
        <v>106301188</v>
      </c>
      <c r="B54" s="229" t="s">
        <v>1326</v>
      </c>
      <c r="C54" s="230" t="s">
        <v>1222</v>
      </c>
      <c r="D54" s="230" t="s">
        <v>1222</v>
      </c>
      <c r="E54" s="230" t="s">
        <v>1222</v>
      </c>
      <c r="F54" s="231" t="s">
        <v>1222</v>
      </c>
      <c r="G54" s="230" t="s">
        <v>1222</v>
      </c>
      <c r="H54" s="232">
        <v>0.3962</v>
      </c>
      <c r="I54" s="233">
        <v>1.2658</v>
      </c>
      <c r="J54" s="233">
        <v>1.2131000000000001</v>
      </c>
      <c r="K54" s="226">
        <v>6596</v>
      </c>
      <c r="L54" s="226">
        <v>7556</v>
      </c>
      <c r="M54" s="226">
        <v>0</v>
      </c>
      <c r="N54" s="234">
        <v>1112.71</v>
      </c>
      <c r="O54" s="234">
        <v>1097.3699999999999</v>
      </c>
    </row>
    <row r="55" spans="1:15">
      <c r="A55" s="229">
        <v>106190034</v>
      </c>
      <c r="B55" s="229" t="s">
        <v>1327</v>
      </c>
      <c r="C55" s="230" t="s">
        <v>1222</v>
      </c>
      <c r="D55" s="230" t="s">
        <v>1221</v>
      </c>
      <c r="E55" s="230" t="s">
        <v>1222</v>
      </c>
      <c r="F55" s="231" t="s">
        <v>1222</v>
      </c>
      <c r="G55" s="230" t="s">
        <v>1222</v>
      </c>
      <c r="H55" s="232">
        <v>0.23930999999999999</v>
      </c>
      <c r="I55" s="233">
        <v>1.2918000000000001</v>
      </c>
      <c r="J55" s="233">
        <v>1.2381</v>
      </c>
      <c r="K55" s="226">
        <v>6596</v>
      </c>
      <c r="L55" s="226">
        <v>7669</v>
      </c>
      <c r="M55" s="226">
        <v>0</v>
      </c>
      <c r="N55" s="234">
        <v>1112.71</v>
      </c>
      <c r="O55" s="234">
        <v>1097.3699999999999</v>
      </c>
    </row>
    <row r="56" spans="1:15">
      <c r="A56" s="229">
        <v>106364231</v>
      </c>
      <c r="B56" s="229" t="s">
        <v>1328</v>
      </c>
      <c r="C56" s="230" t="s">
        <v>1221</v>
      </c>
      <c r="D56" s="230" t="s">
        <v>1222</v>
      </c>
      <c r="E56" s="231" t="s">
        <v>1222</v>
      </c>
      <c r="F56" s="231" t="s">
        <v>1222</v>
      </c>
      <c r="G56" s="230" t="s">
        <v>1222</v>
      </c>
      <c r="H56" s="232">
        <v>0.41094000000000003</v>
      </c>
      <c r="I56" s="233">
        <v>1.2658</v>
      </c>
      <c r="J56" s="233">
        <v>1.2131000000000001</v>
      </c>
      <c r="K56" s="226">
        <v>6596</v>
      </c>
      <c r="L56" s="226">
        <v>7556</v>
      </c>
      <c r="M56" s="226">
        <v>0</v>
      </c>
      <c r="N56" s="234">
        <v>0</v>
      </c>
      <c r="O56" s="234">
        <v>0</v>
      </c>
    </row>
    <row r="57" spans="1:15">
      <c r="A57" s="229">
        <v>106154101</v>
      </c>
      <c r="B57" s="229" t="s">
        <v>1329</v>
      </c>
      <c r="C57" s="230" t="s">
        <v>1222</v>
      </c>
      <c r="D57" s="230" t="s">
        <v>1222</v>
      </c>
      <c r="E57" s="230" t="s">
        <v>1222</v>
      </c>
      <c r="F57" s="231" t="s">
        <v>1222</v>
      </c>
      <c r="G57" s="230" t="s">
        <v>1222</v>
      </c>
      <c r="H57" s="232">
        <v>0.15509999999999999</v>
      </c>
      <c r="I57" s="233">
        <v>1.2645</v>
      </c>
      <c r="J57" s="233">
        <v>1.2119</v>
      </c>
      <c r="K57" s="226">
        <v>6596</v>
      </c>
      <c r="L57" s="226">
        <v>7551</v>
      </c>
      <c r="M57" s="226">
        <v>0</v>
      </c>
      <c r="N57" s="234">
        <v>1112.71</v>
      </c>
      <c r="O57" s="234">
        <v>1097.3699999999999</v>
      </c>
    </row>
    <row r="58" spans="1:15">
      <c r="A58" s="229">
        <v>106150722</v>
      </c>
      <c r="B58" s="229" t="s">
        <v>1330</v>
      </c>
      <c r="C58" s="230" t="s">
        <v>1222</v>
      </c>
      <c r="D58" s="230" t="s">
        <v>1222</v>
      </c>
      <c r="E58" s="230" t="s">
        <v>1222</v>
      </c>
      <c r="F58" s="231" t="s">
        <v>1222</v>
      </c>
      <c r="G58" s="230" t="s">
        <v>1222</v>
      </c>
      <c r="H58" s="232">
        <v>0.21063000000000001</v>
      </c>
      <c r="I58" s="233">
        <v>1.2645</v>
      </c>
      <c r="J58" s="233">
        <v>1.2119</v>
      </c>
      <c r="K58" s="226">
        <v>6596</v>
      </c>
      <c r="L58" s="226">
        <v>7551</v>
      </c>
      <c r="M58" s="226">
        <v>0</v>
      </c>
      <c r="N58" s="234">
        <v>1112.71</v>
      </c>
      <c r="O58" s="234">
        <v>1097.3699999999999</v>
      </c>
    </row>
    <row r="59" spans="1:15">
      <c r="A59" s="229">
        <v>106364121</v>
      </c>
      <c r="B59" s="229" t="s">
        <v>1331</v>
      </c>
      <c r="C59" s="230" t="s">
        <v>1222</v>
      </c>
      <c r="D59" s="230" t="s">
        <v>1222</v>
      </c>
      <c r="E59" s="230" t="s">
        <v>1222</v>
      </c>
      <c r="F59" s="231" t="s">
        <v>1222</v>
      </c>
      <c r="G59" s="230" t="s">
        <v>1222</v>
      </c>
      <c r="H59" s="232">
        <v>0.55803999999999998</v>
      </c>
      <c r="I59" s="233">
        <v>1.2645</v>
      </c>
      <c r="J59" s="233">
        <v>1.2119</v>
      </c>
      <c r="K59" s="226">
        <v>1</v>
      </c>
      <c r="L59" s="226">
        <v>1</v>
      </c>
      <c r="M59" s="226">
        <v>1382</v>
      </c>
      <c r="N59" s="234">
        <v>1112.71</v>
      </c>
      <c r="O59" s="234">
        <v>1097.3699999999999</v>
      </c>
    </row>
    <row r="60" spans="1:15">
      <c r="A60" s="229">
        <v>106184008</v>
      </c>
      <c r="B60" s="229" t="s">
        <v>1332</v>
      </c>
      <c r="C60" s="230" t="s">
        <v>1222</v>
      </c>
      <c r="D60" s="230" t="s">
        <v>1222</v>
      </c>
      <c r="E60" s="230" t="s">
        <v>1222</v>
      </c>
      <c r="F60" s="230" t="s">
        <v>1221</v>
      </c>
      <c r="G60" s="230" t="s">
        <v>1221</v>
      </c>
      <c r="H60" s="232">
        <v>0.57294</v>
      </c>
      <c r="I60" s="233">
        <v>1.3189</v>
      </c>
      <c r="J60" s="233">
        <v>1.264</v>
      </c>
      <c r="K60" s="226">
        <v>15036</v>
      </c>
      <c r="L60" s="226">
        <v>17747</v>
      </c>
      <c r="M60" s="226">
        <v>0</v>
      </c>
      <c r="N60" s="234">
        <v>1112.71</v>
      </c>
      <c r="O60" s="234">
        <v>1097.3699999999999</v>
      </c>
    </row>
    <row r="61" spans="1:15">
      <c r="A61" s="229">
        <v>106190052</v>
      </c>
      <c r="B61" s="229" t="s">
        <v>1333</v>
      </c>
      <c r="C61" s="230" t="s">
        <v>1222</v>
      </c>
      <c r="D61" s="230" t="s">
        <v>1222</v>
      </c>
      <c r="E61" s="230" t="s">
        <v>1222</v>
      </c>
      <c r="F61" s="231" t="s">
        <v>1222</v>
      </c>
      <c r="G61" s="230" t="s">
        <v>1222</v>
      </c>
      <c r="H61" s="232">
        <v>0.12561</v>
      </c>
      <c r="I61" s="233">
        <v>1.2918000000000001</v>
      </c>
      <c r="J61" s="233">
        <v>1.2381</v>
      </c>
      <c r="K61" s="226">
        <v>6596</v>
      </c>
      <c r="L61" s="226">
        <v>7669</v>
      </c>
      <c r="M61" s="226">
        <v>0</v>
      </c>
      <c r="N61" s="234">
        <v>1112.71</v>
      </c>
      <c r="O61" s="234">
        <v>1097.3699999999999</v>
      </c>
    </row>
    <row r="62" spans="1:15">
      <c r="A62" s="229">
        <v>106364430</v>
      </c>
      <c r="B62" s="229" t="s">
        <v>1334</v>
      </c>
      <c r="C62" s="230" t="s">
        <v>1222</v>
      </c>
      <c r="D62" s="230" t="s">
        <v>1222</v>
      </c>
      <c r="E62" s="230" t="s">
        <v>1222</v>
      </c>
      <c r="F62" s="230" t="s">
        <v>1221</v>
      </c>
      <c r="G62" s="230" t="s">
        <v>1221</v>
      </c>
      <c r="H62" s="232">
        <v>0.13880999999999999</v>
      </c>
      <c r="I62" s="233">
        <v>1.2658</v>
      </c>
      <c r="J62" s="233">
        <v>1.2131000000000001</v>
      </c>
      <c r="K62" s="226">
        <v>15036</v>
      </c>
      <c r="L62" s="226">
        <v>17224</v>
      </c>
      <c r="M62" s="226">
        <v>0</v>
      </c>
      <c r="N62" s="234">
        <v>1112.71</v>
      </c>
      <c r="O62" s="234">
        <v>1097.3699999999999</v>
      </c>
    </row>
    <row r="63" spans="1:15">
      <c r="A63" s="229">
        <v>106090793</v>
      </c>
      <c r="B63" s="229" t="s">
        <v>1335</v>
      </c>
      <c r="C63" s="231" t="s">
        <v>1222</v>
      </c>
      <c r="D63" s="231" t="s">
        <v>1222</v>
      </c>
      <c r="E63" s="231" t="s">
        <v>1222</v>
      </c>
      <c r="F63" s="230" t="s">
        <v>1221</v>
      </c>
      <c r="G63" s="231" t="s">
        <v>1221</v>
      </c>
      <c r="H63" s="232">
        <v>0.25483</v>
      </c>
      <c r="I63" s="233">
        <v>1.6206</v>
      </c>
      <c r="J63" s="233">
        <v>1.5531999999999999</v>
      </c>
      <c r="K63" s="226">
        <v>15036</v>
      </c>
      <c r="L63" s="226">
        <v>20717</v>
      </c>
      <c r="M63" s="226">
        <v>0</v>
      </c>
      <c r="N63" s="234">
        <v>1112.71</v>
      </c>
      <c r="O63" s="234">
        <v>1097.3699999999999</v>
      </c>
    </row>
    <row r="64" spans="1:15">
      <c r="A64" s="229">
        <v>106361110</v>
      </c>
      <c r="B64" s="229" t="s">
        <v>1336</v>
      </c>
      <c r="C64" s="231" t="s">
        <v>1222</v>
      </c>
      <c r="D64" s="231" t="s">
        <v>1221</v>
      </c>
      <c r="E64" s="231" t="s">
        <v>1222</v>
      </c>
      <c r="F64" s="230" t="s">
        <v>1221</v>
      </c>
      <c r="G64" s="231" t="s">
        <v>1221</v>
      </c>
      <c r="H64" s="232">
        <v>0.62697999999999998</v>
      </c>
      <c r="I64" s="233">
        <v>1.2645</v>
      </c>
      <c r="J64" s="233">
        <v>1.2119</v>
      </c>
      <c r="K64" s="226">
        <v>15036</v>
      </c>
      <c r="L64" s="226">
        <v>17212</v>
      </c>
      <c r="M64" s="226">
        <v>0</v>
      </c>
      <c r="N64" s="234">
        <v>1112.71</v>
      </c>
      <c r="O64" s="234">
        <v>1097.3699999999999</v>
      </c>
    </row>
    <row r="65" spans="1:15">
      <c r="A65" s="229">
        <v>106190081</v>
      </c>
      <c r="B65" s="229" t="s">
        <v>1337</v>
      </c>
      <c r="C65" s="231" t="s">
        <v>1222</v>
      </c>
      <c r="D65" s="231" t="s">
        <v>1222</v>
      </c>
      <c r="E65" s="231" t="s">
        <v>1222</v>
      </c>
      <c r="F65" s="231" t="s">
        <v>1222</v>
      </c>
      <c r="G65" s="231" t="s">
        <v>1222</v>
      </c>
      <c r="H65" s="232">
        <v>0.38790000000000002</v>
      </c>
      <c r="I65" s="233">
        <v>1.2918000000000001</v>
      </c>
      <c r="J65" s="233">
        <v>1.2381</v>
      </c>
      <c r="K65" s="226">
        <v>6596</v>
      </c>
      <c r="L65" s="226">
        <v>7669</v>
      </c>
      <c r="M65" s="226">
        <v>0</v>
      </c>
      <c r="N65" s="234">
        <v>1112.71</v>
      </c>
      <c r="O65" s="234">
        <v>1097.3699999999999</v>
      </c>
    </row>
    <row r="66" spans="1:15">
      <c r="A66" s="229">
        <v>106190125</v>
      </c>
      <c r="B66" s="229" t="s">
        <v>1338</v>
      </c>
      <c r="C66" s="231" t="s">
        <v>1222</v>
      </c>
      <c r="D66" s="231" t="s">
        <v>1222</v>
      </c>
      <c r="E66" s="231" t="s">
        <v>1222</v>
      </c>
      <c r="F66" s="231" t="s">
        <v>1222</v>
      </c>
      <c r="G66" s="231" t="s">
        <v>1222</v>
      </c>
      <c r="H66" s="232">
        <v>0.23888000000000001</v>
      </c>
      <c r="I66" s="233">
        <v>1.4370000000000001</v>
      </c>
      <c r="J66" s="233">
        <v>1.3772</v>
      </c>
      <c r="K66" s="226">
        <v>6596</v>
      </c>
      <c r="L66" s="226">
        <v>8295</v>
      </c>
      <c r="M66" s="226">
        <v>0</v>
      </c>
      <c r="N66" s="234">
        <v>1112.71</v>
      </c>
      <c r="O66" s="234">
        <v>1097.3699999999999</v>
      </c>
    </row>
    <row r="67" spans="1:15">
      <c r="A67" s="235">
        <v>106380777</v>
      </c>
      <c r="B67" s="229" t="s">
        <v>1339</v>
      </c>
      <c r="C67" s="231" t="s">
        <v>1222</v>
      </c>
      <c r="D67" s="231" t="s">
        <v>1222</v>
      </c>
      <c r="E67" s="231" t="s">
        <v>1221</v>
      </c>
      <c r="F67" s="231" t="s">
        <v>1222</v>
      </c>
      <c r="G67" s="231" t="s">
        <v>1222</v>
      </c>
      <c r="H67" s="232">
        <v>0.30063000000000001</v>
      </c>
      <c r="I67" s="233">
        <v>1.7835000000000001</v>
      </c>
      <c r="J67" s="233">
        <v>1.7093</v>
      </c>
      <c r="K67" s="226">
        <v>6596</v>
      </c>
      <c r="L67" s="226">
        <v>9791</v>
      </c>
      <c r="M67" s="226">
        <v>0</v>
      </c>
      <c r="N67" s="234">
        <v>1112.71</v>
      </c>
      <c r="O67" s="234">
        <v>1097.3699999999999</v>
      </c>
    </row>
    <row r="68" spans="1:15">
      <c r="A68" s="229">
        <v>106380933</v>
      </c>
      <c r="B68" s="229" t="s">
        <v>1340</v>
      </c>
      <c r="C68" s="230" t="s">
        <v>1222</v>
      </c>
      <c r="D68" s="230" t="s">
        <v>1222</v>
      </c>
      <c r="E68" s="230" t="s">
        <v>1222</v>
      </c>
      <c r="F68" s="231" t="s">
        <v>1222</v>
      </c>
      <c r="G68" s="230" t="s">
        <v>1222</v>
      </c>
      <c r="H68" s="232">
        <v>0.24545</v>
      </c>
      <c r="I68" s="233">
        <v>1.7835000000000001</v>
      </c>
      <c r="J68" s="233">
        <v>1.7093</v>
      </c>
      <c r="K68" s="226">
        <v>6596</v>
      </c>
      <c r="L68" s="226">
        <v>9791</v>
      </c>
      <c r="M68" s="226">
        <v>1532</v>
      </c>
      <c r="N68" s="234">
        <v>1112.71</v>
      </c>
      <c r="O68" s="234">
        <v>1097.3699999999999</v>
      </c>
    </row>
    <row r="69" spans="1:15">
      <c r="A69" s="229">
        <v>106380929</v>
      </c>
      <c r="B69" s="229" t="s">
        <v>2219</v>
      </c>
      <c r="C69" s="231" t="s">
        <v>1222</v>
      </c>
      <c r="D69" s="231" t="s">
        <v>1222</v>
      </c>
      <c r="E69" s="231" t="s">
        <v>1221</v>
      </c>
      <c r="F69" s="231" t="s">
        <v>1222</v>
      </c>
      <c r="G69" s="231" t="s">
        <v>1222</v>
      </c>
      <c r="H69" s="232">
        <v>0.30063000000000001</v>
      </c>
      <c r="I69" s="233">
        <v>1.7835000000000001</v>
      </c>
      <c r="J69" s="233">
        <v>1.7093</v>
      </c>
      <c r="K69" s="226">
        <v>6596</v>
      </c>
      <c r="L69" s="226">
        <v>9791</v>
      </c>
      <c r="M69" s="226">
        <v>0</v>
      </c>
      <c r="N69" s="234">
        <v>1112.71</v>
      </c>
      <c r="O69" s="234">
        <v>1097.3699999999999</v>
      </c>
    </row>
    <row r="70" spans="1:15">
      <c r="A70" s="302">
        <v>106384176</v>
      </c>
      <c r="B70" s="302" t="s">
        <v>2306</v>
      </c>
      <c r="C70" s="231" t="s">
        <v>1222</v>
      </c>
      <c r="D70" s="231" t="s">
        <v>1222</v>
      </c>
      <c r="E70" s="231" t="s">
        <v>1221</v>
      </c>
      <c r="F70" s="231" t="s">
        <v>1222</v>
      </c>
      <c r="G70" s="231" t="s">
        <v>1222</v>
      </c>
      <c r="H70" s="232">
        <v>0.30063000000000001</v>
      </c>
      <c r="I70" s="233">
        <v>1.7835000000000001</v>
      </c>
      <c r="J70" s="233">
        <v>1.7093</v>
      </c>
      <c r="K70" s="226">
        <v>6596</v>
      </c>
      <c r="L70" s="226">
        <v>9791</v>
      </c>
      <c r="M70" s="226">
        <v>0</v>
      </c>
      <c r="N70" s="234">
        <v>1112.71</v>
      </c>
      <c r="O70" s="234">
        <v>1097.3699999999999</v>
      </c>
    </row>
    <row r="71" spans="1:15">
      <c r="A71" s="229">
        <v>106380964</v>
      </c>
      <c r="B71" s="229" t="s">
        <v>1341</v>
      </c>
      <c r="C71" s="230" t="s">
        <v>1222</v>
      </c>
      <c r="D71" s="230" t="s">
        <v>1222</v>
      </c>
      <c r="E71" s="230" t="s">
        <v>1222</v>
      </c>
      <c r="F71" s="231" t="s">
        <v>1222</v>
      </c>
      <c r="G71" s="230" t="s">
        <v>1222</v>
      </c>
      <c r="H71" s="232">
        <v>0.44002000000000002</v>
      </c>
      <c r="I71" s="233">
        <v>1.7835000000000001</v>
      </c>
      <c r="J71" s="233">
        <v>1.7093</v>
      </c>
      <c r="K71" s="226">
        <v>6596</v>
      </c>
      <c r="L71" s="226">
        <v>9791</v>
      </c>
      <c r="M71" s="226">
        <v>0</v>
      </c>
      <c r="N71" s="234">
        <v>1112.71</v>
      </c>
      <c r="O71" s="234">
        <v>1097.3699999999999</v>
      </c>
    </row>
    <row r="72" spans="1:15">
      <c r="A72" s="229">
        <v>106190155</v>
      </c>
      <c r="B72" s="229" t="s">
        <v>2220</v>
      </c>
      <c r="C72" s="230" t="s">
        <v>1222</v>
      </c>
      <c r="D72" s="230" t="s">
        <v>1222</v>
      </c>
      <c r="E72" s="236" t="s">
        <v>1222</v>
      </c>
      <c r="F72" s="230" t="s">
        <v>1222</v>
      </c>
      <c r="G72" s="230" t="s">
        <v>1222</v>
      </c>
      <c r="H72" s="232">
        <v>0.21100000000000002</v>
      </c>
      <c r="I72" s="233">
        <v>1.2918000000000001</v>
      </c>
      <c r="J72" s="233">
        <v>1.2381</v>
      </c>
      <c r="K72" s="226">
        <v>1</v>
      </c>
      <c r="L72" s="226">
        <v>1</v>
      </c>
      <c r="M72" s="226">
        <v>1200</v>
      </c>
      <c r="N72" s="234">
        <v>1112.71</v>
      </c>
      <c r="O72" s="234">
        <v>1097.3699999999999</v>
      </c>
    </row>
    <row r="73" spans="1:15">
      <c r="A73" s="235">
        <v>106190137</v>
      </c>
      <c r="B73" s="229" t="s">
        <v>1702</v>
      </c>
      <c r="C73" s="236" t="s">
        <v>1222</v>
      </c>
      <c r="D73" s="236" t="s">
        <v>1222</v>
      </c>
      <c r="E73" s="230" t="s">
        <v>1222</v>
      </c>
      <c r="F73" s="231" t="s">
        <v>1222</v>
      </c>
      <c r="G73" s="236" t="s">
        <v>1222</v>
      </c>
      <c r="H73" s="232">
        <v>0.25368000000000002</v>
      </c>
      <c r="I73" s="233">
        <v>1.2918000000000001</v>
      </c>
      <c r="J73" s="233">
        <v>1.2381</v>
      </c>
      <c r="K73" s="226">
        <v>6596</v>
      </c>
      <c r="L73" s="226">
        <v>7669</v>
      </c>
      <c r="M73" s="226">
        <v>1200</v>
      </c>
      <c r="N73" s="234">
        <v>1112.71</v>
      </c>
      <c r="O73" s="234">
        <v>1097.3699999999999</v>
      </c>
    </row>
    <row r="74" spans="1:15">
      <c r="A74" s="229">
        <v>106190045</v>
      </c>
      <c r="B74" s="229" t="s">
        <v>1342</v>
      </c>
      <c r="C74" s="230" t="s">
        <v>1222</v>
      </c>
      <c r="D74" s="230" t="s">
        <v>1222</v>
      </c>
      <c r="E74" s="230" t="s">
        <v>1222</v>
      </c>
      <c r="F74" s="230" t="s">
        <v>1221</v>
      </c>
      <c r="G74" s="230" t="s">
        <v>1221</v>
      </c>
      <c r="H74" s="232">
        <v>0.21099999999999999</v>
      </c>
      <c r="I74" s="233">
        <v>1.2918000000000001</v>
      </c>
      <c r="J74" s="233">
        <v>1.2381</v>
      </c>
      <c r="K74" s="226">
        <v>15036</v>
      </c>
      <c r="L74" s="226">
        <v>17481</v>
      </c>
      <c r="M74" s="226">
        <v>0</v>
      </c>
      <c r="N74" s="234">
        <v>1112.71</v>
      </c>
      <c r="O74" s="234">
        <v>1097.3699999999999</v>
      </c>
    </row>
    <row r="75" spans="1:15">
      <c r="A75" s="229">
        <v>106190555</v>
      </c>
      <c r="B75" s="229" t="s">
        <v>1343</v>
      </c>
      <c r="C75" s="230" t="s">
        <v>1222</v>
      </c>
      <c r="D75" s="230" t="s">
        <v>1222</v>
      </c>
      <c r="E75" s="230" t="s">
        <v>1221</v>
      </c>
      <c r="F75" s="231" t="s">
        <v>1222</v>
      </c>
      <c r="G75" s="230" t="s">
        <v>1222</v>
      </c>
      <c r="H75" s="232">
        <v>0.16491</v>
      </c>
      <c r="I75" s="233">
        <v>1.4370000000000001</v>
      </c>
      <c r="J75" s="233">
        <v>1.3772</v>
      </c>
      <c r="K75" s="226">
        <v>6596</v>
      </c>
      <c r="L75" s="226">
        <v>8295</v>
      </c>
      <c r="M75" s="226">
        <v>1298</v>
      </c>
      <c r="N75" s="234">
        <v>1112.71</v>
      </c>
      <c r="O75" s="234">
        <v>1097.3699999999999</v>
      </c>
    </row>
    <row r="76" spans="1:15">
      <c r="A76" s="229">
        <v>106190148</v>
      </c>
      <c r="B76" s="229" t="s">
        <v>1302</v>
      </c>
      <c r="C76" s="230" t="s">
        <v>1222</v>
      </c>
      <c r="D76" s="230" t="s">
        <v>1222</v>
      </c>
      <c r="E76" s="230" t="s">
        <v>1222</v>
      </c>
      <c r="F76" s="231" t="s">
        <v>1222</v>
      </c>
      <c r="G76" s="230" t="s">
        <v>1222</v>
      </c>
      <c r="H76" s="232">
        <v>0.14243</v>
      </c>
      <c r="I76" s="233">
        <v>1.2918000000000001</v>
      </c>
      <c r="J76" s="233">
        <v>1.2381</v>
      </c>
      <c r="K76" s="226">
        <v>6596</v>
      </c>
      <c r="L76" s="226">
        <v>7669</v>
      </c>
      <c r="M76" s="226">
        <v>1200</v>
      </c>
      <c r="N76" s="234">
        <v>1112.71</v>
      </c>
      <c r="O76" s="234">
        <v>1097.3699999999999</v>
      </c>
    </row>
    <row r="77" spans="1:15">
      <c r="A77" s="229">
        <v>106500954</v>
      </c>
      <c r="B77" s="229" t="s">
        <v>1303</v>
      </c>
      <c r="C77" s="230" t="s">
        <v>1222</v>
      </c>
      <c r="D77" s="230" t="s">
        <v>1222</v>
      </c>
      <c r="E77" s="230" t="s">
        <v>1222</v>
      </c>
      <c r="F77" s="231" t="s">
        <v>1222</v>
      </c>
      <c r="G77" s="230" t="s">
        <v>1222</v>
      </c>
      <c r="H77" s="232">
        <v>0.10058</v>
      </c>
      <c r="I77" s="233">
        <v>1.2765</v>
      </c>
      <c r="J77" s="233">
        <v>1.2234</v>
      </c>
      <c r="K77" s="226">
        <v>6596</v>
      </c>
      <c r="L77" s="226">
        <v>7602</v>
      </c>
      <c r="M77" s="226">
        <v>0</v>
      </c>
      <c r="N77" s="234">
        <v>1112.71</v>
      </c>
      <c r="O77" s="234">
        <v>1097.3699999999999</v>
      </c>
    </row>
    <row r="78" spans="1:15">
      <c r="A78" s="229">
        <v>106301140</v>
      </c>
      <c r="B78" s="229" t="s">
        <v>1344</v>
      </c>
      <c r="C78" s="230" t="s">
        <v>1222</v>
      </c>
      <c r="D78" s="230" t="s">
        <v>1222</v>
      </c>
      <c r="E78" s="230" t="s">
        <v>1222</v>
      </c>
      <c r="F78" s="231" t="s">
        <v>1222</v>
      </c>
      <c r="G78" s="230" t="s">
        <v>1222</v>
      </c>
      <c r="H78" s="232">
        <v>0.21714</v>
      </c>
      <c r="I78" s="233">
        <v>1.2658</v>
      </c>
      <c r="J78" s="233">
        <v>1.2131000000000001</v>
      </c>
      <c r="K78" s="226">
        <v>6596</v>
      </c>
      <c r="L78" s="226">
        <v>7556</v>
      </c>
      <c r="M78" s="226">
        <v>0</v>
      </c>
      <c r="N78" s="234">
        <v>1112.71</v>
      </c>
      <c r="O78" s="234">
        <v>1097.3699999999999</v>
      </c>
    </row>
    <row r="79" spans="1:15">
      <c r="A79" s="229">
        <v>106010776</v>
      </c>
      <c r="B79" s="229" t="s">
        <v>1345</v>
      </c>
      <c r="C79" s="231" t="s">
        <v>1222</v>
      </c>
      <c r="D79" s="231" t="s">
        <v>1222</v>
      </c>
      <c r="E79" s="231" t="s">
        <v>1221</v>
      </c>
      <c r="F79" s="231" t="s">
        <v>1222</v>
      </c>
      <c r="G79" s="231" t="s">
        <v>1222</v>
      </c>
      <c r="H79" s="232">
        <v>0.32247999999999999</v>
      </c>
      <c r="I79" s="233">
        <v>1.7353000000000001</v>
      </c>
      <c r="J79" s="233">
        <v>1.6631</v>
      </c>
      <c r="K79" s="226">
        <v>6596</v>
      </c>
      <c r="L79" s="226">
        <v>9583</v>
      </c>
      <c r="M79" s="226">
        <v>2675</v>
      </c>
      <c r="N79" s="234">
        <v>1112.71</v>
      </c>
      <c r="O79" s="234">
        <v>1097.3699999999999</v>
      </c>
    </row>
    <row r="80" spans="1:15">
      <c r="A80" s="229">
        <v>106304113</v>
      </c>
      <c r="B80" s="229" t="s">
        <v>1346</v>
      </c>
      <c r="C80" s="230" t="s">
        <v>1222</v>
      </c>
      <c r="D80" s="230" t="s">
        <v>1222</v>
      </c>
      <c r="E80" s="230" t="s">
        <v>1222</v>
      </c>
      <c r="F80" s="231" t="s">
        <v>1222</v>
      </c>
      <c r="G80" s="230" t="s">
        <v>1222</v>
      </c>
      <c r="H80" s="232">
        <v>0.28743999999999997</v>
      </c>
      <c r="I80" s="233">
        <v>1.2645</v>
      </c>
      <c r="J80" s="233">
        <v>1.2119</v>
      </c>
      <c r="K80" s="226">
        <v>6596</v>
      </c>
      <c r="L80" s="226">
        <v>7551</v>
      </c>
      <c r="M80" s="226">
        <v>0</v>
      </c>
      <c r="N80" s="234">
        <v>1112.71</v>
      </c>
      <c r="O80" s="234">
        <v>1097.3699999999999</v>
      </c>
    </row>
    <row r="81" spans="1:15">
      <c r="A81" s="229">
        <v>106190170</v>
      </c>
      <c r="B81" s="229" t="s">
        <v>1347</v>
      </c>
      <c r="C81" s="231" t="s">
        <v>1222</v>
      </c>
      <c r="D81" s="231" t="s">
        <v>1222</v>
      </c>
      <c r="E81" s="231" t="s">
        <v>1221</v>
      </c>
      <c r="F81" s="231" t="s">
        <v>1222</v>
      </c>
      <c r="G81" s="231" t="s">
        <v>1222</v>
      </c>
      <c r="H81" s="232">
        <v>0.29115000000000002</v>
      </c>
      <c r="I81" s="233">
        <v>1.2918000000000001</v>
      </c>
      <c r="J81" s="233">
        <v>1.2381</v>
      </c>
      <c r="K81" s="226">
        <v>6596</v>
      </c>
      <c r="L81" s="226">
        <v>7669</v>
      </c>
      <c r="M81" s="226">
        <v>2140</v>
      </c>
      <c r="N81" s="234">
        <v>1112.71</v>
      </c>
      <c r="O81" s="234">
        <v>1097.3699999999999</v>
      </c>
    </row>
    <row r="82" spans="1:15">
      <c r="A82" s="229">
        <v>106300032</v>
      </c>
      <c r="B82" s="229" t="s">
        <v>1348</v>
      </c>
      <c r="C82" s="230" t="s">
        <v>1222</v>
      </c>
      <c r="D82" s="230" t="s">
        <v>1222</v>
      </c>
      <c r="E82" s="230" t="s">
        <v>1221</v>
      </c>
      <c r="F82" s="231" t="s">
        <v>1222</v>
      </c>
      <c r="G82" s="230" t="s">
        <v>1222</v>
      </c>
      <c r="H82" s="232">
        <v>0.20963999999999999</v>
      </c>
      <c r="I82" s="233">
        <v>1.2645</v>
      </c>
      <c r="J82" s="233">
        <v>1.2119</v>
      </c>
      <c r="K82" s="226">
        <v>6596</v>
      </c>
      <c r="L82" s="226">
        <v>7551</v>
      </c>
      <c r="M82" s="226">
        <v>0</v>
      </c>
      <c r="N82" s="234">
        <v>1112.71</v>
      </c>
      <c r="O82" s="234">
        <v>1097.3699999999999</v>
      </c>
    </row>
    <row r="83" spans="1:15">
      <c r="A83" s="235">
        <v>106434051</v>
      </c>
      <c r="B83" s="229" t="s">
        <v>2221</v>
      </c>
      <c r="C83" s="236" t="s">
        <v>1222</v>
      </c>
      <c r="D83" s="236" t="s">
        <v>1222</v>
      </c>
      <c r="E83" s="236" t="s">
        <v>1222</v>
      </c>
      <c r="F83" s="231" t="s">
        <v>1222</v>
      </c>
      <c r="G83" s="236" t="s">
        <v>1222</v>
      </c>
      <c r="H83" s="232">
        <v>0.18146000000000001</v>
      </c>
      <c r="I83" s="233">
        <v>1.8551</v>
      </c>
      <c r="J83" s="233">
        <v>1.7779</v>
      </c>
      <c r="K83" s="226">
        <v>6596</v>
      </c>
      <c r="L83" s="226">
        <v>10100</v>
      </c>
      <c r="M83" s="226">
        <v>0</v>
      </c>
      <c r="N83" s="234">
        <v>1112.71</v>
      </c>
      <c r="O83" s="234">
        <v>1097.3699999999999</v>
      </c>
    </row>
    <row r="84" spans="1:15">
      <c r="A84" s="229">
        <v>106382715</v>
      </c>
      <c r="B84" s="229" t="s">
        <v>1349</v>
      </c>
      <c r="C84" s="231" t="s">
        <v>1222</v>
      </c>
      <c r="D84" s="231" t="s">
        <v>1222</v>
      </c>
      <c r="E84" s="231" t="s">
        <v>1222</v>
      </c>
      <c r="F84" s="231" t="s">
        <v>1222</v>
      </c>
      <c r="G84" s="231" t="s">
        <v>1222</v>
      </c>
      <c r="H84" s="232">
        <v>0.45840999999999998</v>
      </c>
      <c r="I84" s="233">
        <v>1.7899</v>
      </c>
      <c r="J84" s="233">
        <v>1.7154</v>
      </c>
      <c r="K84" s="226">
        <v>6596</v>
      </c>
      <c r="L84" s="226">
        <v>9819</v>
      </c>
      <c r="M84" s="226">
        <v>0</v>
      </c>
      <c r="N84" s="234">
        <v>1112.71</v>
      </c>
      <c r="O84" s="234">
        <v>1097.3699999999999</v>
      </c>
    </row>
    <row r="85" spans="1:15">
      <c r="A85" s="229">
        <v>106361144</v>
      </c>
      <c r="B85" s="229" t="s">
        <v>1350</v>
      </c>
      <c r="C85" s="231" t="s">
        <v>1222</v>
      </c>
      <c r="D85" s="231" t="s">
        <v>1222</v>
      </c>
      <c r="E85" s="231" t="s">
        <v>1222</v>
      </c>
      <c r="F85" s="231" t="s">
        <v>1222</v>
      </c>
      <c r="G85" s="231" t="s">
        <v>1222</v>
      </c>
      <c r="H85" s="232">
        <v>0.28011999999999998</v>
      </c>
      <c r="I85" s="233">
        <v>1.2658</v>
      </c>
      <c r="J85" s="233">
        <v>1.2131000000000001</v>
      </c>
      <c r="K85" s="226">
        <v>6596</v>
      </c>
      <c r="L85" s="226">
        <v>7556</v>
      </c>
      <c r="M85" s="226">
        <v>0</v>
      </c>
      <c r="N85" s="234">
        <v>1112.71</v>
      </c>
      <c r="O85" s="234">
        <v>1097.3699999999999</v>
      </c>
    </row>
    <row r="86" spans="1:15">
      <c r="A86" s="229">
        <v>106190413</v>
      </c>
      <c r="B86" s="229" t="s">
        <v>1351</v>
      </c>
      <c r="C86" s="231" t="s">
        <v>1222</v>
      </c>
      <c r="D86" s="231" t="s">
        <v>1222</v>
      </c>
      <c r="E86" s="231" t="s">
        <v>1222</v>
      </c>
      <c r="F86" s="231" t="s">
        <v>1222</v>
      </c>
      <c r="G86" s="231" t="s">
        <v>1222</v>
      </c>
      <c r="H86" s="232">
        <v>0.33372000000000002</v>
      </c>
      <c r="I86" s="233">
        <v>1.2918000000000001</v>
      </c>
      <c r="J86" s="233">
        <v>1.2381</v>
      </c>
      <c r="K86" s="226">
        <v>6596</v>
      </c>
      <c r="L86" s="226">
        <v>7669</v>
      </c>
      <c r="M86" s="226">
        <v>0</v>
      </c>
      <c r="N86" s="234">
        <v>1112.71</v>
      </c>
      <c r="O86" s="234">
        <v>1097.3699999999999</v>
      </c>
    </row>
    <row r="87" spans="1:15">
      <c r="A87" s="229">
        <v>106190636</v>
      </c>
      <c r="B87" s="229" t="s">
        <v>1352</v>
      </c>
      <c r="C87" s="231" t="s">
        <v>1222</v>
      </c>
      <c r="D87" s="231" t="s">
        <v>1222</v>
      </c>
      <c r="E87" s="231" t="s">
        <v>1221</v>
      </c>
      <c r="F87" s="231" t="s">
        <v>1222</v>
      </c>
      <c r="G87" s="231" t="s">
        <v>1222</v>
      </c>
      <c r="H87" s="232">
        <v>0.33372000000000002</v>
      </c>
      <c r="I87" s="233">
        <v>1.2918000000000001</v>
      </c>
      <c r="J87" s="233">
        <v>1.2381</v>
      </c>
      <c r="K87" s="226">
        <v>6596</v>
      </c>
      <c r="L87" s="226">
        <v>7669</v>
      </c>
      <c r="M87" s="226">
        <v>1200</v>
      </c>
      <c r="N87" s="234">
        <v>1112.71</v>
      </c>
      <c r="O87" s="234">
        <v>1097.3699999999999</v>
      </c>
    </row>
    <row r="88" spans="1:15">
      <c r="A88" s="229">
        <v>106190176</v>
      </c>
      <c r="B88" s="229" t="s">
        <v>1353</v>
      </c>
      <c r="C88" s="231" t="s">
        <v>1222</v>
      </c>
      <c r="D88" s="231" t="s">
        <v>1222</v>
      </c>
      <c r="E88" s="231" t="s">
        <v>1222</v>
      </c>
      <c r="F88" s="231" t="s">
        <v>1222</v>
      </c>
      <c r="G88" s="231" t="s">
        <v>1222</v>
      </c>
      <c r="H88" s="232">
        <v>0.23585999999999999</v>
      </c>
      <c r="I88" s="233">
        <v>1.2918000000000001</v>
      </c>
      <c r="J88" s="233">
        <v>1.2381</v>
      </c>
      <c r="K88" s="226">
        <v>6596</v>
      </c>
      <c r="L88" s="226">
        <v>7669</v>
      </c>
      <c r="M88" s="226">
        <v>0</v>
      </c>
      <c r="N88" s="234">
        <v>1112.71</v>
      </c>
      <c r="O88" s="234">
        <v>1097.3699999999999</v>
      </c>
    </row>
    <row r="89" spans="1:15">
      <c r="A89" s="229">
        <v>106100005</v>
      </c>
      <c r="B89" s="229" t="s">
        <v>1354</v>
      </c>
      <c r="C89" s="230" t="s">
        <v>1222</v>
      </c>
      <c r="D89" s="230" t="s">
        <v>1222</v>
      </c>
      <c r="E89" s="230" t="s">
        <v>1222</v>
      </c>
      <c r="F89" s="231" t="s">
        <v>1222</v>
      </c>
      <c r="G89" s="230" t="s">
        <v>1222</v>
      </c>
      <c r="H89" s="232">
        <v>0.21717</v>
      </c>
      <c r="I89" s="233">
        <v>1.2645</v>
      </c>
      <c r="J89" s="233">
        <v>1.2119</v>
      </c>
      <c r="K89" s="226">
        <v>6596</v>
      </c>
      <c r="L89" s="226">
        <v>7551</v>
      </c>
      <c r="M89" s="226">
        <v>0</v>
      </c>
      <c r="N89" s="234">
        <v>1112.71</v>
      </c>
      <c r="O89" s="234">
        <v>1097.3699999999999</v>
      </c>
    </row>
    <row r="90" spans="1:15">
      <c r="A90" s="302">
        <v>106100697</v>
      </c>
      <c r="B90" s="302" t="s">
        <v>2307</v>
      </c>
      <c r="C90" s="313" t="s">
        <v>1222</v>
      </c>
      <c r="D90" s="313" t="s">
        <v>1221</v>
      </c>
      <c r="E90" s="313" t="s">
        <v>1222</v>
      </c>
      <c r="F90" s="303" t="s">
        <v>1221</v>
      </c>
      <c r="G90" s="313" t="s">
        <v>1221</v>
      </c>
      <c r="H90" s="312">
        <v>0.21099999999999999</v>
      </c>
      <c r="I90" s="314">
        <v>1.2645</v>
      </c>
      <c r="J90" s="314">
        <v>1.2119</v>
      </c>
      <c r="K90" s="226">
        <v>15036</v>
      </c>
      <c r="L90" s="226">
        <v>17212</v>
      </c>
      <c r="M90" s="226">
        <v>0</v>
      </c>
      <c r="N90" s="226">
        <v>1112.71</v>
      </c>
      <c r="O90" s="226">
        <v>1097.3699999999999</v>
      </c>
    </row>
    <row r="91" spans="1:15">
      <c r="A91" s="229">
        <v>106190766</v>
      </c>
      <c r="B91" s="229" t="s">
        <v>1355</v>
      </c>
      <c r="C91" s="231" t="s">
        <v>1222</v>
      </c>
      <c r="D91" s="231" t="s">
        <v>1222</v>
      </c>
      <c r="E91" s="231" t="s">
        <v>1222</v>
      </c>
      <c r="F91" s="230" t="s">
        <v>1222</v>
      </c>
      <c r="G91" s="231" t="s">
        <v>1222</v>
      </c>
      <c r="H91" s="232">
        <v>0.16839000000000001</v>
      </c>
      <c r="I91" s="233">
        <v>1.2918000000000001</v>
      </c>
      <c r="J91" s="233">
        <v>1.2381</v>
      </c>
      <c r="K91" s="226">
        <v>6596</v>
      </c>
      <c r="L91" s="226">
        <v>7669</v>
      </c>
      <c r="M91" s="226">
        <v>0</v>
      </c>
      <c r="N91" s="234">
        <v>1112.71</v>
      </c>
      <c r="O91" s="234">
        <v>1097.3699999999999</v>
      </c>
    </row>
    <row r="92" spans="1:15">
      <c r="A92" s="229">
        <v>106301155</v>
      </c>
      <c r="B92" s="229" t="s">
        <v>1356</v>
      </c>
      <c r="C92" s="231" t="s">
        <v>1222</v>
      </c>
      <c r="D92" s="231" t="s">
        <v>1222</v>
      </c>
      <c r="E92" s="231" t="s">
        <v>1222</v>
      </c>
      <c r="F92" s="231" t="s">
        <v>1222</v>
      </c>
      <c r="G92" s="231" t="s">
        <v>1222</v>
      </c>
      <c r="H92" s="232">
        <v>0.34354000000000001</v>
      </c>
      <c r="I92" s="233">
        <v>1.2658</v>
      </c>
      <c r="J92" s="233">
        <v>1.2131000000000001</v>
      </c>
      <c r="K92" s="226">
        <v>6596</v>
      </c>
      <c r="L92" s="226">
        <v>7556</v>
      </c>
      <c r="M92" s="226">
        <v>0</v>
      </c>
      <c r="N92" s="234">
        <v>1112.71</v>
      </c>
      <c r="O92" s="234">
        <v>1097.3699999999999</v>
      </c>
    </row>
    <row r="93" spans="1:15">
      <c r="A93" s="229">
        <v>106190587</v>
      </c>
      <c r="B93" s="229" t="s">
        <v>1304</v>
      </c>
      <c r="C93" s="231" t="s">
        <v>1222</v>
      </c>
      <c r="D93" s="231" t="s">
        <v>1222</v>
      </c>
      <c r="E93" s="231" t="s">
        <v>1222</v>
      </c>
      <c r="F93" s="231" t="s">
        <v>1222</v>
      </c>
      <c r="G93" s="231" t="s">
        <v>1222</v>
      </c>
      <c r="H93" s="232">
        <v>0.23477999999999999</v>
      </c>
      <c r="I93" s="233">
        <v>1.2918000000000001</v>
      </c>
      <c r="J93" s="233">
        <v>1.2381</v>
      </c>
      <c r="K93" s="226">
        <v>6596</v>
      </c>
      <c r="L93" s="226">
        <v>7669</v>
      </c>
      <c r="M93" s="226">
        <v>0</v>
      </c>
      <c r="N93" s="234">
        <v>1112.71</v>
      </c>
      <c r="O93" s="234">
        <v>1097.3699999999999</v>
      </c>
    </row>
    <row r="94" spans="1:15">
      <c r="A94" s="229">
        <v>106361458</v>
      </c>
      <c r="B94" s="229" t="s">
        <v>1357</v>
      </c>
      <c r="C94" s="231" t="s">
        <v>1222</v>
      </c>
      <c r="D94" s="231" t="s">
        <v>1222</v>
      </c>
      <c r="E94" s="231" t="s">
        <v>1222</v>
      </c>
      <c r="F94" s="231" t="s">
        <v>1221</v>
      </c>
      <c r="G94" s="231" t="s">
        <v>1221</v>
      </c>
      <c r="H94" s="232">
        <v>0.42706</v>
      </c>
      <c r="I94" s="233">
        <v>1.2645</v>
      </c>
      <c r="J94" s="233">
        <v>1.2119</v>
      </c>
      <c r="K94" s="226">
        <v>15036</v>
      </c>
      <c r="L94" s="226">
        <v>17212</v>
      </c>
      <c r="M94" s="226">
        <v>0</v>
      </c>
      <c r="N94" s="234">
        <v>1112.71</v>
      </c>
      <c r="O94" s="234">
        <v>1097.3699999999999</v>
      </c>
    </row>
    <row r="95" spans="1:15">
      <c r="A95" s="229">
        <v>106060870</v>
      </c>
      <c r="B95" s="229" t="s">
        <v>2222</v>
      </c>
      <c r="C95" s="230" t="s">
        <v>1222</v>
      </c>
      <c r="D95" s="230" t="s">
        <v>1222</v>
      </c>
      <c r="E95" s="230" t="s">
        <v>1222</v>
      </c>
      <c r="F95" s="230" t="s">
        <v>1221</v>
      </c>
      <c r="G95" s="230" t="s">
        <v>1221</v>
      </c>
      <c r="H95" s="232">
        <v>0.39789999999999998</v>
      </c>
      <c r="I95" s="233">
        <v>1.3189</v>
      </c>
      <c r="J95" s="233">
        <v>1.264</v>
      </c>
      <c r="K95" s="226">
        <v>15036</v>
      </c>
      <c r="L95" s="226">
        <v>17747</v>
      </c>
      <c r="M95" s="226">
        <v>0</v>
      </c>
      <c r="N95" s="234">
        <v>1112.71</v>
      </c>
      <c r="O95" s="234">
        <v>1097.3699999999999</v>
      </c>
    </row>
    <row r="96" spans="1:15">
      <c r="A96" s="235">
        <v>106190475</v>
      </c>
      <c r="B96" s="229" t="s">
        <v>1358</v>
      </c>
      <c r="C96" s="236" t="s">
        <v>1222</v>
      </c>
      <c r="D96" s="236" t="s">
        <v>1222</v>
      </c>
      <c r="E96" s="236" t="s">
        <v>1222</v>
      </c>
      <c r="F96" s="236" t="s">
        <v>1222</v>
      </c>
      <c r="G96" s="236" t="s">
        <v>1222</v>
      </c>
      <c r="H96" s="232">
        <v>0.24881</v>
      </c>
      <c r="I96" s="233">
        <v>1.2918000000000001</v>
      </c>
      <c r="J96" s="233">
        <v>1.2381</v>
      </c>
      <c r="K96" s="226">
        <v>6596</v>
      </c>
      <c r="L96" s="226">
        <v>7669</v>
      </c>
      <c r="M96" s="226">
        <v>0</v>
      </c>
      <c r="N96" s="234">
        <v>1112.71</v>
      </c>
      <c r="O96" s="234">
        <v>1097.3699999999999</v>
      </c>
    </row>
    <row r="97" spans="1:15">
      <c r="A97" s="229">
        <v>106190197</v>
      </c>
      <c r="B97" s="229" t="s">
        <v>1359</v>
      </c>
      <c r="C97" s="230" t="s">
        <v>1222</v>
      </c>
      <c r="D97" s="230" t="s">
        <v>1222</v>
      </c>
      <c r="E97" s="230" t="s">
        <v>1222</v>
      </c>
      <c r="F97" s="231" t="s">
        <v>1222</v>
      </c>
      <c r="G97" s="230" t="s">
        <v>1222</v>
      </c>
      <c r="H97" s="232">
        <v>0.1416</v>
      </c>
      <c r="I97" s="233">
        <v>1.2918000000000001</v>
      </c>
      <c r="J97" s="233">
        <v>1.2381</v>
      </c>
      <c r="K97" s="226">
        <v>6596</v>
      </c>
      <c r="L97" s="226">
        <v>7669</v>
      </c>
      <c r="M97" s="226">
        <v>0</v>
      </c>
      <c r="N97" s="234">
        <v>1112.71</v>
      </c>
      <c r="O97" s="234">
        <v>1097.3699999999999</v>
      </c>
    </row>
    <row r="98" spans="1:15">
      <c r="A98" s="229">
        <v>106361323</v>
      </c>
      <c r="B98" s="229" t="s">
        <v>1360</v>
      </c>
      <c r="C98" s="230" t="s">
        <v>1222</v>
      </c>
      <c r="D98" s="230" t="s">
        <v>1222</v>
      </c>
      <c r="E98" s="230" t="s">
        <v>1222</v>
      </c>
      <c r="F98" s="231" t="s">
        <v>1222</v>
      </c>
      <c r="G98" s="230" t="s">
        <v>1222</v>
      </c>
      <c r="H98" s="232">
        <v>0.28353</v>
      </c>
      <c r="I98" s="233">
        <v>1.2658</v>
      </c>
      <c r="J98" s="233">
        <v>1.2131000000000001</v>
      </c>
      <c r="K98" s="226">
        <v>6596</v>
      </c>
      <c r="L98" s="226">
        <v>7556</v>
      </c>
      <c r="M98" s="226">
        <v>0</v>
      </c>
      <c r="N98" s="234">
        <v>1112.71</v>
      </c>
      <c r="O98" s="234">
        <v>890.12</v>
      </c>
    </row>
    <row r="99" spans="1:15">
      <c r="A99" s="229">
        <v>106270744</v>
      </c>
      <c r="B99" s="229" t="s">
        <v>1361</v>
      </c>
      <c r="C99" s="230" t="s">
        <v>1222</v>
      </c>
      <c r="D99" s="230" t="s">
        <v>1222</v>
      </c>
      <c r="E99" s="230" t="s">
        <v>1222</v>
      </c>
      <c r="F99" s="231" t="s">
        <v>1222</v>
      </c>
      <c r="G99" s="230" t="s">
        <v>1222</v>
      </c>
      <c r="H99" s="232">
        <v>0.30243999999999999</v>
      </c>
      <c r="I99" s="233">
        <v>1.774</v>
      </c>
      <c r="J99" s="233">
        <v>1.7001999999999999</v>
      </c>
      <c r="K99" s="226">
        <v>6596</v>
      </c>
      <c r="L99" s="226">
        <v>9750</v>
      </c>
      <c r="M99" s="226">
        <v>1526</v>
      </c>
      <c r="N99" s="234">
        <v>1112.71</v>
      </c>
      <c r="O99" s="234">
        <v>1097.3699999999999</v>
      </c>
    </row>
    <row r="100" spans="1:15">
      <c r="A100" s="229">
        <v>106560473</v>
      </c>
      <c r="B100" s="229" t="s">
        <v>1362</v>
      </c>
      <c r="C100" s="230" t="s">
        <v>1222</v>
      </c>
      <c r="D100" s="230" t="s">
        <v>1222</v>
      </c>
      <c r="E100" s="230" t="s">
        <v>1222</v>
      </c>
      <c r="F100" s="231" t="s">
        <v>1222</v>
      </c>
      <c r="G100" s="230" t="s">
        <v>1222</v>
      </c>
      <c r="H100" s="232">
        <v>0.30331000000000002</v>
      </c>
      <c r="I100" s="233">
        <v>1.4370000000000001</v>
      </c>
      <c r="J100" s="233">
        <v>1.3772</v>
      </c>
      <c r="K100" s="226">
        <v>6596</v>
      </c>
      <c r="L100" s="226">
        <v>8295</v>
      </c>
      <c r="M100" s="226">
        <v>0</v>
      </c>
      <c r="N100" s="234">
        <v>1112.71</v>
      </c>
      <c r="O100" s="234">
        <v>1097.3699999999999</v>
      </c>
    </row>
    <row r="101" spans="1:15">
      <c r="A101" s="229">
        <v>106100717</v>
      </c>
      <c r="B101" s="229" t="s">
        <v>1363</v>
      </c>
      <c r="C101" s="231" t="s">
        <v>1222</v>
      </c>
      <c r="D101" s="231" t="s">
        <v>1222</v>
      </c>
      <c r="E101" s="231" t="s">
        <v>1221</v>
      </c>
      <c r="F101" s="231" t="s">
        <v>1222</v>
      </c>
      <c r="G101" s="231" t="s">
        <v>1222</v>
      </c>
      <c r="H101" s="232">
        <v>0.17413999999999999</v>
      </c>
      <c r="I101" s="233">
        <v>1.2645</v>
      </c>
      <c r="J101" s="233">
        <v>1.2119</v>
      </c>
      <c r="K101" s="226">
        <v>6596</v>
      </c>
      <c r="L101" s="226">
        <v>7551</v>
      </c>
      <c r="M101" s="226">
        <v>1603</v>
      </c>
      <c r="N101" s="234">
        <v>1112.71</v>
      </c>
      <c r="O101" s="234">
        <v>872.94</v>
      </c>
    </row>
    <row r="102" spans="1:15">
      <c r="A102" s="229">
        <v>106070924</v>
      </c>
      <c r="B102" s="229" t="s">
        <v>1364</v>
      </c>
      <c r="C102" s="231" t="s">
        <v>1221</v>
      </c>
      <c r="D102" s="231" t="s">
        <v>1222</v>
      </c>
      <c r="E102" s="231" t="s">
        <v>1222</v>
      </c>
      <c r="F102" s="231" t="s">
        <v>1222</v>
      </c>
      <c r="G102" s="231" t="s">
        <v>1222</v>
      </c>
      <c r="H102" s="232">
        <v>0.60648999999999997</v>
      </c>
      <c r="I102" s="233">
        <v>1.7353000000000001</v>
      </c>
      <c r="J102" s="233">
        <v>1.6631</v>
      </c>
      <c r="K102" s="226">
        <v>6596</v>
      </c>
      <c r="L102" s="226">
        <v>9583</v>
      </c>
      <c r="M102" s="226">
        <v>0</v>
      </c>
      <c r="N102" s="234">
        <v>0</v>
      </c>
      <c r="O102" s="234">
        <v>0</v>
      </c>
    </row>
    <row r="103" spans="1:15">
      <c r="A103" s="229">
        <v>106331145</v>
      </c>
      <c r="B103" s="229" t="s">
        <v>1365</v>
      </c>
      <c r="C103" s="230" t="s">
        <v>1222</v>
      </c>
      <c r="D103" s="230" t="s">
        <v>1222</v>
      </c>
      <c r="E103" s="231" t="s">
        <v>1222</v>
      </c>
      <c r="F103" s="231" t="s">
        <v>1222</v>
      </c>
      <c r="G103" s="230" t="s">
        <v>1222</v>
      </c>
      <c r="H103" s="232">
        <v>0.33461000000000002</v>
      </c>
      <c r="I103" s="233">
        <v>1.2645</v>
      </c>
      <c r="J103" s="233">
        <v>1.2119</v>
      </c>
      <c r="K103" s="226">
        <v>6596</v>
      </c>
      <c r="L103" s="226">
        <v>7551</v>
      </c>
      <c r="M103" s="226">
        <v>0</v>
      </c>
      <c r="N103" s="234">
        <v>1112.71</v>
      </c>
      <c r="O103" s="234">
        <v>942.41</v>
      </c>
    </row>
    <row r="104" spans="1:15">
      <c r="A104" s="229">
        <v>106331152</v>
      </c>
      <c r="B104" s="229" t="s">
        <v>1366</v>
      </c>
      <c r="C104" s="230" t="s">
        <v>1222</v>
      </c>
      <c r="D104" s="230" t="s">
        <v>1222</v>
      </c>
      <c r="E104" s="230" t="s">
        <v>1222</v>
      </c>
      <c r="F104" s="231" t="s">
        <v>1222</v>
      </c>
      <c r="G104" s="230" t="s">
        <v>1222</v>
      </c>
      <c r="H104" s="232">
        <v>0.33461000000000002</v>
      </c>
      <c r="I104" s="233">
        <v>1.2645</v>
      </c>
      <c r="J104" s="233">
        <v>1.2119</v>
      </c>
      <c r="K104" s="226">
        <v>6596</v>
      </c>
      <c r="L104" s="226">
        <v>7551</v>
      </c>
      <c r="M104" s="226">
        <v>0</v>
      </c>
      <c r="N104" s="234">
        <v>1112.71</v>
      </c>
      <c r="O104" s="234">
        <v>1097.3699999999999</v>
      </c>
    </row>
    <row r="105" spans="1:15">
      <c r="A105" s="229">
        <v>106390846</v>
      </c>
      <c r="B105" s="229" t="s">
        <v>1367</v>
      </c>
      <c r="C105" s="230" t="s">
        <v>1222</v>
      </c>
      <c r="D105" s="230" t="s">
        <v>1222</v>
      </c>
      <c r="E105" s="230" t="s">
        <v>1222</v>
      </c>
      <c r="F105" s="231" t="s">
        <v>1222</v>
      </c>
      <c r="G105" s="230" t="s">
        <v>1222</v>
      </c>
      <c r="H105" s="232">
        <v>0.19511000000000001</v>
      </c>
      <c r="I105" s="233">
        <v>1.4972000000000001</v>
      </c>
      <c r="J105" s="233">
        <v>1.4349000000000001</v>
      </c>
      <c r="K105" s="226">
        <v>6596</v>
      </c>
      <c r="L105" s="226">
        <v>8555</v>
      </c>
      <c r="M105" s="226">
        <v>0</v>
      </c>
      <c r="N105" s="234">
        <v>1112.71</v>
      </c>
      <c r="O105" s="234">
        <v>1097.3699999999999</v>
      </c>
    </row>
    <row r="106" spans="1:15">
      <c r="A106" s="229">
        <v>106150706</v>
      </c>
      <c r="B106" s="229" t="s">
        <v>1368</v>
      </c>
      <c r="C106" s="230" t="s">
        <v>1222</v>
      </c>
      <c r="D106" s="230" t="s">
        <v>1222</v>
      </c>
      <c r="E106" s="230" t="s">
        <v>1222</v>
      </c>
      <c r="F106" s="231" t="s">
        <v>1222</v>
      </c>
      <c r="G106" s="230" t="s">
        <v>1222</v>
      </c>
      <c r="H106" s="232">
        <v>0.49603000000000003</v>
      </c>
      <c r="I106" s="233">
        <v>1.2645</v>
      </c>
      <c r="J106" s="233">
        <v>1.2119</v>
      </c>
      <c r="K106" s="226">
        <v>6596</v>
      </c>
      <c r="L106" s="226">
        <v>7551</v>
      </c>
      <c r="M106" s="226">
        <v>0</v>
      </c>
      <c r="N106" s="234">
        <v>1112.71</v>
      </c>
      <c r="O106" s="234">
        <v>807.2</v>
      </c>
    </row>
    <row r="107" spans="1:15">
      <c r="A107" s="229">
        <v>106331164</v>
      </c>
      <c r="B107" s="229" t="s">
        <v>1369</v>
      </c>
      <c r="C107" s="231" t="s">
        <v>1222</v>
      </c>
      <c r="D107" s="231" t="s">
        <v>1222</v>
      </c>
      <c r="E107" s="231" t="s">
        <v>1222</v>
      </c>
      <c r="F107" s="231" t="s">
        <v>1222</v>
      </c>
      <c r="G107" s="231" t="s">
        <v>1222</v>
      </c>
      <c r="H107" s="232">
        <v>0.13011</v>
      </c>
      <c r="I107" s="233">
        <v>1.2645</v>
      </c>
      <c r="J107" s="233">
        <v>1.2119</v>
      </c>
      <c r="K107" s="226">
        <v>6596</v>
      </c>
      <c r="L107" s="226">
        <v>7551</v>
      </c>
      <c r="M107" s="226">
        <v>1401</v>
      </c>
      <c r="N107" s="234">
        <v>1112.71</v>
      </c>
      <c r="O107" s="234">
        <v>1097.3699999999999</v>
      </c>
    </row>
    <row r="108" spans="1:15">
      <c r="A108" s="229">
        <v>106364144</v>
      </c>
      <c r="B108" s="229" t="s">
        <v>1370</v>
      </c>
      <c r="C108" s="231" t="s">
        <v>1222</v>
      </c>
      <c r="D108" s="231" t="s">
        <v>1222</v>
      </c>
      <c r="E108" s="231" t="s">
        <v>1222</v>
      </c>
      <c r="F108" s="231" t="s">
        <v>1222</v>
      </c>
      <c r="G108" s="231" t="s">
        <v>1222</v>
      </c>
      <c r="H108" s="232">
        <v>0.17011000000000001</v>
      </c>
      <c r="I108" s="233">
        <v>1.2658</v>
      </c>
      <c r="J108" s="233">
        <v>1.2131000000000001</v>
      </c>
      <c r="K108" s="226">
        <v>6596</v>
      </c>
      <c r="L108" s="226">
        <v>7556</v>
      </c>
      <c r="M108" s="226">
        <v>0</v>
      </c>
      <c r="N108" s="234">
        <v>1112.71</v>
      </c>
      <c r="O108" s="234">
        <v>1097.3699999999999</v>
      </c>
    </row>
    <row r="109" spans="1:15">
      <c r="A109" s="229">
        <v>106392287</v>
      </c>
      <c r="B109" s="229" t="s">
        <v>1371</v>
      </c>
      <c r="C109" s="230" t="s">
        <v>1222</v>
      </c>
      <c r="D109" s="230" t="s">
        <v>1222</v>
      </c>
      <c r="E109" s="230" t="s">
        <v>1222</v>
      </c>
      <c r="F109" s="231" t="s">
        <v>1222</v>
      </c>
      <c r="G109" s="230" t="s">
        <v>1222</v>
      </c>
      <c r="H109" s="232">
        <v>0.12466000000000001</v>
      </c>
      <c r="I109" s="233">
        <v>1.4972000000000001</v>
      </c>
      <c r="J109" s="233">
        <v>1.4349000000000001</v>
      </c>
      <c r="K109" s="226">
        <v>6596</v>
      </c>
      <c r="L109" s="226">
        <v>8555</v>
      </c>
      <c r="M109" s="226">
        <v>0</v>
      </c>
      <c r="N109" s="234">
        <v>1112.71</v>
      </c>
      <c r="O109" s="234">
        <v>1097.3699999999999</v>
      </c>
    </row>
    <row r="110" spans="1:15">
      <c r="A110" s="229">
        <v>106331293</v>
      </c>
      <c r="B110" s="229" t="s">
        <v>2279</v>
      </c>
      <c r="C110" s="231" t="s">
        <v>1222</v>
      </c>
      <c r="D110" s="231" t="s">
        <v>1222</v>
      </c>
      <c r="E110" s="231" t="s">
        <v>1222</v>
      </c>
      <c r="F110" s="231" t="s">
        <v>1222</v>
      </c>
      <c r="G110" s="231" t="s">
        <v>1222</v>
      </c>
      <c r="H110" s="232">
        <v>0.28182000000000001</v>
      </c>
      <c r="I110" s="233">
        <v>1.2645</v>
      </c>
      <c r="J110" s="233">
        <v>1.2119</v>
      </c>
      <c r="K110" s="226">
        <v>6596</v>
      </c>
      <c r="L110" s="226">
        <v>7551</v>
      </c>
      <c r="M110" s="226">
        <v>0</v>
      </c>
      <c r="N110" s="234">
        <v>1112.71</v>
      </c>
      <c r="O110" s="234">
        <v>1097.3699999999999</v>
      </c>
    </row>
    <row r="111" spans="1:15">
      <c r="A111" s="229">
        <v>106500852</v>
      </c>
      <c r="B111" s="229" t="s">
        <v>1372</v>
      </c>
      <c r="C111" s="231" t="s">
        <v>1222</v>
      </c>
      <c r="D111" s="231" t="s">
        <v>1222</v>
      </c>
      <c r="E111" s="231" t="s">
        <v>1222</v>
      </c>
      <c r="F111" s="231" t="s">
        <v>1222</v>
      </c>
      <c r="G111" s="231" t="s">
        <v>1222</v>
      </c>
      <c r="H111" s="232">
        <v>0.10041</v>
      </c>
      <c r="I111" s="233">
        <v>1.3167</v>
      </c>
      <c r="J111" s="233">
        <v>1.2619</v>
      </c>
      <c r="K111" s="226">
        <v>6596</v>
      </c>
      <c r="L111" s="226">
        <v>7776</v>
      </c>
      <c r="M111" s="226">
        <v>0</v>
      </c>
      <c r="N111" s="234">
        <v>1112.71</v>
      </c>
      <c r="O111" s="234">
        <v>1097.3699999999999</v>
      </c>
    </row>
    <row r="112" spans="1:15">
      <c r="A112" s="229">
        <v>106070904</v>
      </c>
      <c r="B112" s="229" t="s">
        <v>1373</v>
      </c>
      <c r="C112" s="230" t="s">
        <v>1222</v>
      </c>
      <c r="D112" s="230" t="s">
        <v>1221</v>
      </c>
      <c r="E112" s="230" t="s">
        <v>1222</v>
      </c>
      <c r="F112" s="231" t="s">
        <v>1222</v>
      </c>
      <c r="G112" s="230" t="s">
        <v>1222</v>
      </c>
      <c r="H112" s="232">
        <v>0.35866999999999999</v>
      </c>
      <c r="I112" s="233">
        <v>1.7353000000000001</v>
      </c>
      <c r="J112" s="233">
        <v>1.6631</v>
      </c>
      <c r="K112" s="226">
        <v>6596</v>
      </c>
      <c r="L112" s="226">
        <v>9583</v>
      </c>
      <c r="M112" s="226">
        <v>0</v>
      </c>
      <c r="N112" s="234">
        <v>1112.71</v>
      </c>
      <c r="O112" s="234">
        <v>1097.3699999999999</v>
      </c>
    </row>
    <row r="113" spans="1:15">
      <c r="A113" s="229">
        <v>106440755</v>
      </c>
      <c r="B113" s="229" t="s">
        <v>1374</v>
      </c>
      <c r="C113" s="230" t="s">
        <v>1222</v>
      </c>
      <c r="D113" s="230" t="s">
        <v>1222</v>
      </c>
      <c r="E113" s="230" t="s">
        <v>1222</v>
      </c>
      <c r="F113" s="231" t="s">
        <v>1222</v>
      </c>
      <c r="G113" s="230" t="s">
        <v>1222</v>
      </c>
      <c r="H113" s="232">
        <v>0.22583</v>
      </c>
      <c r="I113" s="233">
        <v>1.8415999999999999</v>
      </c>
      <c r="J113" s="233">
        <v>1.7649999999999999</v>
      </c>
      <c r="K113" s="226">
        <v>6596</v>
      </c>
      <c r="L113" s="226">
        <v>10042</v>
      </c>
      <c r="M113" s="226">
        <v>1571</v>
      </c>
      <c r="N113" s="234">
        <v>1112.71</v>
      </c>
      <c r="O113" s="234">
        <v>1097.3699999999999</v>
      </c>
    </row>
    <row r="114" spans="1:15">
      <c r="A114" s="229">
        <v>106196168</v>
      </c>
      <c r="B114" s="229" t="s">
        <v>1375</v>
      </c>
      <c r="C114" s="230" t="s">
        <v>1222</v>
      </c>
      <c r="D114" s="230" t="s">
        <v>1222</v>
      </c>
      <c r="E114" s="230" t="s">
        <v>1221</v>
      </c>
      <c r="F114" s="231" t="s">
        <v>1222</v>
      </c>
      <c r="G114" s="230" t="s">
        <v>1222</v>
      </c>
      <c r="H114" s="232">
        <v>0.26526</v>
      </c>
      <c r="I114" s="233">
        <v>1.2918000000000001</v>
      </c>
      <c r="J114" s="233">
        <v>1.2381</v>
      </c>
      <c r="K114" s="226">
        <v>6596</v>
      </c>
      <c r="L114" s="226">
        <v>7669</v>
      </c>
      <c r="M114" s="226">
        <v>0</v>
      </c>
      <c r="N114" s="234">
        <v>1112.71</v>
      </c>
      <c r="O114" s="234">
        <v>1097.3699999999999</v>
      </c>
    </row>
    <row r="115" spans="1:15">
      <c r="A115" s="229">
        <v>106190256</v>
      </c>
      <c r="B115" s="229" t="s">
        <v>1376</v>
      </c>
      <c r="C115" s="230" t="s">
        <v>1222</v>
      </c>
      <c r="D115" s="230" t="s">
        <v>1222</v>
      </c>
      <c r="E115" s="230" t="s">
        <v>1222</v>
      </c>
      <c r="F115" s="231" t="s">
        <v>1222</v>
      </c>
      <c r="G115" s="230" t="s">
        <v>1222</v>
      </c>
      <c r="H115" s="232">
        <v>0.16683000000000001</v>
      </c>
      <c r="I115" s="233">
        <v>1.2918000000000001</v>
      </c>
      <c r="J115" s="233">
        <v>1.2381</v>
      </c>
      <c r="K115" s="226">
        <v>6596</v>
      </c>
      <c r="L115" s="226">
        <v>7669</v>
      </c>
      <c r="M115" s="226">
        <v>0</v>
      </c>
      <c r="N115" s="234">
        <v>1112.71</v>
      </c>
      <c r="O115" s="234">
        <v>1072.92</v>
      </c>
    </row>
    <row r="116" spans="1:15">
      <c r="A116" s="229">
        <v>106320859</v>
      </c>
      <c r="B116" s="229" t="s">
        <v>1377</v>
      </c>
      <c r="C116" s="230" t="s">
        <v>1222</v>
      </c>
      <c r="D116" s="230" t="s">
        <v>1221</v>
      </c>
      <c r="E116" s="230" t="s">
        <v>1222</v>
      </c>
      <c r="F116" s="230" t="s">
        <v>1221</v>
      </c>
      <c r="G116" s="230" t="s">
        <v>1221</v>
      </c>
      <c r="H116" s="232">
        <v>0.22800000000000001</v>
      </c>
      <c r="I116" s="233">
        <v>1.3189</v>
      </c>
      <c r="J116" s="233">
        <v>1.264</v>
      </c>
      <c r="K116" s="226">
        <v>15036</v>
      </c>
      <c r="L116" s="226">
        <v>17747</v>
      </c>
      <c r="M116" s="226">
        <v>0</v>
      </c>
      <c r="N116" s="234">
        <v>1112.71</v>
      </c>
      <c r="O116" s="234">
        <v>1097.3699999999999</v>
      </c>
    </row>
    <row r="117" spans="1:15">
      <c r="A117" s="229">
        <v>106014233</v>
      </c>
      <c r="B117" s="229" t="s">
        <v>1378</v>
      </c>
      <c r="C117" s="231" t="s">
        <v>1222</v>
      </c>
      <c r="D117" s="231" t="s">
        <v>1222</v>
      </c>
      <c r="E117" s="231" t="s">
        <v>1222</v>
      </c>
      <c r="F117" s="230" t="s">
        <v>1222</v>
      </c>
      <c r="G117" s="231" t="s">
        <v>1222</v>
      </c>
      <c r="H117" s="232">
        <v>0.27383000000000002</v>
      </c>
      <c r="I117" s="233">
        <v>1.7585999999999999</v>
      </c>
      <c r="J117" s="233">
        <v>1.6854</v>
      </c>
      <c r="K117" s="226">
        <v>6596</v>
      </c>
      <c r="L117" s="226">
        <v>9684</v>
      </c>
      <c r="M117" s="226">
        <v>0</v>
      </c>
      <c r="N117" s="234">
        <v>1112.71</v>
      </c>
      <c r="O117" s="234">
        <v>1097.3699999999999</v>
      </c>
    </row>
    <row r="118" spans="1:15">
      <c r="A118" s="229">
        <v>106331168</v>
      </c>
      <c r="B118" s="229" t="s">
        <v>1379</v>
      </c>
      <c r="C118" s="231" t="s">
        <v>1222</v>
      </c>
      <c r="D118" s="231" t="s">
        <v>1222</v>
      </c>
      <c r="E118" s="231" t="s">
        <v>1222</v>
      </c>
      <c r="F118" s="231" t="s">
        <v>1222</v>
      </c>
      <c r="G118" s="231" t="s">
        <v>1222</v>
      </c>
      <c r="H118" s="232">
        <v>0.15911</v>
      </c>
      <c r="I118" s="233">
        <v>1.2645</v>
      </c>
      <c r="J118" s="233">
        <v>1.2119</v>
      </c>
      <c r="K118" s="226">
        <v>6596</v>
      </c>
      <c r="L118" s="226">
        <v>7551</v>
      </c>
      <c r="M118" s="226">
        <v>0</v>
      </c>
      <c r="N118" s="234">
        <v>1112.71</v>
      </c>
      <c r="O118" s="234">
        <v>1097.3699999999999</v>
      </c>
    </row>
    <row r="119" spans="1:15">
      <c r="A119" s="229">
        <v>106430763</v>
      </c>
      <c r="B119" s="229" t="s">
        <v>1380</v>
      </c>
      <c r="C119" s="231" t="s">
        <v>1222</v>
      </c>
      <c r="D119" s="231" t="s">
        <v>1221</v>
      </c>
      <c r="E119" s="231" t="s">
        <v>1222</v>
      </c>
      <c r="F119" s="231" t="s">
        <v>1222</v>
      </c>
      <c r="G119" s="231" t="s">
        <v>1222</v>
      </c>
      <c r="H119" s="232">
        <v>0.26180999999999999</v>
      </c>
      <c r="I119" s="233">
        <v>1.8551</v>
      </c>
      <c r="J119" s="233">
        <v>1.7779</v>
      </c>
      <c r="K119" s="226">
        <v>6596</v>
      </c>
      <c r="L119" s="226">
        <v>10100</v>
      </c>
      <c r="M119" s="226">
        <v>1580</v>
      </c>
      <c r="N119" s="234">
        <v>1112.71</v>
      </c>
      <c r="O119" s="234">
        <v>1097.3699999999999</v>
      </c>
    </row>
    <row r="120" spans="1:15">
      <c r="A120" s="229">
        <v>106430743</v>
      </c>
      <c r="B120" s="229" t="s">
        <v>1381</v>
      </c>
      <c r="C120" s="231" t="s">
        <v>1222</v>
      </c>
      <c r="D120" s="231" t="s">
        <v>1221</v>
      </c>
      <c r="E120" s="231" t="s">
        <v>1222</v>
      </c>
      <c r="F120" s="231" t="s">
        <v>1222</v>
      </c>
      <c r="G120" s="231" t="s">
        <v>1222</v>
      </c>
      <c r="H120" s="232">
        <v>0.26180999999999999</v>
      </c>
      <c r="I120" s="233">
        <v>1.8551</v>
      </c>
      <c r="J120" s="233">
        <v>1.7779</v>
      </c>
      <c r="K120" s="226">
        <v>6596</v>
      </c>
      <c r="L120" s="226">
        <v>10100</v>
      </c>
      <c r="M120" s="226">
        <v>1580</v>
      </c>
      <c r="N120" s="234">
        <v>1112.71</v>
      </c>
      <c r="O120" s="234">
        <v>1097.3699999999999</v>
      </c>
    </row>
    <row r="121" spans="1:15">
      <c r="A121" s="229">
        <v>106130699</v>
      </c>
      <c r="B121" s="229" t="s">
        <v>1382</v>
      </c>
      <c r="C121" s="230" t="s">
        <v>1222</v>
      </c>
      <c r="D121" s="230" t="s">
        <v>1221</v>
      </c>
      <c r="E121" s="230" t="s">
        <v>1222</v>
      </c>
      <c r="F121" s="231" t="s">
        <v>1222</v>
      </c>
      <c r="G121" s="230" t="s">
        <v>1222</v>
      </c>
      <c r="H121" s="232">
        <v>0.20712</v>
      </c>
      <c r="I121" s="233">
        <v>1.2645</v>
      </c>
      <c r="J121" s="233">
        <v>1.2119</v>
      </c>
      <c r="K121" s="226">
        <v>6596</v>
      </c>
      <c r="L121" s="226">
        <v>7551</v>
      </c>
      <c r="M121" s="226">
        <v>0</v>
      </c>
      <c r="N121" s="234">
        <v>1112.71</v>
      </c>
      <c r="O121" s="234">
        <v>1097.3699999999999</v>
      </c>
    </row>
    <row r="122" spans="1:15">
      <c r="A122" s="229">
        <v>106500867</v>
      </c>
      <c r="B122" s="229" t="s">
        <v>1383</v>
      </c>
      <c r="C122" s="230" t="s">
        <v>1222</v>
      </c>
      <c r="D122" s="230" t="s">
        <v>1222</v>
      </c>
      <c r="E122" s="230" t="s">
        <v>1222</v>
      </c>
      <c r="F122" s="230" t="s">
        <v>1222</v>
      </c>
      <c r="G122" s="230" t="s">
        <v>1222</v>
      </c>
      <c r="H122" s="232">
        <v>0.11446000000000001</v>
      </c>
      <c r="I122" s="233">
        <v>1.3167</v>
      </c>
      <c r="J122" s="233">
        <v>1.2619</v>
      </c>
      <c r="K122" s="226">
        <v>6596</v>
      </c>
      <c r="L122" s="226">
        <v>7776</v>
      </c>
      <c r="M122" s="226">
        <v>0</v>
      </c>
      <c r="N122" s="234">
        <v>1112.71</v>
      </c>
      <c r="O122" s="234">
        <v>1097.3699999999999</v>
      </c>
    </row>
    <row r="123" spans="1:15">
      <c r="A123" s="229">
        <v>106190280</v>
      </c>
      <c r="B123" s="229" t="s">
        <v>1384</v>
      </c>
      <c r="C123" s="230" t="s">
        <v>1222</v>
      </c>
      <c r="D123" s="230" t="s">
        <v>1222</v>
      </c>
      <c r="E123" s="230" t="s">
        <v>1222</v>
      </c>
      <c r="F123" s="231" t="s">
        <v>1222</v>
      </c>
      <c r="G123" s="230" t="s">
        <v>1222</v>
      </c>
      <c r="H123" s="232">
        <v>0.15232999999999999</v>
      </c>
      <c r="I123" s="233">
        <v>1.2918000000000001</v>
      </c>
      <c r="J123" s="233">
        <v>1.2381</v>
      </c>
      <c r="K123" s="226">
        <v>6596</v>
      </c>
      <c r="L123" s="226">
        <v>7669</v>
      </c>
      <c r="M123" s="226">
        <v>1200</v>
      </c>
      <c r="N123" s="234">
        <v>1112.71</v>
      </c>
      <c r="O123" s="234">
        <v>1097.3699999999999</v>
      </c>
    </row>
    <row r="124" spans="1:15">
      <c r="A124" s="229">
        <v>106154022</v>
      </c>
      <c r="B124" s="229" t="s">
        <v>2292</v>
      </c>
      <c r="C124" s="230" t="s">
        <v>1222</v>
      </c>
      <c r="D124" s="230" t="s">
        <v>1222</v>
      </c>
      <c r="E124" s="230" t="s">
        <v>1222</v>
      </c>
      <c r="F124" s="231" t="s">
        <v>1222</v>
      </c>
      <c r="G124" s="230" t="s">
        <v>1222</v>
      </c>
      <c r="H124" s="232">
        <v>0.60307999999999995</v>
      </c>
      <c r="I124" s="233">
        <v>1.2645</v>
      </c>
      <c r="J124" s="233">
        <v>1.2119</v>
      </c>
      <c r="K124" s="226">
        <v>1</v>
      </c>
      <c r="L124" s="226">
        <v>1</v>
      </c>
      <c r="M124" s="226">
        <v>1338</v>
      </c>
      <c r="N124" s="234">
        <v>1112.71</v>
      </c>
      <c r="O124" s="234">
        <v>1097.3699999999999</v>
      </c>
    </row>
    <row r="125" spans="1:15">
      <c r="A125" s="235">
        <v>106504079</v>
      </c>
      <c r="B125" s="229" t="s">
        <v>2293</v>
      </c>
      <c r="C125" s="230" t="s">
        <v>1222</v>
      </c>
      <c r="D125" s="230" t="s">
        <v>1222</v>
      </c>
      <c r="E125" s="230" t="s">
        <v>1222</v>
      </c>
      <c r="F125" s="231" t="s">
        <v>1222</v>
      </c>
      <c r="G125" s="230" t="s">
        <v>1222</v>
      </c>
      <c r="H125" s="232">
        <v>0.64466999999999997</v>
      </c>
      <c r="I125" s="233">
        <v>1.2765</v>
      </c>
      <c r="J125" s="233">
        <v>1.2234</v>
      </c>
      <c r="K125" s="226">
        <v>1</v>
      </c>
      <c r="L125" s="226">
        <v>1</v>
      </c>
      <c r="M125" s="226">
        <v>1189</v>
      </c>
      <c r="N125" s="234">
        <v>1112.71</v>
      </c>
      <c r="O125" s="234">
        <v>1097.3699999999999</v>
      </c>
    </row>
    <row r="126" spans="1:15">
      <c r="A126" s="229">
        <v>106334678</v>
      </c>
      <c r="B126" s="229" t="s">
        <v>2296</v>
      </c>
      <c r="C126" s="231" t="s">
        <v>1222</v>
      </c>
      <c r="D126" s="231" t="s">
        <v>1222</v>
      </c>
      <c r="E126" s="231" t="s">
        <v>1222</v>
      </c>
      <c r="F126" s="230" t="s">
        <v>1222</v>
      </c>
      <c r="G126" s="231" t="s">
        <v>1222</v>
      </c>
      <c r="H126" s="232">
        <v>0.21099999999999999</v>
      </c>
      <c r="I126" s="233">
        <v>1.2645</v>
      </c>
      <c r="J126" s="233">
        <v>1.2119</v>
      </c>
      <c r="K126" s="226">
        <v>6596</v>
      </c>
      <c r="L126" s="226">
        <v>7551</v>
      </c>
      <c r="M126" s="226">
        <v>1181</v>
      </c>
      <c r="N126" s="234">
        <v>1112.71</v>
      </c>
      <c r="O126" s="234">
        <v>1097.3699999999999</v>
      </c>
    </row>
    <row r="127" spans="1:15">
      <c r="A127" s="229">
        <v>106304079</v>
      </c>
      <c r="B127" s="229" t="s">
        <v>2294</v>
      </c>
      <c r="C127" s="231" t="s">
        <v>1222</v>
      </c>
      <c r="D127" s="231" t="s">
        <v>1222</v>
      </c>
      <c r="E127" s="231" t="s">
        <v>1222</v>
      </c>
      <c r="F127" s="231" t="s">
        <v>1222</v>
      </c>
      <c r="G127" s="231" t="s">
        <v>1222</v>
      </c>
      <c r="H127" s="232">
        <v>0.21099999999999999</v>
      </c>
      <c r="I127" s="233">
        <v>1.2645</v>
      </c>
      <c r="J127" s="233">
        <v>1.2119</v>
      </c>
      <c r="K127" s="226">
        <v>1</v>
      </c>
      <c r="L127" s="226">
        <v>1</v>
      </c>
      <c r="M127" s="226">
        <v>1181</v>
      </c>
      <c r="N127" s="234">
        <v>1112.71</v>
      </c>
      <c r="O127" s="234">
        <v>1097.3699999999999</v>
      </c>
    </row>
    <row r="128" spans="1:15">
      <c r="A128" s="229">
        <v>106040962</v>
      </c>
      <c r="B128" s="229" t="s">
        <v>1385</v>
      </c>
      <c r="C128" s="231" t="s">
        <v>1222</v>
      </c>
      <c r="D128" s="231" t="s">
        <v>1222</v>
      </c>
      <c r="E128" s="231" t="s">
        <v>1222</v>
      </c>
      <c r="F128" s="231" t="s">
        <v>1222</v>
      </c>
      <c r="G128" s="231" t="s">
        <v>1222</v>
      </c>
      <c r="H128" s="232">
        <v>0.17785000000000001</v>
      </c>
      <c r="I128" s="233">
        <v>1.2645</v>
      </c>
      <c r="J128" s="233">
        <v>1.2119</v>
      </c>
      <c r="K128" s="226">
        <v>6596</v>
      </c>
      <c r="L128" s="226">
        <v>7551</v>
      </c>
      <c r="M128" s="226">
        <v>1345</v>
      </c>
      <c r="N128" s="234">
        <v>1112.71</v>
      </c>
      <c r="O128" s="234">
        <v>1097.3699999999999</v>
      </c>
    </row>
    <row r="129" spans="1:15">
      <c r="A129" s="229">
        <v>106044011</v>
      </c>
      <c r="B129" s="229" t="s">
        <v>1386</v>
      </c>
      <c r="C129" s="231" t="s">
        <v>1222</v>
      </c>
      <c r="D129" s="231" t="s">
        <v>1222</v>
      </c>
      <c r="E129" s="231" t="s">
        <v>1222</v>
      </c>
      <c r="F129" s="231" t="s">
        <v>1222</v>
      </c>
      <c r="G129" s="231" t="s">
        <v>1222</v>
      </c>
      <c r="H129" s="232">
        <v>0.17785000000000001</v>
      </c>
      <c r="I129" s="233">
        <v>1.2645</v>
      </c>
      <c r="J129" s="233">
        <v>1.2119</v>
      </c>
      <c r="K129" s="226">
        <v>6596</v>
      </c>
      <c r="L129" s="226">
        <v>7551</v>
      </c>
      <c r="M129" s="226">
        <v>1345</v>
      </c>
      <c r="N129" s="234">
        <v>1112.71</v>
      </c>
      <c r="O129" s="234">
        <v>1097.3699999999999</v>
      </c>
    </row>
    <row r="130" spans="1:15">
      <c r="A130" s="229">
        <v>106474007</v>
      </c>
      <c r="B130" s="229" t="s">
        <v>1387</v>
      </c>
      <c r="C130" s="230" t="s">
        <v>1222</v>
      </c>
      <c r="D130" s="230" t="s">
        <v>1222</v>
      </c>
      <c r="E130" s="230" t="s">
        <v>1222</v>
      </c>
      <c r="F130" s="231" t="s">
        <v>1221</v>
      </c>
      <c r="G130" s="230" t="s">
        <v>1221</v>
      </c>
      <c r="H130" s="232">
        <v>0.60894999999999999</v>
      </c>
      <c r="I130" s="233">
        <v>1.3189</v>
      </c>
      <c r="J130" s="233">
        <v>1.264</v>
      </c>
      <c r="K130" s="226">
        <v>15036</v>
      </c>
      <c r="L130" s="226">
        <v>17747</v>
      </c>
      <c r="M130" s="226">
        <v>0</v>
      </c>
      <c r="N130" s="234">
        <v>1112.71</v>
      </c>
      <c r="O130" s="234">
        <v>1097.3699999999999</v>
      </c>
    </row>
    <row r="131" spans="1:15">
      <c r="A131" s="229">
        <v>106010811</v>
      </c>
      <c r="B131" s="229" t="s">
        <v>1388</v>
      </c>
      <c r="C131" s="230" t="s">
        <v>1221</v>
      </c>
      <c r="D131" s="230" t="s">
        <v>1222</v>
      </c>
      <c r="E131" s="230" t="s">
        <v>1222</v>
      </c>
      <c r="F131" s="231" t="s">
        <v>1222</v>
      </c>
      <c r="G131" s="230" t="s">
        <v>1222</v>
      </c>
      <c r="H131" s="232">
        <v>0.32233000000000001</v>
      </c>
      <c r="I131" s="233">
        <v>1.7353000000000001</v>
      </c>
      <c r="J131" s="233">
        <v>1.6631</v>
      </c>
      <c r="K131" s="226">
        <v>6596</v>
      </c>
      <c r="L131" s="226">
        <v>9583</v>
      </c>
      <c r="M131" s="226">
        <v>0</v>
      </c>
      <c r="N131" s="234">
        <v>0</v>
      </c>
      <c r="O131" s="234">
        <v>0</v>
      </c>
    </row>
    <row r="132" spans="1:15">
      <c r="A132" s="229">
        <v>106190298</v>
      </c>
      <c r="B132" s="229" t="s">
        <v>1389</v>
      </c>
      <c r="C132" s="230" t="s">
        <v>1222</v>
      </c>
      <c r="D132" s="230" t="s">
        <v>1222</v>
      </c>
      <c r="E132" s="230" t="s">
        <v>1222</v>
      </c>
      <c r="F132" s="230" t="s">
        <v>1222</v>
      </c>
      <c r="G132" s="230" t="s">
        <v>1222</v>
      </c>
      <c r="H132" s="232">
        <v>0.30935000000000001</v>
      </c>
      <c r="I132" s="233">
        <v>1.2918000000000001</v>
      </c>
      <c r="J132" s="233">
        <v>1.2381</v>
      </c>
      <c r="K132" s="226">
        <v>6596</v>
      </c>
      <c r="L132" s="226">
        <v>7669</v>
      </c>
      <c r="M132" s="226">
        <v>0</v>
      </c>
      <c r="N132" s="234">
        <v>1112.71</v>
      </c>
      <c r="O132" s="234">
        <v>1097.3699999999999</v>
      </c>
    </row>
    <row r="133" spans="1:15">
      <c r="A133" s="229">
        <v>106301357</v>
      </c>
      <c r="B133" s="229" t="s">
        <v>1390</v>
      </c>
      <c r="C133" s="230" t="s">
        <v>1222</v>
      </c>
      <c r="D133" s="230" t="s">
        <v>1222</v>
      </c>
      <c r="E133" s="230" t="s">
        <v>1222</v>
      </c>
      <c r="F133" s="231" t="s">
        <v>1222</v>
      </c>
      <c r="G133" s="230" t="s">
        <v>1222</v>
      </c>
      <c r="H133" s="232">
        <v>0.34698000000000001</v>
      </c>
      <c r="I133" s="233">
        <v>1.2658</v>
      </c>
      <c r="J133" s="233">
        <v>1.2131000000000001</v>
      </c>
      <c r="K133" s="226">
        <v>6596</v>
      </c>
      <c r="L133" s="226">
        <v>7556</v>
      </c>
      <c r="M133" s="226">
        <v>0</v>
      </c>
      <c r="N133" s="234">
        <v>1112.71</v>
      </c>
      <c r="O133" s="234">
        <v>1097.3699999999999</v>
      </c>
    </row>
    <row r="134" spans="1:15">
      <c r="A134" s="229">
        <v>106301175</v>
      </c>
      <c r="B134" s="229" t="s">
        <v>1391</v>
      </c>
      <c r="C134" s="231" t="s">
        <v>1222</v>
      </c>
      <c r="D134" s="231" t="s">
        <v>1222</v>
      </c>
      <c r="E134" s="231" t="s">
        <v>1222</v>
      </c>
      <c r="F134" s="231" t="s">
        <v>1222</v>
      </c>
      <c r="G134" s="231" t="s">
        <v>1222</v>
      </c>
      <c r="H134" s="232">
        <v>0.16922999999999999</v>
      </c>
      <c r="I134" s="233">
        <v>1.2658</v>
      </c>
      <c r="J134" s="233">
        <v>1.2131000000000001</v>
      </c>
      <c r="K134" s="226">
        <v>6596</v>
      </c>
      <c r="L134" s="226">
        <v>7556</v>
      </c>
      <c r="M134" s="226">
        <v>0</v>
      </c>
      <c r="N134" s="234">
        <v>1112.71</v>
      </c>
      <c r="O134" s="234">
        <v>1097.3699999999999</v>
      </c>
    </row>
    <row r="135" spans="1:15">
      <c r="A135" s="229">
        <v>106304039</v>
      </c>
      <c r="B135" s="229" t="s">
        <v>1392</v>
      </c>
      <c r="C135" s="231" t="s">
        <v>1222</v>
      </c>
      <c r="D135" s="231" t="s">
        <v>1222</v>
      </c>
      <c r="E135" s="231" t="s">
        <v>1222</v>
      </c>
      <c r="F135" s="231" t="s">
        <v>1222</v>
      </c>
      <c r="G135" s="231" t="s">
        <v>1222</v>
      </c>
      <c r="H135" s="232">
        <v>0.16922999999999999</v>
      </c>
      <c r="I135" s="233">
        <v>1.2658</v>
      </c>
      <c r="J135" s="233">
        <v>1.2131000000000001</v>
      </c>
      <c r="K135" s="226">
        <v>6596</v>
      </c>
      <c r="L135" s="226">
        <v>7556</v>
      </c>
      <c r="M135" s="226">
        <v>0</v>
      </c>
      <c r="N135" s="234">
        <v>1112.71</v>
      </c>
      <c r="O135" s="234">
        <v>1097.3699999999999</v>
      </c>
    </row>
    <row r="136" spans="1:15">
      <c r="A136" s="229">
        <v>106230949</v>
      </c>
      <c r="B136" s="229" t="s">
        <v>1393</v>
      </c>
      <c r="C136" s="230" t="s">
        <v>1222</v>
      </c>
      <c r="D136" s="230" t="s">
        <v>1222</v>
      </c>
      <c r="E136" s="230" t="s">
        <v>1222</v>
      </c>
      <c r="F136" s="231" t="s">
        <v>1221</v>
      </c>
      <c r="G136" s="230" t="s">
        <v>1221</v>
      </c>
      <c r="H136" s="232">
        <v>0.36094999999999999</v>
      </c>
      <c r="I136" s="233">
        <v>1.3189</v>
      </c>
      <c r="J136" s="233">
        <v>1.264</v>
      </c>
      <c r="K136" s="226">
        <v>15036</v>
      </c>
      <c r="L136" s="226">
        <v>17747</v>
      </c>
      <c r="M136" s="226">
        <v>0</v>
      </c>
      <c r="N136" s="234">
        <v>1112.71</v>
      </c>
      <c r="O136" s="234">
        <v>1097.3699999999999</v>
      </c>
    </row>
    <row r="137" spans="1:15">
      <c r="A137" s="229">
        <v>106510882</v>
      </c>
      <c r="B137" s="229" t="s">
        <v>1305</v>
      </c>
      <c r="C137" s="230" t="s">
        <v>1222</v>
      </c>
      <c r="D137" s="230" t="s">
        <v>1222</v>
      </c>
      <c r="E137" s="230" t="s">
        <v>1222</v>
      </c>
      <c r="F137" s="231" t="s">
        <v>1222</v>
      </c>
      <c r="G137" s="230" t="s">
        <v>1222</v>
      </c>
      <c r="H137" s="232">
        <v>0.29169</v>
      </c>
      <c r="I137" s="233">
        <v>1.3189</v>
      </c>
      <c r="J137" s="233">
        <v>1.264</v>
      </c>
      <c r="K137" s="226">
        <v>6596</v>
      </c>
      <c r="L137" s="226">
        <v>7785</v>
      </c>
      <c r="M137" s="226">
        <v>0</v>
      </c>
      <c r="N137" s="234">
        <v>1112.71</v>
      </c>
      <c r="O137" s="234">
        <v>1097.3699999999999</v>
      </c>
    </row>
    <row r="138" spans="1:15">
      <c r="A138" s="235">
        <v>106400480</v>
      </c>
      <c r="B138" s="229" t="s">
        <v>1394</v>
      </c>
      <c r="C138" s="230" t="s">
        <v>1222</v>
      </c>
      <c r="D138" s="230" t="s">
        <v>1222</v>
      </c>
      <c r="E138" s="230" t="s">
        <v>1222</v>
      </c>
      <c r="F138" s="231" t="s">
        <v>1222</v>
      </c>
      <c r="G138" s="230" t="s">
        <v>1222</v>
      </c>
      <c r="H138" s="232">
        <v>0.32771</v>
      </c>
      <c r="I138" s="233">
        <v>1.2663</v>
      </c>
      <c r="J138" s="233">
        <v>1.2136</v>
      </c>
      <c r="K138" s="226">
        <v>6596</v>
      </c>
      <c r="L138" s="226">
        <v>7558</v>
      </c>
      <c r="M138" s="226">
        <v>0</v>
      </c>
      <c r="N138" s="234">
        <v>1112.71</v>
      </c>
      <c r="O138" s="234">
        <v>1097.3699999999999</v>
      </c>
    </row>
    <row r="139" spans="1:15">
      <c r="A139" s="229">
        <v>106105029</v>
      </c>
      <c r="B139" s="229" t="s">
        <v>1395</v>
      </c>
      <c r="C139" s="230" t="s">
        <v>1222</v>
      </c>
      <c r="D139" s="230" t="s">
        <v>1222</v>
      </c>
      <c r="E139" s="230" t="s">
        <v>1222</v>
      </c>
      <c r="F139" s="230" t="s">
        <v>1222</v>
      </c>
      <c r="G139" s="230" t="s">
        <v>1222</v>
      </c>
      <c r="H139" s="232">
        <v>0.17413999999999999</v>
      </c>
      <c r="I139" s="233">
        <v>1.2645</v>
      </c>
      <c r="J139" s="233">
        <v>1.2119</v>
      </c>
      <c r="K139" s="226">
        <v>6596</v>
      </c>
      <c r="L139" s="226">
        <v>7551</v>
      </c>
      <c r="M139" s="226">
        <v>1603</v>
      </c>
      <c r="N139" s="234">
        <v>1112.71</v>
      </c>
      <c r="O139" s="234">
        <v>872.94</v>
      </c>
    </row>
    <row r="140" spans="1:15">
      <c r="A140" s="229">
        <v>106104047</v>
      </c>
      <c r="B140" s="229" t="s">
        <v>1396</v>
      </c>
      <c r="C140" s="230" t="s">
        <v>1222</v>
      </c>
      <c r="D140" s="230" t="s">
        <v>1222</v>
      </c>
      <c r="E140" s="230" t="s">
        <v>1222</v>
      </c>
      <c r="F140" s="231" t="s">
        <v>1222</v>
      </c>
      <c r="G140" s="230" t="s">
        <v>1222</v>
      </c>
      <c r="H140" s="232">
        <v>0.17904</v>
      </c>
      <c r="I140" s="233">
        <v>1.2645</v>
      </c>
      <c r="J140" s="233">
        <v>1.2119</v>
      </c>
      <c r="K140" s="226">
        <v>6596</v>
      </c>
      <c r="L140" s="226">
        <v>7551</v>
      </c>
      <c r="M140" s="226">
        <v>0</v>
      </c>
      <c r="N140" s="234">
        <v>1112.71</v>
      </c>
      <c r="O140" s="234">
        <v>1097.3699999999999</v>
      </c>
    </row>
    <row r="141" spans="1:15">
      <c r="A141" s="229">
        <v>106301283</v>
      </c>
      <c r="B141" s="229" t="s">
        <v>1397</v>
      </c>
      <c r="C141" s="230" t="s">
        <v>1222</v>
      </c>
      <c r="D141" s="230" t="s">
        <v>1222</v>
      </c>
      <c r="E141" s="230" t="s">
        <v>1222</v>
      </c>
      <c r="F141" s="231" t="s">
        <v>1222</v>
      </c>
      <c r="G141" s="230" t="s">
        <v>1222</v>
      </c>
      <c r="H141" s="232">
        <v>0.24604000000000001</v>
      </c>
      <c r="I141" s="233">
        <v>1.2658</v>
      </c>
      <c r="J141" s="233">
        <v>1.2131000000000001</v>
      </c>
      <c r="K141" s="226">
        <v>6596</v>
      </c>
      <c r="L141" s="226">
        <v>7556</v>
      </c>
      <c r="M141" s="226">
        <v>0</v>
      </c>
      <c r="N141" s="234">
        <v>1112.71</v>
      </c>
      <c r="O141" s="234">
        <v>1097.3699999999999</v>
      </c>
    </row>
    <row r="142" spans="1:15">
      <c r="A142" s="229">
        <v>106190315</v>
      </c>
      <c r="B142" s="229" t="s">
        <v>1398</v>
      </c>
      <c r="C142" s="230" t="s">
        <v>1222</v>
      </c>
      <c r="D142" s="230" t="s">
        <v>1222</v>
      </c>
      <c r="E142" s="230" t="s">
        <v>1222</v>
      </c>
      <c r="F142" s="230" t="s">
        <v>1222</v>
      </c>
      <c r="G142" s="230" t="s">
        <v>1222</v>
      </c>
      <c r="H142" s="232">
        <v>0.14423</v>
      </c>
      <c r="I142" s="233">
        <v>1.2918000000000001</v>
      </c>
      <c r="J142" s="233">
        <v>1.2381</v>
      </c>
      <c r="K142" s="226">
        <v>6596</v>
      </c>
      <c r="L142" s="226">
        <v>7669</v>
      </c>
      <c r="M142" s="226">
        <v>1371</v>
      </c>
      <c r="N142" s="234">
        <v>1112.71</v>
      </c>
      <c r="O142" s="234">
        <v>1097.3699999999999</v>
      </c>
    </row>
    <row r="143" spans="1:15">
      <c r="A143" s="229">
        <v>106120981</v>
      </c>
      <c r="B143" s="229" t="s">
        <v>2223</v>
      </c>
      <c r="C143" s="231" t="s">
        <v>1222</v>
      </c>
      <c r="D143" s="231" t="s">
        <v>1222</v>
      </c>
      <c r="E143" s="231" t="s">
        <v>1222</v>
      </c>
      <c r="F143" s="231" t="s">
        <v>1222</v>
      </c>
      <c r="G143" s="231" t="s">
        <v>1222</v>
      </c>
      <c r="H143" s="232">
        <v>0.22724</v>
      </c>
      <c r="I143" s="233">
        <v>1.3627</v>
      </c>
      <c r="J143" s="233">
        <v>1.306</v>
      </c>
      <c r="K143" s="226">
        <v>6596</v>
      </c>
      <c r="L143" s="226">
        <v>7975</v>
      </c>
      <c r="M143" s="226">
        <v>1458</v>
      </c>
      <c r="N143" s="234">
        <v>1112.71</v>
      </c>
      <c r="O143" s="234">
        <v>1097.3699999999999</v>
      </c>
    </row>
    <row r="144" spans="1:15">
      <c r="A144" s="229">
        <v>106270777</v>
      </c>
      <c r="B144" s="229" t="s">
        <v>1399</v>
      </c>
      <c r="C144" s="231" t="s">
        <v>1222</v>
      </c>
      <c r="D144" s="231" t="s">
        <v>1222</v>
      </c>
      <c r="E144" s="231" t="s">
        <v>1222</v>
      </c>
      <c r="F144" s="231" t="s">
        <v>1221</v>
      </c>
      <c r="G144" s="231" t="s">
        <v>1221</v>
      </c>
      <c r="H144" s="232">
        <v>0.43260999999999999</v>
      </c>
      <c r="I144" s="233">
        <v>1.774</v>
      </c>
      <c r="J144" s="233">
        <v>1.7001999999999999</v>
      </c>
      <c r="K144" s="226">
        <v>15036</v>
      </c>
      <c r="L144" s="226">
        <v>22227</v>
      </c>
      <c r="M144" s="226">
        <v>0</v>
      </c>
      <c r="N144" s="234">
        <v>1112.71</v>
      </c>
      <c r="O144" s="234">
        <v>1097.3699999999999</v>
      </c>
    </row>
    <row r="145" spans="1:15">
      <c r="A145" s="229">
        <v>106190522</v>
      </c>
      <c r="B145" s="229" t="s">
        <v>1400</v>
      </c>
      <c r="C145" s="230" t="s">
        <v>1222</v>
      </c>
      <c r="D145" s="230" t="s">
        <v>1222</v>
      </c>
      <c r="E145" s="230" t="s">
        <v>1222</v>
      </c>
      <c r="F145" s="231" t="s">
        <v>1222</v>
      </c>
      <c r="G145" s="230" t="s">
        <v>1222</v>
      </c>
      <c r="H145" s="232">
        <v>0.22825000000000001</v>
      </c>
      <c r="I145" s="233">
        <v>1.4370000000000001</v>
      </c>
      <c r="J145" s="233">
        <v>1.3772</v>
      </c>
      <c r="K145" s="226">
        <v>6596</v>
      </c>
      <c r="L145" s="226">
        <v>8295</v>
      </c>
      <c r="M145" s="226">
        <v>1298</v>
      </c>
      <c r="N145" s="234">
        <v>1112.71</v>
      </c>
      <c r="O145" s="234">
        <v>1097.3699999999999</v>
      </c>
    </row>
    <row r="146" spans="1:15">
      <c r="A146" s="229">
        <v>106190328</v>
      </c>
      <c r="B146" s="229" t="s">
        <v>1401</v>
      </c>
      <c r="C146" s="230" t="s">
        <v>1222</v>
      </c>
      <c r="D146" s="230" t="s">
        <v>1222</v>
      </c>
      <c r="E146" s="230" t="s">
        <v>1222</v>
      </c>
      <c r="F146" s="231" t="s">
        <v>1222</v>
      </c>
      <c r="G146" s="230" t="s">
        <v>1222</v>
      </c>
      <c r="H146" s="232">
        <v>0.29765000000000003</v>
      </c>
      <c r="I146" s="233">
        <v>1.2918000000000001</v>
      </c>
      <c r="J146" s="233">
        <v>1.2381</v>
      </c>
      <c r="K146" s="226">
        <v>6596</v>
      </c>
      <c r="L146" s="226">
        <v>7669</v>
      </c>
      <c r="M146" s="226">
        <v>0</v>
      </c>
      <c r="N146" s="234">
        <v>1112.71</v>
      </c>
      <c r="O146" s="234">
        <v>1097.3699999999999</v>
      </c>
    </row>
    <row r="147" spans="1:15">
      <c r="A147" s="229">
        <v>106110889</v>
      </c>
      <c r="B147" s="229" t="s">
        <v>1402</v>
      </c>
      <c r="C147" s="230" t="s">
        <v>1222</v>
      </c>
      <c r="D147" s="230" t="s">
        <v>1222</v>
      </c>
      <c r="E147" s="230" t="s">
        <v>1222</v>
      </c>
      <c r="F147" s="231" t="s">
        <v>1221</v>
      </c>
      <c r="G147" s="230" t="s">
        <v>1221</v>
      </c>
      <c r="H147" s="232">
        <v>0.85382999999999998</v>
      </c>
      <c r="I147" s="233">
        <v>1.3189</v>
      </c>
      <c r="J147" s="233">
        <v>1.264</v>
      </c>
      <c r="K147" s="226">
        <v>15036</v>
      </c>
      <c r="L147" s="226">
        <v>17747</v>
      </c>
      <c r="M147" s="226">
        <v>0</v>
      </c>
      <c r="N147" s="234">
        <v>1112.71</v>
      </c>
      <c r="O147" s="234">
        <v>1097.3699999999999</v>
      </c>
    </row>
    <row r="148" spans="1:15">
      <c r="A148" s="229">
        <v>106420483</v>
      </c>
      <c r="B148" s="229" t="s">
        <v>1403</v>
      </c>
      <c r="C148" s="230" t="s">
        <v>1222</v>
      </c>
      <c r="D148" s="230" t="s">
        <v>1222</v>
      </c>
      <c r="E148" s="230" t="s">
        <v>1222</v>
      </c>
      <c r="F148" s="231" t="s">
        <v>1222</v>
      </c>
      <c r="G148" s="230" t="s">
        <v>1222</v>
      </c>
      <c r="H148" s="232">
        <v>0.34599999999999997</v>
      </c>
      <c r="I148" s="233">
        <v>1.4137</v>
      </c>
      <c r="J148" s="233">
        <v>1.3549</v>
      </c>
      <c r="K148" s="226">
        <v>6596</v>
      </c>
      <c r="L148" s="226">
        <v>8195</v>
      </c>
      <c r="M148" s="226">
        <v>0</v>
      </c>
      <c r="N148" s="234">
        <v>1112.71</v>
      </c>
      <c r="O148" s="234">
        <v>1097.3699999999999</v>
      </c>
    </row>
    <row r="149" spans="1:15">
      <c r="A149" s="229">
        <v>106150775</v>
      </c>
      <c r="B149" s="229" t="s">
        <v>1404</v>
      </c>
      <c r="C149" s="230" t="s">
        <v>1222</v>
      </c>
      <c r="D149" s="230" t="s">
        <v>1222</v>
      </c>
      <c r="E149" s="230" t="s">
        <v>1222</v>
      </c>
      <c r="F149" s="230" t="s">
        <v>1222</v>
      </c>
      <c r="G149" s="230" t="s">
        <v>1222</v>
      </c>
      <c r="H149" s="232">
        <v>0.17513999999999999</v>
      </c>
      <c r="I149" s="233">
        <v>1.2645</v>
      </c>
      <c r="J149" s="233">
        <v>1.2119</v>
      </c>
      <c r="K149" s="226">
        <v>6596</v>
      </c>
      <c r="L149" s="226">
        <v>7551</v>
      </c>
      <c r="M149" s="226">
        <v>0</v>
      </c>
      <c r="N149" s="234">
        <v>1112.71</v>
      </c>
      <c r="O149" s="234">
        <v>1097.3699999999999</v>
      </c>
    </row>
    <row r="150" spans="1:15">
      <c r="A150" s="229">
        <v>106190392</v>
      </c>
      <c r="B150" s="229" t="s">
        <v>1405</v>
      </c>
      <c r="C150" s="231" t="s">
        <v>1222</v>
      </c>
      <c r="D150" s="231" t="s">
        <v>1222</v>
      </c>
      <c r="E150" s="231" t="s">
        <v>1222</v>
      </c>
      <c r="F150" s="230" t="s">
        <v>1222</v>
      </c>
      <c r="G150" s="231" t="s">
        <v>1222</v>
      </c>
      <c r="H150" s="232">
        <v>0.22158</v>
      </c>
      <c r="I150" s="233">
        <v>1.2918000000000001</v>
      </c>
      <c r="J150" s="233">
        <v>1.2381</v>
      </c>
      <c r="K150" s="226">
        <v>6596</v>
      </c>
      <c r="L150" s="226">
        <v>7669</v>
      </c>
      <c r="M150" s="226">
        <v>1200</v>
      </c>
      <c r="N150" s="234">
        <v>1112.71</v>
      </c>
      <c r="O150" s="234">
        <v>1097.3699999999999</v>
      </c>
    </row>
    <row r="151" spans="1:15">
      <c r="A151" s="302">
        <v>106430915</v>
      </c>
      <c r="B151" s="302" t="s">
        <v>2304</v>
      </c>
      <c r="C151" s="304" t="s">
        <v>1222</v>
      </c>
      <c r="D151" s="304" t="s">
        <v>1222</v>
      </c>
      <c r="E151" s="304" t="s">
        <v>1221</v>
      </c>
      <c r="F151" s="303" t="s">
        <v>1222</v>
      </c>
      <c r="G151" s="304" t="s">
        <v>1222</v>
      </c>
      <c r="H151" s="310">
        <v>0.12506</v>
      </c>
      <c r="I151" s="311">
        <v>1.8551</v>
      </c>
      <c r="J151" s="305">
        <v>1.7779</v>
      </c>
      <c r="K151" s="306">
        <v>6596</v>
      </c>
      <c r="L151" s="307">
        <v>10100</v>
      </c>
      <c r="M151" s="309">
        <v>1580</v>
      </c>
      <c r="N151" s="308">
        <v>1112.71</v>
      </c>
      <c r="O151" s="309">
        <v>1097.3699999999999</v>
      </c>
    </row>
    <row r="152" spans="1:15">
      <c r="A152" s="229">
        <v>106430779</v>
      </c>
      <c r="B152" s="229" t="s">
        <v>1406</v>
      </c>
      <c r="C152" s="231" t="s">
        <v>1222</v>
      </c>
      <c r="D152" s="231" t="s">
        <v>1222</v>
      </c>
      <c r="E152" s="231" t="s">
        <v>1221</v>
      </c>
      <c r="F152" s="231" t="s">
        <v>1222</v>
      </c>
      <c r="G152" s="231" t="s">
        <v>1222</v>
      </c>
      <c r="H152" s="232">
        <v>0.12506</v>
      </c>
      <c r="I152" s="233">
        <v>1.8551</v>
      </c>
      <c r="J152" s="233">
        <v>1.7779</v>
      </c>
      <c r="K152" s="226">
        <v>6596</v>
      </c>
      <c r="L152" s="226">
        <v>10100</v>
      </c>
      <c r="M152" s="226">
        <v>1580</v>
      </c>
      <c r="N152" s="234">
        <v>1112.71</v>
      </c>
      <c r="O152" s="234">
        <v>1097.3699999999999</v>
      </c>
    </row>
    <row r="153" spans="1:15">
      <c r="A153" s="229">
        <v>106190352</v>
      </c>
      <c r="B153" s="229" t="s">
        <v>1407</v>
      </c>
      <c r="C153" s="230" t="s">
        <v>1222</v>
      </c>
      <c r="D153" s="230" t="s">
        <v>1222</v>
      </c>
      <c r="E153" s="230" t="s">
        <v>1222</v>
      </c>
      <c r="F153" s="231" t="s">
        <v>1222</v>
      </c>
      <c r="G153" s="230" t="s">
        <v>1222</v>
      </c>
      <c r="H153" s="232">
        <v>0.19158</v>
      </c>
      <c r="I153" s="233">
        <v>1.2918000000000001</v>
      </c>
      <c r="J153" s="233">
        <v>1.2381</v>
      </c>
      <c r="K153" s="226">
        <v>6596</v>
      </c>
      <c r="L153" s="226">
        <v>7669</v>
      </c>
      <c r="M153" s="226">
        <v>0</v>
      </c>
      <c r="N153" s="234">
        <v>1112.71</v>
      </c>
      <c r="O153" s="234">
        <v>1097.3699999999999</v>
      </c>
    </row>
    <row r="154" spans="1:15">
      <c r="A154" s="229">
        <v>106370714</v>
      </c>
      <c r="B154" s="229" t="s">
        <v>1408</v>
      </c>
      <c r="C154" s="231" t="s">
        <v>1222</v>
      </c>
      <c r="D154" s="231" t="s">
        <v>1222</v>
      </c>
      <c r="E154" s="230" t="s">
        <v>1222</v>
      </c>
      <c r="F154" s="231" t="s">
        <v>1222</v>
      </c>
      <c r="G154" s="230" t="s">
        <v>1222</v>
      </c>
      <c r="H154" s="232">
        <v>0.18135000000000001</v>
      </c>
      <c r="I154" s="233">
        <v>1.3189</v>
      </c>
      <c r="J154" s="233">
        <v>1.264</v>
      </c>
      <c r="K154" s="226">
        <v>6596</v>
      </c>
      <c r="L154" s="226">
        <v>7785</v>
      </c>
      <c r="M154" s="226">
        <v>1218</v>
      </c>
      <c r="N154" s="234">
        <v>1112.71</v>
      </c>
      <c r="O154" s="234">
        <v>1097.3699999999999</v>
      </c>
    </row>
    <row r="155" spans="1:15">
      <c r="A155" s="229">
        <v>106350784</v>
      </c>
      <c r="B155" s="229" t="s">
        <v>1409</v>
      </c>
      <c r="C155" s="231" t="s">
        <v>1222</v>
      </c>
      <c r="D155" s="231" t="s">
        <v>1221</v>
      </c>
      <c r="E155" s="231" t="s">
        <v>1222</v>
      </c>
      <c r="F155" s="231" t="s">
        <v>1221</v>
      </c>
      <c r="G155" s="231" t="s">
        <v>1221</v>
      </c>
      <c r="H155" s="232">
        <v>0.36020999999999997</v>
      </c>
      <c r="I155" s="233">
        <v>1.6936</v>
      </c>
      <c r="J155" s="233">
        <v>1.6479999999999999</v>
      </c>
      <c r="K155" s="226">
        <v>15036</v>
      </c>
      <c r="L155" s="226">
        <v>21691</v>
      </c>
      <c r="M155" s="226">
        <v>0</v>
      </c>
      <c r="N155" s="234">
        <v>1112.71</v>
      </c>
      <c r="O155" s="234">
        <v>1097.3699999999999</v>
      </c>
    </row>
    <row r="156" spans="1:15">
      <c r="A156" s="229">
        <v>106490964</v>
      </c>
      <c r="B156" s="229" t="s">
        <v>1410</v>
      </c>
      <c r="C156" s="231" t="s">
        <v>1222</v>
      </c>
      <c r="D156" s="231" t="s">
        <v>1221</v>
      </c>
      <c r="E156" s="231" t="s">
        <v>1222</v>
      </c>
      <c r="F156" s="231" t="s">
        <v>1221</v>
      </c>
      <c r="G156" s="231" t="s">
        <v>1221</v>
      </c>
      <c r="H156" s="232">
        <v>1</v>
      </c>
      <c r="I156" s="233">
        <v>1.6633</v>
      </c>
      <c r="J156" s="233">
        <v>1.5941000000000001</v>
      </c>
      <c r="K156" s="226">
        <v>15036</v>
      </c>
      <c r="L156" s="226">
        <v>21137</v>
      </c>
      <c r="M156" s="226">
        <v>0</v>
      </c>
      <c r="N156" s="234">
        <v>1112.71</v>
      </c>
      <c r="O156" s="234">
        <v>974.82</v>
      </c>
    </row>
    <row r="157" spans="1:15">
      <c r="A157" s="229">
        <v>106304159</v>
      </c>
      <c r="B157" s="229" t="s">
        <v>1411</v>
      </c>
      <c r="C157" s="230" t="s">
        <v>1222</v>
      </c>
      <c r="D157" s="230" t="s">
        <v>1222</v>
      </c>
      <c r="E157" s="230" t="s">
        <v>1222</v>
      </c>
      <c r="F157" s="231" t="s">
        <v>1222</v>
      </c>
      <c r="G157" s="230" t="s">
        <v>1222</v>
      </c>
      <c r="H157" s="232">
        <v>0.20798</v>
      </c>
      <c r="I157" s="233">
        <v>1.2645</v>
      </c>
      <c r="J157" s="233">
        <v>1.2119</v>
      </c>
      <c r="K157" s="226">
        <v>6596</v>
      </c>
      <c r="L157" s="226">
        <v>7551</v>
      </c>
      <c r="M157" s="226">
        <v>2107</v>
      </c>
      <c r="N157" s="234">
        <v>1112.71</v>
      </c>
      <c r="O157" s="234">
        <v>1097.3699999999999</v>
      </c>
    </row>
    <row r="158" spans="1:15">
      <c r="A158" s="229">
        <v>106331194</v>
      </c>
      <c r="B158" s="229" t="s">
        <v>1412</v>
      </c>
      <c r="C158" s="230" t="s">
        <v>1222</v>
      </c>
      <c r="D158" s="230" t="s">
        <v>1222</v>
      </c>
      <c r="E158" s="230" t="s">
        <v>1222</v>
      </c>
      <c r="F158" s="230" t="s">
        <v>1222</v>
      </c>
      <c r="G158" s="230" t="s">
        <v>1222</v>
      </c>
      <c r="H158" s="232">
        <v>0.18870000000000001</v>
      </c>
      <c r="I158" s="233">
        <v>1.2645</v>
      </c>
      <c r="J158" s="233">
        <v>1.2119</v>
      </c>
      <c r="K158" s="226">
        <v>6596</v>
      </c>
      <c r="L158" s="226">
        <v>7551</v>
      </c>
      <c r="M158" s="226">
        <v>0</v>
      </c>
      <c r="N158" s="234">
        <v>1112.71</v>
      </c>
      <c r="O158" s="234">
        <v>1041.47</v>
      </c>
    </row>
    <row r="159" spans="1:15">
      <c r="A159" s="229">
        <v>106190949</v>
      </c>
      <c r="B159" s="229" t="s">
        <v>1413</v>
      </c>
      <c r="C159" s="230" t="s">
        <v>1222</v>
      </c>
      <c r="D159" s="230" t="s">
        <v>1222</v>
      </c>
      <c r="E159" s="231" t="s">
        <v>1222</v>
      </c>
      <c r="F159" s="231" t="s">
        <v>1222</v>
      </c>
      <c r="G159" s="230" t="s">
        <v>1222</v>
      </c>
      <c r="H159" s="232">
        <v>0.22389000000000001</v>
      </c>
      <c r="I159" s="233">
        <v>1.2918000000000001</v>
      </c>
      <c r="J159" s="233">
        <v>1.2381</v>
      </c>
      <c r="K159" s="226">
        <v>6596</v>
      </c>
      <c r="L159" s="226">
        <v>7669</v>
      </c>
      <c r="M159" s="226">
        <v>1200</v>
      </c>
      <c r="N159" s="234">
        <v>1112.71</v>
      </c>
      <c r="O159" s="234">
        <v>1097.3699999999999</v>
      </c>
    </row>
    <row r="160" spans="1:15">
      <c r="A160" s="229">
        <v>106362041</v>
      </c>
      <c r="B160" s="229" t="s">
        <v>1414</v>
      </c>
      <c r="C160" s="230" t="s">
        <v>1222</v>
      </c>
      <c r="D160" s="230" t="s">
        <v>1222</v>
      </c>
      <c r="E160" s="230" t="s">
        <v>1222</v>
      </c>
      <c r="F160" s="231" t="s">
        <v>1221</v>
      </c>
      <c r="G160" s="230" t="s">
        <v>1221</v>
      </c>
      <c r="H160" s="232">
        <v>0.32758999999999999</v>
      </c>
      <c r="I160" s="233">
        <v>1.2658</v>
      </c>
      <c r="J160" s="233">
        <v>1.2131000000000001</v>
      </c>
      <c r="K160" s="226">
        <v>15036</v>
      </c>
      <c r="L160" s="226">
        <v>17224</v>
      </c>
      <c r="M160" s="226">
        <v>0</v>
      </c>
      <c r="N160" s="234">
        <v>1112.71</v>
      </c>
      <c r="O160" s="234">
        <v>812.9</v>
      </c>
    </row>
    <row r="161" spans="1:15">
      <c r="A161" s="229">
        <v>106010846</v>
      </c>
      <c r="B161" s="229" t="s">
        <v>1415</v>
      </c>
      <c r="C161" s="231" t="s">
        <v>1221</v>
      </c>
      <c r="D161" s="231" t="s">
        <v>1222</v>
      </c>
      <c r="E161" s="231" t="s">
        <v>1222</v>
      </c>
      <c r="F161" s="231" t="s">
        <v>1222</v>
      </c>
      <c r="G161" s="231" t="s">
        <v>1222</v>
      </c>
      <c r="H161" s="232">
        <v>0.32233000000000001</v>
      </c>
      <c r="I161" s="233">
        <v>1.7585999999999999</v>
      </c>
      <c r="J161" s="233">
        <v>1.6854</v>
      </c>
      <c r="K161" s="226">
        <v>6596</v>
      </c>
      <c r="L161" s="226">
        <v>9684</v>
      </c>
      <c r="M161" s="226">
        <v>0</v>
      </c>
      <c r="N161" s="234">
        <v>0</v>
      </c>
      <c r="O161" s="234">
        <v>0</v>
      </c>
    </row>
    <row r="162" spans="1:15">
      <c r="A162" s="302">
        <v>106304045</v>
      </c>
      <c r="B162" s="302" t="s">
        <v>2302</v>
      </c>
      <c r="C162" s="231" t="s">
        <v>1222</v>
      </c>
      <c r="D162" s="231" t="s">
        <v>1222</v>
      </c>
      <c r="E162" s="231" t="s">
        <v>1222</v>
      </c>
      <c r="F162" s="231" t="s">
        <v>1222</v>
      </c>
      <c r="G162" s="231" t="s">
        <v>1222</v>
      </c>
      <c r="H162" s="232">
        <v>0.37097999999999998</v>
      </c>
      <c r="I162" s="233">
        <v>1.2658</v>
      </c>
      <c r="J162" s="233">
        <v>1.2131000000000001</v>
      </c>
      <c r="K162" s="226">
        <v>6596</v>
      </c>
      <c r="L162" s="226">
        <v>7556</v>
      </c>
      <c r="M162" s="226">
        <v>1182</v>
      </c>
      <c r="N162" s="234">
        <v>1112.71</v>
      </c>
      <c r="O162" s="234">
        <v>1097.3699999999999</v>
      </c>
    </row>
    <row r="163" spans="1:15">
      <c r="A163" s="229">
        <v>106301205</v>
      </c>
      <c r="B163" s="229" t="s">
        <v>1416</v>
      </c>
      <c r="C163" s="231" t="s">
        <v>1222</v>
      </c>
      <c r="D163" s="231" t="s">
        <v>1222</v>
      </c>
      <c r="E163" s="231" t="s">
        <v>1222</v>
      </c>
      <c r="F163" s="231" t="s">
        <v>1222</v>
      </c>
      <c r="G163" s="231" t="s">
        <v>1222</v>
      </c>
      <c r="H163" s="232">
        <v>0.37097999999999998</v>
      </c>
      <c r="I163" s="233">
        <v>1.2658</v>
      </c>
      <c r="J163" s="233">
        <v>1.2131000000000001</v>
      </c>
      <c r="K163" s="226">
        <v>6596</v>
      </c>
      <c r="L163" s="226">
        <v>7556</v>
      </c>
      <c r="M163" s="226">
        <v>1182</v>
      </c>
      <c r="N163" s="234">
        <v>1112.71</v>
      </c>
      <c r="O163" s="234">
        <v>1097.3699999999999</v>
      </c>
    </row>
    <row r="164" spans="1:15">
      <c r="A164" s="229">
        <v>106304460</v>
      </c>
      <c r="B164" s="229" t="s">
        <v>1417</v>
      </c>
      <c r="C164" s="231" t="s">
        <v>1222</v>
      </c>
      <c r="D164" s="231" t="s">
        <v>1222</v>
      </c>
      <c r="E164" s="231" t="s">
        <v>1222</v>
      </c>
      <c r="F164" s="231" t="s">
        <v>1222</v>
      </c>
      <c r="G164" s="231" t="s">
        <v>1222</v>
      </c>
      <c r="H164" s="232">
        <v>0.23577999999999999</v>
      </c>
      <c r="I164" s="233">
        <v>1.2658</v>
      </c>
      <c r="J164" s="233">
        <v>1.2131000000000001</v>
      </c>
      <c r="K164" s="226">
        <v>6596</v>
      </c>
      <c r="L164" s="226">
        <v>7556</v>
      </c>
      <c r="M164" s="226">
        <v>0</v>
      </c>
      <c r="N164" s="234">
        <v>1112.71</v>
      </c>
      <c r="O164" s="234">
        <v>1097.3699999999999</v>
      </c>
    </row>
    <row r="165" spans="1:15">
      <c r="A165" s="229">
        <v>106190382</v>
      </c>
      <c r="B165" s="229" t="s">
        <v>1418</v>
      </c>
      <c r="C165" s="230" t="s">
        <v>1222</v>
      </c>
      <c r="D165" s="230" t="s">
        <v>1222</v>
      </c>
      <c r="E165" s="230" t="s">
        <v>1222</v>
      </c>
      <c r="F165" s="231" t="s">
        <v>1222</v>
      </c>
      <c r="G165" s="230" t="s">
        <v>1222</v>
      </c>
      <c r="H165" s="232">
        <v>0.34542</v>
      </c>
      <c r="I165" s="233">
        <v>1.2918000000000001</v>
      </c>
      <c r="J165" s="233">
        <v>1.2381</v>
      </c>
      <c r="K165" s="226">
        <v>6596</v>
      </c>
      <c r="L165" s="226">
        <v>7669</v>
      </c>
      <c r="M165" s="226">
        <v>1200</v>
      </c>
      <c r="N165" s="234">
        <v>1112.71</v>
      </c>
      <c r="O165" s="234">
        <v>943.9</v>
      </c>
    </row>
    <row r="166" spans="1:15">
      <c r="A166" s="229">
        <v>106301209</v>
      </c>
      <c r="B166" s="229" t="s">
        <v>1419</v>
      </c>
      <c r="C166" s="231" t="s">
        <v>1222</v>
      </c>
      <c r="D166" s="231" t="s">
        <v>1222</v>
      </c>
      <c r="E166" s="231" t="s">
        <v>1222</v>
      </c>
      <c r="F166" s="230" t="s">
        <v>1222</v>
      </c>
      <c r="G166" s="231" t="s">
        <v>1222</v>
      </c>
      <c r="H166" s="232">
        <v>0.18625</v>
      </c>
      <c r="I166" s="233">
        <v>1.2658</v>
      </c>
      <c r="J166" s="233">
        <v>1.2131000000000001</v>
      </c>
      <c r="K166" s="226">
        <v>6596</v>
      </c>
      <c r="L166" s="226">
        <v>7556</v>
      </c>
      <c r="M166" s="226">
        <v>0</v>
      </c>
      <c r="N166" s="234">
        <v>1112.71</v>
      </c>
      <c r="O166" s="234">
        <v>1097.3699999999999</v>
      </c>
    </row>
    <row r="167" spans="1:15">
      <c r="A167" s="229">
        <v>106190400</v>
      </c>
      <c r="B167" s="229" t="s">
        <v>1420</v>
      </c>
      <c r="C167" s="230" t="s">
        <v>1222</v>
      </c>
      <c r="D167" s="230" t="s">
        <v>1222</v>
      </c>
      <c r="E167" s="230" t="s">
        <v>1221</v>
      </c>
      <c r="F167" s="230" t="s">
        <v>1222</v>
      </c>
      <c r="G167" s="230" t="s">
        <v>1222</v>
      </c>
      <c r="H167" s="232">
        <v>0.16847000000000001</v>
      </c>
      <c r="I167" s="233">
        <v>1.4370000000000001</v>
      </c>
      <c r="J167" s="233">
        <v>1.3772</v>
      </c>
      <c r="K167" s="226">
        <v>6596</v>
      </c>
      <c r="L167" s="226">
        <v>8295</v>
      </c>
      <c r="M167" s="226">
        <v>1298</v>
      </c>
      <c r="N167" s="234">
        <v>1112.71</v>
      </c>
      <c r="O167" s="234">
        <v>1097.3699999999999</v>
      </c>
    </row>
    <row r="168" spans="1:15">
      <c r="A168" s="229">
        <v>106121031</v>
      </c>
      <c r="B168" s="229" t="s">
        <v>1421</v>
      </c>
      <c r="C168" s="230" t="s">
        <v>1222</v>
      </c>
      <c r="D168" s="230" t="s">
        <v>1221</v>
      </c>
      <c r="E168" s="230" t="s">
        <v>1222</v>
      </c>
      <c r="F168" s="231" t="s">
        <v>1221</v>
      </c>
      <c r="G168" s="230" t="s">
        <v>1221</v>
      </c>
      <c r="H168" s="232">
        <v>1</v>
      </c>
      <c r="I168" s="233">
        <v>1.3189</v>
      </c>
      <c r="J168" s="233">
        <v>1.264</v>
      </c>
      <c r="K168" s="226">
        <v>15036</v>
      </c>
      <c r="L168" s="226">
        <v>17747</v>
      </c>
      <c r="M168" s="226">
        <v>0</v>
      </c>
      <c r="N168" s="234">
        <v>1112.71</v>
      </c>
      <c r="O168" s="234">
        <v>1097.3699999999999</v>
      </c>
    </row>
    <row r="169" spans="1:15">
      <c r="A169" s="229">
        <v>106220733</v>
      </c>
      <c r="B169" s="229" t="s">
        <v>1422</v>
      </c>
      <c r="C169" s="230" t="s">
        <v>1222</v>
      </c>
      <c r="D169" s="230" t="s">
        <v>1221</v>
      </c>
      <c r="E169" s="230" t="s">
        <v>1222</v>
      </c>
      <c r="F169" s="231" t="s">
        <v>1221</v>
      </c>
      <c r="G169" s="230" t="s">
        <v>1221</v>
      </c>
      <c r="H169" s="232">
        <v>0.37576999999999999</v>
      </c>
      <c r="I169" s="233">
        <v>1.3189</v>
      </c>
      <c r="J169" s="233">
        <v>1.264</v>
      </c>
      <c r="K169" s="226">
        <v>15036</v>
      </c>
      <c r="L169" s="226">
        <v>17747</v>
      </c>
      <c r="M169" s="226">
        <v>0</v>
      </c>
      <c r="N169" s="234">
        <v>1112.71</v>
      </c>
      <c r="O169" s="234">
        <v>1097.3699999999999</v>
      </c>
    </row>
    <row r="170" spans="1:15">
      <c r="A170" s="229">
        <v>106331216</v>
      </c>
      <c r="B170" s="229" t="s">
        <v>1423</v>
      </c>
      <c r="C170" s="230" t="s">
        <v>1222</v>
      </c>
      <c r="D170" s="230" t="s">
        <v>1222</v>
      </c>
      <c r="E170" s="230" t="s">
        <v>1222</v>
      </c>
      <c r="F170" s="231" t="s">
        <v>1222</v>
      </c>
      <c r="G170" s="230" t="s">
        <v>1222</v>
      </c>
      <c r="H170" s="232">
        <v>0.16403999999999999</v>
      </c>
      <c r="I170" s="233">
        <v>1.2645</v>
      </c>
      <c r="J170" s="233">
        <v>1.2119</v>
      </c>
      <c r="K170" s="226">
        <v>6596</v>
      </c>
      <c r="L170" s="226">
        <v>7551</v>
      </c>
      <c r="M170" s="226">
        <v>0</v>
      </c>
      <c r="N170" s="234">
        <v>1112.71</v>
      </c>
      <c r="O170" s="234">
        <v>1097.3699999999999</v>
      </c>
    </row>
    <row r="171" spans="1:15">
      <c r="A171" s="229">
        <v>106071018</v>
      </c>
      <c r="B171" s="229" t="s">
        <v>1424</v>
      </c>
      <c r="C171" s="231" t="s">
        <v>1222</v>
      </c>
      <c r="D171" s="231" t="s">
        <v>1222</v>
      </c>
      <c r="E171" s="231" t="s">
        <v>1222</v>
      </c>
      <c r="F171" s="231" t="s">
        <v>1222</v>
      </c>
      <c r="G171" s="231" t="s">
        <v>1222</v>
      </c>
      <c r="H171" s="232">
        <v>0.2172</v>
      </c>
      <c r="I171" s="233">
        <v>1.7353000000000001</v>
      </c>
      <c r="J171" s="233">
        <v>1.6631</v>
      </c>
      <c r="K171" s="226">
        <v>6596</v>
      </c>
      <c r="L171" s="226">
        <v>9583</v>
      </c>
      <c r="M171" s="226">
        <v>0</v>
      </c>
      <c r="N171" s="234">
        <v>1112.71</v>
      </c>
      <c r="O171" s="234">
        <v>1097.3699999999999</v>
      </c>
    </row>
    <row r="172" spans="1:15">
      <c r="A172" s="229">
        <v>106070988</v>
      </c>
      <c r="B172" s="229" t="s">
        <v>1425</v>
      </c>
      <c r="C172" s="230" t="s">
        <v>1222</v>
      </c>
      <c r="D172" s="230" t="s">
        <v>1222</v>
      </c>
      <c r="E172" s="230" t="s">
        <v>1222</v>
      </c>
      <c r="F172" s="231" t="s">
        <v>1222</v>
      </c>
      <c r="G172" s="230" t="s">
        <v>1222</v>
      </c>
      <c r="H172" s="232">
        <v>0.18775</v>
      </c>
      <c r="I172" s="233">
        <v>1.7353000000000001</v>
      </c>
      <c r="J172" s="233">
        <v>1.6631</v>
      </c>
      <c r="K172" s="226">
        <v>6596</v>
      </c>
      <c r="L172" s="226">
        <v>9583</v>
      </c>
      <c r="M172" s="226">
        <v>1499</v>
      </c>
      <c r="N172" s="234">
        <v>1112.71</v>
      </c>
      <c r="O172" s="234">
        <v>1097.3699999999999</v>
      </c>
    </row>
    <row r="173" spans="1:15">
      <c r="A173" s="229">
        <v>106301132</v>
      </c>
      <c r="B173" s="229" t="s">
        <v>1426</v>
      </c>
      <c r="C173" s="230" t="s">
        <v>1222</v>
      </c>
      <c r="D173" s="230" t="s">
        <v>1222</v>
      </c>
      <c r="E173" s="230" t="s">
        <v>1221</v>
      </c>
      <c r="F173" s="231" t="s">
        <v>1222</v>
      </c>
      <c r="G173" s="230" t="s">
        <v>1222</v>
      </c>
      <c r="H173" s="232">
        <v>0.37389</v>
      </c>
      <c r="I173" s="233">
        <v>1.2658</v>
      </c>
      <c r="J173" s="233">
        <v>1.2131000000000001</v>
      </c>
      <c r="K173" s="226">
        <v>6596</v>
      </c>
      <c r="L173" s="226">
        <v>7556</v>
      </c>
      <c r="M173" s="226">
        <v>0</v>
      </c>
      <c r="N173" s="234">
        <v>1112.71</v>
      </c>
      <c r="O173" s="234">
        <v>1097.3699999999999</v>
      </c>
    </row>
    <row r="174" spans="1:15">
      <c r="A174" s="229">
        <v>106304409</v>
      </c>
      <c r="B174" s="229" t="s">
        <v>1426</v>
      </c>
      <c r="C174" s="230" t="s">
        <v>1222</v>
      </c>
      <c r="D174" s="230" t="s">
        <v>1222</v>
      </c>
      <c r="E174" s="230" t="s">
        <v>1221</v>
      </c>
      <c r="F174" s="231" t="s">
        <v>1222</v>
      </c>
      <c r="G174" s="230" t="s">
        <v>1222</v>
      </c>
      <c r="H174" s="232">
        <v>0.37389</v>
      </c>
      <c r="I174" s="233">
        <v>1.2658</v>
      </c>
      <c r="J174" s="233">
        <v>1.2131000000000001</v>
      </c>
      <c r="K174" s="226">
        <v>6596</v>
      </c>
      <c r="L174" s="226">
        <v>7556</v>
      </c>
      <c r="M174" s="226">
        <v>0</v>
      </c>
      <c r="N174" s="234">
        <v>1112.71</v>
      </c>
      <c r="O174" s="234">
        <v>1097.3699999999999</v>
      </c>
    </row>
    <row r="175" spans="1:15">
      <c r="A175" s="235">
        <v>106074097</v>
      </c>
      <c r="B175" s="229" t="s">
        <v>1427</v>
      </c>
      <c r="C175" s="230" t="s">
        <v>1222</v>
      </c>
      <c r="D175" s="230" t="s">
        <v>1222</v>
      </c>
      <c r="E175" s="230" t="s">
        <v>1222</v>
      </c>
      <c r="F175" s="231" t="s">
        <v>1222</v>
      </c>
      <c r="G175" s="230" t="s">
        <v>1222</v>
      </c>
      <c r="H175" s="232">
        <v>0.45328000000000002</v>
      </c>
      <c r="I175" s="233">
        <v>1.7353000000000001</v>
      </c>
      <c r="J175" s="233">
        <v>1.6631</v>
      </c>
      <c r="K175" s="226">
        <v>6596</v>
      </c>
      <c r="L175" s="226">
        <v>9583</v>
      </c>
      <c r="M175" s="226">
        <v>0</v>
      </c>
      <c r="N175" s="234">
        <v>1112.71</v>
      </c>
      <c r="O175" s="234">
        <v>1097.3699999999999</v>
      </c>
    </row>
    <row r="176" spans="1:15">
      <c r="A176" s="229">
        <v>106196035</v>
      </c>
      <c r="B176" s="229" t="s">
        <v>1428</v>
      </c>
      <c r="C176" s="230" t="s">
        <v>1222</v>
      </c>
      <c r="D176" s="230" t="s">
        <v>1222</v>
      </c>
      <c r="E176" s="230" t="s">
        <v>1222</v>
      </c>
      <c r="F176" s="231" t="s">
        <v>1222</v>
      </c>
      <c r="G176" s="230" t="s">
        <v>1222</v>
      </c>
      <c r="H176" s="232">
        <v>0.35302</v>
      </c>
      <c r="I176" s="233">
        <v>1.2918000000000001</v>
      </c>
      <c r="J176" s="233">
        <v>1.2381</v>
      </c>
      <c r="K176" s="226">
        <v>6596</v>
      </c>
      <c r="L176" s="226">
        <v>7669</v>
      </c>
      <c r="M176" s="226">
        <v>0</v>
      </c>
      <c r="N176" s="234">
        <v>1112.71</v>
      </c>
      <c r="O176" s="234">
        <v>1097.3699999999999</v>
      </c>
    </row>
    <row r="177" spans="1:15">
      <c r="A177" s="229">
        <v>106196403</v>
      </c>
      <c r="B177" s="229" t="s">
        <v>1429</v>
      </c>
      <c r="C177" s="231" t="s">
        <v>1222</v>
      </c>
      <c r="D177" s="231" t="s">
        <v>1222</v>
      </c>
      <c r="E177" s="231" t="s">
        <v>1221</v>
      </c>
      <c r="F177" s="231" t="s">
        <v>1222</v>
      </c>
      <c r="G177" s="231" t="s">
        <v>1222</v>
      </c>
      <c r="H177" s="232">
        <v>0.37202000000000002</v>
      </c>
      <c r="I177" s="233">
        <v>1.3189</v>
      </c>
      <c r="J177" s="233">
        <v>1.264</v>
      </c>
      <c r="K177" s="226">
        <v>6596</v>
      </c>
      <c r="L177" s="226">
        <v>7785</v>
      </c>
      <c r="M177" s="226">
        <v>0</v>
      </c>
      <c r="N177" s="234">
        <v>1112.71</v>
      </c>
      <c r="O177" s="234">
        <v>1097.3699999999999</v>
      </c>
    </row>
    <row r="178" spans="1:15">
      <c r="A178" s="229">
        <v>106361223</v>
      </c>
      <c r="B178" s="229" t="s">
        <v>1430</v>
      </c>
      <c r="C178" s="230" t="s">
        <v>1222</v>
      </c>
      <c r="D178" s="230" t="s">
        <v>1222</v>
      </c>
      <c r="E178" s="230" t="s">
        <v>1221</v>
      </c>
      <c r="F178" s="231" t="s">
        <v>1222</v>
      </c>
      <c r="G178" s="230" t="s">
        <v>1222</v>
      </c>
      <c r="H178" s="232">
        <v>0.36377999999999999</v>
      </c>
      <c r="I178" s="233">
        <v>1.2658</v>
      </c>
      <c r="J178" s="233">
        <v>1.2131000000000001</v>
      </c>
      <c r="K178" s="226">
        <v>6596</v>
      </c>
      <c r="L178" s="226">
        <v>7556</v>
      </c>
      <c r="M178" s="226">
        <v>1182</v>
      </c>
      <c r="N178" s="234">
        <v>1112.71</v>
      </c>
      <c r="O178" s="234">
        <v>1097.3699999999999</v>
      </c>
    </row>
    <row r="179" spans="1:15">
      <c r="A179" s="229">
        <v>106014132</v>
      </c>
      <c r="B179" s="229" t="s">
        <v>1431</v>
      </c>
      <c r="C179" s="230" t="s">
        <v>1222</v>
      </c>
      <c r="D179" s="230" t="s">
        <v>1222</v>
      </c>
      <c r="E179" s="230" t="s">
        <v>1222</v>
      </c>
      <c r="F179" s="231" t="s">
        <v>1222</v>
      </c>
      <c r="G179" s="230" t="s">
        <v>1222</v>
      </c>
      <c r="H179" s="232">
        <v>0.42486000000000002</v>
      </c>
      <c r="I179" s="233">
        <v>1.7585999999999999</v>
      </c>
      <c r="J179" s="233">
        <v>1.6854</v>
      </c>
      <c r="K179" s="226">
        <v>6596</v>
      </c>
      <c r="L179" s="226">
        <v>9684</v>
      </c>
      <c r="M179" s="226">
        <v>0</v>
      </c>
      <c r="N179" s="234">
        <v>1112.71</v>
      </c>
      <c r="O179" s="234">
        <v>1097.3699999999999</v>
      </c>
    </row>
    <row r="180" spans="1:15">
      <c r="A180" s="235">
        <v>106104062</v>
      </c>
      <c r="B180" s="229" t="s">
        <v>1432</v>
      </c>
      <c r="C180" s="236" t="s">
        <v>1222</v>
      </c>
      <c r="D180" s="236" t="s">
        <v>1222</v>
      </c>
      <c r="E180" s="236" t="s">
        <v>1222</v>
      </c>
      <c r="F180" s="231" t="s">
        <v>1222</v>
      </c>
      <c r="G180" s="236" t="s">
        <v>1222</v>
      </c>
      <c r="H180" s="232">
        <v>0.35416999999999998</v>
      </c>
      <c r="I180" s="233">
        <v>1.2645</v>
      </c>
      <c r="J180" s="233">
        <v>1.2119</v>
      </c>
      <c r="K180" s="226">
        <v>6596</v>
      </c>
      <c r="L180" s="226">
        <v>7551</v>
      </c>
      <c r="M180" s="226">
        <v>0</v>
      </c>
      <c r="N180" s="234">
        <v>1112.71</v>
      </c>
      <c r="O180" s="234">
        <v>1097.3699999999999</v>
      </c>
    </row>
    <row r="181" spans="1:15">
      <c r="A181" s="229">
        <v>106190429</v>
      </c>
      <c r="B181" s="229" t="s">
        <v>1433</v>
      </c>
      <c r="C181" s="231" t="s">
        <v>1222</v>
      </c>
      <c r="D181" s="231" t="s">
        <v>1222</v>
      </c>
      <c r="E181" s="231" t="s">
        <v>1221</v>
      </c>
      <c r="F181" s="231" t="s">
        <v>1222</v>
      </c>
      <c r="G181" s="231" t="s">
        <v>1222</v>
      </c>
      <c r="H181" s="232">
        <v>0.36720999999999998</v>
      </c>
      <c r="I181" s="233">
        <v>1.4370000000000001</v>
      </c>
      <c r="J181" s="233">
        <v>1.3772</v>
      </c>
      <c r="K181" s="226">
        <v>6596</v>
      </c>
      <c r="L181" s="226">
        <v>8295</v>
      </c>
      <c r="M181" s="226">
        <v>0</v>
      </c>
      <c r="N181" s="234">
        <v>1112.71</v>
      </c>
      <c r="O181" s="234">
        <v>1097.3699999999999</v>
      </c>
    </row>
    <row r="182" spans="1:15">
      <c r="A182" s="229">
        <v>106394009</v>
      </c>
      <c r="B182" s="229" t="s">
        <v>1434</v>
      </c>
      <c r="C182" s="230" t="s">
        <v>1222</v>
      </c>
      <c r="D182" s="230" t="s">
        <v>1222</v>
      </c>
      <c r="E182" s="230" t="s">
        <v>1222</v>
      </c>
      <c r="F182" s="231" t="s">
        <v>1222</v>
      </c>
      <c r="G182" s="230" t="s">
        <v>1222</v>
      </c>
      <c r="H182" s="232">
        <v>0.38289000000000001</v>
      </c>
      <c r="I182" s="233">
        <v>1.4972000000000001</v>
      </c>
      <c r="J182" s="233">
        <v>1.4349000000000001</v>
      </c>
      <c r="K182" s="226">
        <v>6596</v>
      </c>
      <c r="L182" s="226">
        <v>8555</v>
      </c>
      <c r="M182" s="226">
        <v>0</v>
      </c>
      <c r="N182" s="234">
        <v>1112.71</v>
      </c>
      <c r="O182" s="234">
        <v>1097.3699999999999</v>
      </c>
    </row>
    <row r="183" spans="1:15">
      <c r="A183" s="229">
        <v>106504042</v>
      </c>
      <c r="B183" s="229" t="s">
        <v>1434</v>
      </c>
      <c r="C183" s="230" t="s">
        <v>1222</v>
      </c>
      <c r="D183" s="230" t="s">
        <v>1222</v>
      </c>
      <c r="E183" s="230" t="s">
        <v>1222</v>
      </c>
      <c r="F183" s="231" t="s">
        <v>1222</v>
      </c>
      <c r="G183" s="230" t="s">
        <v>1222</v>
      </c>
      <c r="H183" s="232">
        <v>0.38289000000000001</v>
      </c>
      <c r="I183" s="233">
        <v>1.4972000000000001</v>
      </c>
      <c r="J183" s="233">
        <v>1.4349000000000001</v>
      </c>
      <c r="K183" s="226">
        <v>6596</v>
      </c>
      <c r="L183" s="226">
        <v>8555</v>
      </c>
      <c r="M183" s="226">
        <v>0</v>
      </c>
      <c r="N183" s="234">
        <v>1112.71</v>
      </c>
      <c r="O183" s="234">
        <v>1097.3699999999999</v>
      </c>
    </row>
    <row r="184" spans="1:15">
      <c r="A184" s="229">
        <v>106334048</v>
      </c>
      <c r="B184" s="229" t="s">
        <v>1435</v>
      </c>
      <c r="C184" s="231" t="s">
        <v>1222</v>
      </c>
      <c r="D184" s="231" t="s">
        <v>1222</v>
      </c>
      <c r="E184" s="231" t="s">
        <v>1222</v>
      </c>
      <c r="F184" s="231" t="s">
        <v>1222</v>
      </c>
      <c r="G184" s="231" t="s">
        <v>1222</v>
      </c>
      <c r="H184" s="232">
        <v>0.40394999999999998</v>
      </c>
      <c r="I184" s="233">
        <v>1.2645</v>
      </c>
      <c r="J184" s="233">
        <v>1.2119</v>
      </c>
      <c r="K184" s="226">
        <v>6596</v>
      </c>
      <c r="L184" s="226">
        <v>7551</v>
      </c>
      <c r="M184" s="226">
        <v>0</v>
      </c>
      <c r="N184" s="234">
        <v>1112.71</v>
      </c>
      <c r="O184" s="234">
        <v>1097.3699999999999</v>
      </c>
    </row>
    <row r="185" spans="1:15">
      <c r="A185" s="229">
        <v>106014326</v>
      </c>
      <c r="B185" s="229" t="s">
        <v>1436</v>
      </c>
      <c r="C185" s="230" t="s">
        <v>1222</v>
      </c>
      <c r="D185" s="230" t="s">
        <v>1222</v>
      </c>
      <c r="E185" s="230" t="s">
        <v>1221</v>
      </c>
      <c r="F185" s="231" t="s">
        <v>1222</v>
      </c>
      <c r="G185" s="230" t="s">
        <v>1222</v>
      </c>
      <c r="H185" s="232">
        <v>0.41798999999999997</v>
      </c>
      <c r="I185" s="233">
        <v>1.7585999999999999</v>
      </c>
      <c r="J185" s="233">
        <v>1.6854</v>
      </c>
      <c r="K185" s="226">
        <v>6596</v>
      </c>
      <c r="L185" s="226">
        <v>9684</v>
      </c>
      <c r="M185" s="226">
        <v>0</v>
      </c>
      <c r="N185" s="234">
        <v>1112.71</v>
      </c>
      <c r="O185" s="234">
        <v>1097.3699999999999</v>
      </c>
    </row>
    <row r="186" spans="1:15">
      <c r="A186" s="229">
        <v>106364265</v>
      </c>
      <c r="B186" s="229" t="s">
        <v>1437</v>
      </c>
      <c r="C186" s="230" t="s">
        <v>1222</v>
      </c>
      <c r="D186" s="230" t="s">
        <v>1222</v>
      </c>
      <c r="E186" s="230" t="s">
        <v>1221</v>
      </c>
      <c r="F186" s="231" t="s">
        <v>1222</v>
      </c>
      <c r="G186" s="230" t="s">
        <v>1222</v>
      </c>
      <c r="H186" s="232">
        <v>0.36377999999999999</v>
      </c>
      <c r="I186" s="233">
        <v>1.2658</v>
      </c>
      <c r="J186" s="233">
        <v>1.2131000000000001</v>
      </c>
      <c r="K186" s="226">
        <v>6596</v>
      </c>
      <c r="L186" s="226">
        <v>7556</v>
      </c>
      <c r="M186" s="226">
        <v>1182</v>
      </c>
      <c r="N186" s="234">
        <v>1112.71</v>
      </c>
      <c r="O186" s="234">
        <v>1097.3699999999999</v>
      </c>
    </row>
    <row r="187" spans="1:15">
      <c r="A187" s="235">
        <v>106190432</v>
      </c>
      <c r="B187" s="229" t="s">
        <v>1438</v>
      </c>
      <c r="C187" s="230" t="s">
        <v>1222</v>
      </c>
      <c r="D187" s="230" t="s">
        <v>1222</v>
      </c>
      <c r="E187" s="230" t="s">
        <v>1222</v>
      </c>
      <c r="F187" s="231" t="s">
        <v>1222</v>
      </c>
      <c r="G187" s="230" t="s">
        <v>1222</v>
      </c>
      <c r="H187" s="232">
        <v>0.39799000000000001</v>
      </c>
      <c r="I187" s="233">
        <v>1.4370000000000001</v>
      </c>
      <c r="J187" s="233">
        <v>1.3772</v>
      </c>
      <c r="K187" s="226">
        <v>6596</v>
      </c>
      <c r="L187" s="226">
        <v>8295</v>
      </c>
      <c r="M187" s="226">
        <v>0</v>
      </c>
      <c r="N187" s="234">
        <v>1112.71</v>
      </c>
      <c r="O187" s="234">
        <v>1097.3699999999999</v>
      </c>
    </row>
    <row r="188" spans="1:15">
      <c r="A188" s="229">
        <v>106414139</v>
      </c>
      <c r="B188" s="229" t="s">
        <v>1439</v>
      </c>
      <c r="C188" s="230" t="s">
        <v>1222</v>
      </c>
      <c r="D188" s="230" t="s">
        <v>1222</v>
      </c>
      <c r="E188" s="230" t="s">
        <v>1222</v>
      </c>
      <c r="F188" s="231" t="s">
        <v>1222</v>
      </c>
      <c r="G188" s="230" t="s">
        <v>1222</v>
      </c>
      <c r="H188" s="232">
        <v>0.41116999999999998</v>
      </c>
      <c r="I188" s="233">
        <v>1.7835000000000001</v>
      </c>
      <c r="J188" s="233">
        <v>1.7093</v>
      </c>
      <c r="K188" s="226">
        <v>6596</v>
      </c>
      <c r="L188" s="226">
        <v>9791</v>
      </c>
      <c r="M188" s="226">
        <v>0</v>
      </c>
      <c r="N188" s="234">
        <v>1112.71</v>
      </c>
      <c r="O188" s="234">
        <v>1097.3699999999999</v>
      </c>
    </row>
    <row r="189" spans="1:15">
      <c r="A189" s="229">
        <v>106074093</v>
      </c>
      <c r="B189" s="229" t="s">
        <v>1440</v>
      </c>
      <c r="C189" s="231" t="s">
        <v>1222</v>
      </c>
      <c r="D189" s="231" t="s">
        <v>1222</v>
      </c>
      <c r="E189" s="231" t="s">
        <v>1221</v>
      </c>
      <c r="F189" s="231" t="s">
        <v>1222</v>
      </c>
      <c r="G189" s="231" t="s">
        <v>1222</v>
      </c>
      <c r="H189" s="232">
        <v>0.41798999999999997</v>
      </c>
      <c r="I189" s="233">
        <v>1.7585999999999999</v>
      </c>
      <c r="J189" s="233">
        <v>1.6854</v>
      </c>
      <c r="K189" s="226">
        <v>6596</v>
      </c>
      <c r="L189" s="226">
        <v>9684</v>
      </c>
      <c r="M189" s="226">
        <v>0</v>
      </c>
      <c r="N189" s="234">
        <v>1112.71</v>
      </c>
      <c r="O189" s="234">
        <v>1097.3699999999999</v>
      </c>
    </row>
    <row r="190" spans="1:15">
      <c r="A190" s="229">
        <v>106334025</v>
      </c>
      <c r="B190" s="229" t="s">
        <v>1441</v>
      </c>
      <c r="C190" s="231" t="s">
        <v>1222</v>
      </c>
      <c r="D190" s="231" t="s">
        <v>1222</v>
      </c>
      <c r="E190" s="231" t="s">
        <v>1222</v>
      </c>
      <c r="F190" s="231" t="s">
        <v>1222</v>
      </c>
      <c r="G190" s="231" t="s">
        <v>1222</v>
      </c>
      <c r="H190" s="232">
        <v>0.49320999999999998</v>
      </c>
      <c r="I190" s="233">
        <v>1.2645</v>
      </c>
      <c r="J190" s="233">
        <v>1.2119</v>
      </c>
      <c r="K190" s="226">
        <v>6596</v>
      </c>
      <c r="L190" s="226">
        <v>7551</v>
      </c>
      <c r="M190" s="226">
        <v>0</v>
      </c>
      <c r="N190" s="234">
        <v>1112.71</v>
      </c>
      <c r="O190" s="234">
        <v>1097.3699999999999</v>
      </c>
    </row>
    <row r="191" spans="1:15">
      <c r="A191" s="229">
        <v>106314024</v>
      </c>
      <c r="B191" s="229" t="s">
        <v>1442</v>
      </c>
      <c r="C191" s="231" t="s">
        <v>1222</v>
      </c>
      <c r="D191" s="231" t="s">
        <v>1222</v>
      </c>
      <c r="E191" s="231" t="s">
        <v>1221</v>
      </c>
      <c r="F191" s="231" t="s">
        <v>1222</v>
      </c>
      <c r="G191" s="231" t="s">
        <v>1222</v>
      </c>
      <c r="H191" s="232">
        <v>0.30337999999999998</v>
      </c>
      <c r="I191" s="233">
        <v>1.6206</v>
      </c>
      <c r="J191" s="233">
        <v>1.5531999999999999</v>
      </c>
      <c r="K191" s="226">
        <v>6596</v>
      </c>
      <c r="L191" s="226">
        <v>9088</v>
      </c>
      <c r="M191" s="226">
        <v>0</v>
      </c>
      <c r="N191" s="234">
        <v>1112.71</v>
      </c>
      <c r="O191" s="234">
        <v>1097.3699999999999</v>
      </c>
    </row>
    <row r="192" spans="1:15">
      <c r="A192" s="229">
        <v>106340913</v>
      </c>
      <c r="B192" s="229" t="s">
        <v>1443</v>
      </c>
      <c r="C192" s="231" t="s">
        <v>1222</v>
      </c>
      <c r="D192" s="231" t="s">
        <v>1222</v>
      </c>
      <c r="E192" s="231" t="s">
        <v>1222</v>
      </c>
      <c r="F192" s="231" t="s">
        <v>1222</v>
      </c>
      <c r="G192" s="231" t="s">
        <v>1222</v>
      </c>
      <c r="H192" s="232">
        <v>0.35472999999999999</v>
      </c>
      <c r="I192" s="233">
        <v>1.6206</v>
      </c>
      <c r="J192" s="233">
        <v>1.5531999999999999</v>
      </c>
      <c r="K192" s="226">
        <v>6596</v>
      </c>
      <c r="L192" s="226">
        <v>9088</v>
      </c>
      <c r="M192" s="226">
        <v>0</v>
      </c>
      <c r="N192" s="234">
        <v>1112.71</v>
      </c>
      <c r="O192" s="234">
        <v>1097.3699999999999</v>
      </c>
    </row>
    <row r="193" spans="1:15">
      <c r="A193" s="229">
        <v>106370730</v>
      </c>
      <c r="B193" s="229" t="s">
        <v>2224</v>
      </c>
      <c r="C193" s="231" t="s">
        <v>1222</v>
      </c>
      <c r="D193" s="231" t="s">
        <v>1222</v>
      </c>
      <c r="E193" s="231" t="s">
        <v>1221</v>
      </c>
      <c r="F193" s="231" t="s">
        <v>1222</v>
      </c>
      <c r="G193" s="231" t="s">
        <v>1222</v>
      </c>
      <c r="H193" s="232">
        <v>0.38843</v>
      </c>
      <c r="I193" s="233">
        <v>1.3189</v>
      </c>
      <c r="J193" s="233">
        <v>1.264</v>
      </c>
      <c r="K193" s="226">
        <v>6596</v>
      </c>
      <c r="L193" s="226">
        <v>7785</v>
      </c>
      <c r="M193" s="226">
        <v>0</v>
      </c>
      <c r="N193" s="234">
        <v>1112.71</v>
      </c>
      <c r="O193" s="234">
        <v>1097.3699999999999</v>
      </c>
    </row>
    <row r="194" spans="1:15">
      <c r="A194" s="302">
        <v>106374465</v>
      </c>
      <c r="B194" s="302" t="s">
        <v>2299</v>
      </c>
      <c r="C194" s="231" t="s">
        <v>1222</v>
      </c>
      <c r="D194" s="231" t="s">
        <v>1222</v>
      </c>
      <c r="E194" s="231" t="s">
        <v>1221</v>
      </c>
      <c r="F194" s="231" t="s">
        <v>1222</v>
      </c>
      <c r="G194" s="231" t="s">
        <v>1222</v>
      </c>
      <c r="H194" s="232">
        <v>0.38843</v>
      </c>
      <c r="I194" s="233">
        <v>1.3189</v>
      </c>
      <c r="J194" s="233">
        <v>1.264</v>
      </c>
      <c r="K194" s="226">
        <v>6596</v>
      </c>
      <c r="L194" s="226">
        <v>7785</v>
      </c>
      <c r="M194" s="226">
        <v>0</v>
      </c>
      <c r="N194" s="234">
        <v>1112.71</v>
      </c>
      <c r="O194" s="234">
        <v>1097.3699999999999</v>
      </c>
    </row>
    <row r="195" spans="1:15">
      <c r="A195" s="229">
        <v>106380857</v>
      </c>
      <c r="B195" s="229" t="s">
        <v>1444</v>
      </c>
      <c r="C195" s="230" t="s">
        <v>1222</v>
      </c>
      <c r="D195" s="230" t="s">
        <v>1222</v>
      </c>
      <c r="E195" s="230" t="s">
        <v>1222</v>
      </c>
      <c r="F195" s="231" t="s">
        <v>1222</v>
      </c>
      <c r="G195" s="230" t="s">
        <v>1222</v>
      </c>
      <c r="H195" s="232">
        <v>0.42055999999999999</v>
      </c>
      <c r="I195" s="233">
        <v>1.7899</v>
      </c>
      <c r="J195" s="233">
        <v>1.7154</v>
      </c>
      <c r="K195" s="226">
        <v>6596</v>
      </c>
      <c r="L195" s="226">
        <v>9819</v>
      </c>
      <c r="M195" s="226">
        <v>0</v>
      </c>
      <c r="N195" s="234">
        <v>1112.71</v>
      </c>
      <c r="O195" s="234">
        <v>1097.3699999999999</v>
      </c>
    </row>
    <row r="196" spans="1:15">
      <c r="A196" s="229">
        <v>106431506</v>
      </c>
      <c r="B196" s="229" t="s">
        <v>1445</v>
      </c>
      <c r="C196" s="231" t="s">
        <v>1222</v>
      </c>
      <c r="D196" s="231" t="s">
        <v>1222</v>
      </c>
      <c r="E196" s="231" t="s">
        <v>1222</v>
      </c>
      <c r="F196" s="231" t="s">
        <v>1222</v>
      </c>
      <c r="G196" s="231" t="s">
        <v>1222</v>
      </c>
      <c r="H196" s="232">
        <v>0.43028</v>
      </c>
      <c r="I196" s="233">
        <v>1.8551</v>
      </c>
      <c r="J196" s="233">
        <v>1.7779</v>
      </c>
      <c r="K196" s="226">
        <v>6596</v>
      </c>
      <c r="L196" s="226">
        <v>10100</v>
      </c>
      <c r="M196" s="226">
        <v>0</v>
      </c>
      <c r="N196" s="234">
        <v>1112.71</v>
      </c>
      <c r="O196" s="234">
        <v>1097.3699999999999</v>
      </c>
    </row>
    <row r="197" spans="1:15">
      <c r="A197" s="229">
        <v>106014337</v>
      </c>
      <c r="B197" s="229" t="s">
        <v>1446</v>
      </c>
      <c r="C197" s="230" t="s">
        <v>1222</v>
      </c>
      <c r="D197" s="230" t="s">
        <v>1222</v>
      </c>
      <c r="E197" s="230" t="s">
        <v>1222</v>
      </c>
      <c r="F197" s="231" t="s">
        <v>1222</v>
      </c>
      <c r="G197" s="230" t="s">
        <v>1222</v>
      </c>
      <c r="H197" s="232">
        <v>0.37247000000000002</v>
      </c>
      <c r="I197" s="233">
        <v>1.7585999999999999</v>
      </c>
      <c r="J197" s="233">
        <v>1.6854</v>
      </c>
      <c r="K197" s="226">
        <v>6596</v>
      </c>
      <c r="L197" s="226">
        <v>9684</v>
      </c>
      <c r="M197" s="226">
        <v>0</v>
      </c>
      <c r="N197" s="234">
        <v>1112.71</v>
      </c>
      <c r="O197" s="234">
        <v>1097.3699999999999</v>
      </c>
    </row>
    <row r="198" spans="1:15">
      <c r="A198" s="229">
        <v>106210992</v>
      </c>
      <c r="B198" s="229" t="s">
        <v>1447</v>
      </c>
      <c r="C198" s="230" t="s">
        <v>1222</v>
      </c>
      <c r="D198" s="230" t="s">
        <v>1222</v>
      </c>
      <c r="E198" s="230" t="s">
        <v>1222</v>
      </c>
      <c r="F198" s="231" t="s">
        <v>1222</v>
      </c>
      <c r="G198" s="230" t="s">
        <v>1222</v>
      </c>
      <c r="H198" s="232">
        <v>0.28322000000000003</v>
      </c>
      <c r="I198" s="233">
        <v>1.7899</v>
      </c>
      <c r="J198" s="233">
        <v>1.7154</v>
      </c>
      <c r="K198" s="226">
        <v>6596</v>
      </c>
      <c r="L198" s="226">
        <v>9819</v>
      </c>
      <c r="M198" s="226">
        <v>0</v>
      </c>
      <c r="N198" s="234">
        <v>1112.71</v>
      </c>
      <c r="O198" s="234">
        <v>1097.3699999999999</v>
      </c>
    </row>
    <row r="199" spans="1:15">
      <c r="A199" s="229">
        <v>106434153</v>
      </c>
      <c r="B199" s="229" t="s">
        <v>1448</v>
      </c>
      <c r="C199" s="230" t="s">
        <v>1222</v>
      </c>
      <c r="D199" s="230" t="s">
        <v>1222</v>
      </c>
      <c r="E199" s="230" t="s">
        <v>1221</v>
      </c>
      <c r="F199" s="231" t="s">
        <v>1222</v>
      </c>
      <c r="G199" s="230" t="s">
        <v>1222</v>
      </c>
      <c r="H199" s="232">
        <v>0.37541000000000002</v>
      </c>
      <c r="I199" s="233">
        <v>1.8551</v>
      </c>
      <c r="J199" s="233">
        <v>1.7779</v>
      </c>
      <c r="K199" s="226">
        <v>6596</v>
      </c>
      <c r="L199" s="226">
        <v>10100</v>
      </c>
      <c r="M199" s="226">
        <v>0</v>
      </c>
      <c r="N199" s="234">
        <v>1112.71</v>
      </c>
      <c r="O199" s="234">
        <v>1097.3699999999999</v>
      </c>
    </row>
    <row r="200" spans="1:15">
      <c r="A200" s="229">
        <v>106494019</v>
      </c>
      <c r="B200" s="229" t="s">
        <v>1449</v>
      </c>
      <c r="C200" s="230" t="s">
        <v>1222</v>
      </c>
      <c r="D200" s="230" t="s">
        <v>1222</v>
      </c>
      <c r="E200" s="230" t="s">
        <v>1222</v>
      </c>
      <c r="F200" s="231" t="s">
        <v>1222</v>
      </c>
      <c r="G200" s="230" t="s">
        <v>1222</v>
      </c>
      <c r="H200" s="232">
        <v>0.44733000000000001</v>
      </c>
      <c r="I200" s="233">
        <v>1.6828000000000001</v>
      </c>
      <c r="J200" s="233">
        <v>1.6128</v>
      </c>
      <c r="K200" s="226">
        <v>6596</v>
      </c>
      <c r="L200" s="226">
        <v>9357</v>
      </c>
      <c r="M200" s="226">
        <v>0</v>
      </c>
      <c r="N200" s="234">
        <v>1112.71</v>
      </c>
      <c r="O200" s="234">
        <v>1097.3699999999999</v>
      </c>
    </row>
    <row r="201" spans="1:15">
      <c r="A201" s="229">
        <v>106190431</v>
      </c>
      <c r="B201" s="229" t="s">
        <v>1450</v>
      </c>
      <c r="C201" s="231" t="s">
        <v>1222</v>
      </c>
      <c r="D201" s="231" t="s">
        <v>1222</v>
      </c>
      <c r="E201" s="231" t="s">
        <v>1222</v>
      </c>
      <c r="F201" s="231" t="s">
        <v>1222</v>
      </c>
      <c r="G201" s="231" t="s">
        <v>1222</v>
      </c>
      <c r="H201" s="232">
        <v>0.39288000000000001</v>
      </c>
      <c r="I201" s="233">
        <v>1.2918000000000001</v>
      </c>
      <c r="J201" s="233">
        <v>1.2381</v>
      </c>
      <c r="K201" s="226">
        <v>6596</v>
      </c>
      <c r="L201" s="226">
        <v>7669</v>
      </c>
      <c r="M201" s="226">
        <v>0</v>
      </c>
      <c r="N201" s="234">
        <v>1112.71</v>
      </c>
      <c r="O201" s="234">
        <v>1097.3699999999999</v>
      </c>
    </row>
    <row r="202" spans="1:15">
      <c r="A202" s="229">
        <v>106342344</v>
      </c>
      <c r="B202" s="229" t="s">
        <v>1451</v>
      </c>
      <c r="C202" s="230" t="s">
        <v>1222</v>
      </c>
      <c r="D202" s="230" t="s">
        <v>1222</v>
      </c>
      <c r="E202" s="230" t="s">
        <v>1222</v>
      </c>
      <c r="F202" s="231" t="s">
        <v>1222</v>
      </c>
      <c r="G202" s="230" t="s">
        <v>1222</v>
      </c>
      <c r="H202" s="232">
        <v>0.30582999999999999</v>
      </c>
      <c r="I202" s="233">
        <v>1.6206</v>
      </c>
      <c r="J202" s="233">
        <v>1.5531999999999999</v>
      </c>
      <c r="K202" s="226">
        <v>6596</v>
      </c>
      <c r="L202" s="226">
        <v>9088</v>
      </c>
      <c r="M202" s="226">
        <v>0</v>
      </c>
      <c r="N202" s="234">
        <v>1112.71</v>
      </c>
      <c r="O202" s="234">
        <v>1097.3699999999999</v>
      </c>
    </row>
    <row r="203" spans="1:15">
      <c r="A203" s="229">
        <v>106410806</v>
      </c>
      <c r="B203" s="229" t="s">
        <v>1452</v>
      </c>
      <c r="C203" s="230" t="s">
        <v>1222</v>
      </c>
      <c r="D203" s="230" t="s">
        <v>1222</v>
      </c>
      <c r="E203" s="230" t="s">
        <v>1222</v>
      </c>
      <c r="F203" s="231" t="s">
        <v>1222</v>
      </c>
      <c r="G203" s="230" t="s">
        <v>1222</v>
      </c>
      <c r="H203" s="232">
        <v>0.37225000000000003</v>
      </c>
      <c r="I203" s="233">
        <v>1.7835000000000001</v>
      </c>
      <c r="J203" s="233">
        <v>1.7093</v>
      </c>
      <c r="K203" s="226">
        <v>6596</v>
      </c>
      <c r="L203" s="226">
        <v>9791</v>
      </c>
      <c r="M203" s="226">
        <v>0</v>
      </c>
      <c r="N203" s="234">
        <v>1112.71</v>
      </c>
      <c r="O203" s="234">
        <v>1097.3699999999999</v>
      </c>
    </row>
    <row r="204" spans="1:15">
      <c r="A204" s="229">
        <v>106484044</v>
      </c>
      <c r="B204" s="229" t="s">
        <v>1453</v>
      </c>
      <c r="C204" s="231" t="s">
        <v>1222</v>
      </c>
      <c r="D204" s="231" t="s">
        <v>1222</v>
      </c>
      <c r="E204" s="231" t="s">
        <v>1222</v>
      </c>
      <c r="F204" s="231" t="s">
        <v>1222</v>
      </c>
      <c r="G204" s="231" t="s">
        <v>1222</v>
      </c>
      <c r="H204" s="232">
        <v>0.3478</v>
      </c>
      <c r="I204" s="233">
        <v>1.8286</v>
      </c>
      <c r="J204" s="233">
        <v>1.7524999999999999</v>
      </c>
      <c r="K204" s="226">
        <v>6596</v>
      </c>
      <c r="L204" s="226">
        <v>9986</v>
      </c>
      <c r="M204" s="226">
        <v>0</v>
      </c>
      <c r="N204" s="234">
        <v>1112.71</v>
      </c>
      <c r="O204" s="234">
        <v>1097.3699999999999</v>
      </c>
    </row>
    <row r="205" spans="1:15">
      <c r="A205" s="229">
        <v>106070990</v>
      </c>
      <c r="B205" s="229" t="s">
        <v>1454</v>
      </c>
      <c r="C205" s="230" t="s">
        <v>1222</v>
      </c>
      <c r="D205" s="230" t="s">
        <v>1222</v>
      </c>
      <c r="E205" s="230" t="s">
        <v>1222</v>
      </c>
      <c r="F205" s="231" t="s">
        <v>1222</v>
      </c>
      <c r="G205" s="230" t="s">
        <v>1222</v>
      </c>
      <c r="H205" s="232">
        <v>0.43368000000000001</v>
      </c>
      <c r="I205" s="233">
        <v>1.7353000000000001</v>
      </c>
      <c r="J205" s="233">
        <v>1.6631</v>
      </c>
      <c r="K205" s="226">
        <v>6596</v>
      </c>
      <c r="L205" s="226">
        <v>9583</v>
      </c>
      <c r="M205" s="226">
        <v>0</v>
      </c>
      <c r="N205" s="234">
        <v>1112.71</v>
      </c>
      <c r="O205" s="234">
        <v>1097.3699999999999</v>
      </c>
    </row>
    <row r="206" spans="1:15">
      <c r="A206" s="229">
        <v>106190434</v>
      </c>
      <c r="B206" s="229" t="s">
        <v>1455</v>
      </c>
      <c r="C206" s="230" t="s">
        <v>1222</v>
      </c>
      <c r="D206" s="230" t="s">
        <v>1222</v>
      </c>
      <c r="E206" s="230" t="s">
        <v>1222</v>
      </c>
      <c r="F206" s="231" t="s">
        <v>1222</v>
      </c>
      <c r="G206" s="230" t="s">
        <v>1222</v>
      </c>
      <c r="H206" s="232">
        <v>0.39556999999999998</v>
      </c>
      <c r="I206" s="233">
        <v>1.4370000000000001</v>
      </c>
      <c r="J206" s="233">
        <v>1.3772</v>
      </c>
      <c r="K206" s="226">
        <v>6596</v>
      </c>
      <c r="L206" s="226">
        <v>8295</v>
      </c>
      <c r="M206" s="226">
        <v>0</v>
      </c>
      <c r="N206" s="234">
        <v>1112.71</v>
      </c>
      <c r="O206" s="234">
        <v>1097.3699999999999</v>
      </c>
    </row>
    <row r="207" spans="1:15">
      <c r="A207" s="229">
        <v>106191450</v>
      </c>
      <c r="B207" s="229" t="s">
        <v>1456</v>
      </c>
      <c r="C207" s="230" t="s">
        <v>1222</v>
      </c>
      <c r="D207" s="230" t="s">
        <v>1222</v>
      </c>
      <c r="E207" s="230" t="s">
        <v>1222</v>
      </c>
      <c r="F207" s="231" t="s">
        <v>1222</v>
      </c>
      <c r="G207" s="230" t="s">
        <v>1222</v>
      </c>
      <c r="H207" s="232">
        <v>0.54210000000000003</v>
      </c>
      <c r="I207" s="233">
        <v>1.4370000000000001</v>
      </c>
      <c r="J207" s="233">
        <v>1.3772</v>
      </c>
      <c r="K207" s="226">
        <v>6596</v>
      </c>
      <c r="L207" s="226">
        <v>8295</v>
      </c>
      <c r="M207" s="226">
        <v>0</v>
      </c>
      <c r="N207" s="234">
        <v>1112.71</v>
      </c>
      <c r="O207" s="234">
        <v>1097.3699999999999</v>
      </c>
    </row>
    <row r="208" spans="1:15">
      <c r="A208" s="235">
        <v>106480989</v>
      </c>
      <c r="B208" s="229" t="s">
        <v>2225</v>
      </c>
      <c r="C208" s="230" t="s">
        <v>1222</v>
      </c>
      <c r="D208" s="230" t="s">
        <v>1222</v>
      </c>
      <c r="E208" s="230" t="s">
        <v>1222</v>
      </c>
      <c r="F208" s="231" t="s">
        <v>1222</v>
      </c>
      <c r="G208" s="230" t="s">
        <v>1222</v>
      </c>
      <c r="H208" s="232">
        <v>0.42858000000000002</v>
      </c>
      <c r="I208" s="233">
        <v>1.8286</v>
      </c>
      <c r="J208" s="233">
        <v>1.7524999999999999</v>
      </c>
      <c r="K208" s="226">
        <v>6596</v>
      </c>
      <c r="L208" s="226">
        <v>9986</v>
      </c>
      <c r="M208" s="226">
        <v>2710</v>
      </c>
      <c r="N208" s="234">
        <v>1112.71</v>
      </c>
      <c r="O208" s="234">
        <v>1097.3699999999999</v>
      </c>
    </row>
    <row r="209" spans="1:15">
      <c r="A209" s="229">
        <v>106540734</v>
      </c>
      <c r="B209" s="229" t="s">
        <v>1306</v>
      </c>
      <c r="C209" s="230" t="s">
        <v>1222</v>
      </c>
      <c r="D209" s="230" t="s">
        <v>1221</v>
      </c>
      <c r="E209" s="230" t="s">
        <v>1222</v>
      </c>
      <c r="F209" s="231" t="s">
        <v>1222</v>
      </c>
      <c r="G209" s="230" t="s">
        <v>1222</v>
      </c>
      <c r="H209" s="232">
        <v>0.31703999999999999</v>
      </c>
      <c r="I209" s="233">
        <v>1.2645</v>
      </c>
      <c r="J209" s="233">
        <v>1.2119</v>
      </c>
      <c r="K209" s="226">
        <v>6596</v>
      </c>
      <c r="L209" s="226">
        <v>7551</v>
      </c>
      <c r="M209" s="226">
        <v>1181</v>
      </c>
      <c r="N209" s="234">
        <v>1112.71</v>
      </c>
      <c r="O209" s="234">
        <v>814.65</v>
      </c>
    </row>
    <row r="210" spans="1:15">
      <c r="A210" s="229">
        <v>106544075</v>
      </c>
      <c r="B210" s="229" t="s">
        <v>1307</v>
      </c>
      <c r="C210" s="230" t="s">
        <v>1222</v>
      </c>
      <c r="D210" s="230" t="s">
        <v>1221</v>
      </c>
      <c r="E210" s="230" t="s">
        <v>1222</v>
      </c>
      <c r="F210" s="231" t="s">
        <v>1222</v>
      </c>
      <c r="G210" s="230" t="s">
        <v>1222</v>
      </c>
      <c r="H210" s="232">
        <v>0.31703999999999999</v>
      </c>
      <c r="I210" s="233">
        <v>1.2645</v>
      </c>
      <c r="J210" s="233">
        <v>1.2119</v>
      </c>
      <c r="K210" s="226">
        <v>6596</v>
      </c>
      <c r="L210" s="226">
        <v>7551</v>
      </c>
      <c r="M210" s="226">
        <v>1181</v>
      </c>
      <c r="N210" s="234">
        <v>1112.71</v>
      </c>
      <c r="O210" s="234">
        <v>814.65</v>
      </c>
    </row>
    <row r="211" spans="1:15">
      <c r="A211" s="229">
        <v>106194219</v>
      </c>
      <c r="B211" s="229" t="s">
        <v>1308</v>
      </c>
      <c r="C211" s="231" t="s">
        <v>1222</v>
      </c>
      <c r="D211" s="231" t="s">
        <v>1222</v>
      </c>
      <c r="E211" s="231" t="s">
        <v>1222</v>
      </c>
      <c r="F211" s="231" t="s">
        <v>1222</v>
      </c>
      <c r="G211" s="231" t="s">
        <v>1222</v>
      </c>
      <c r="H211" s="232">
        <v>0.24983</v>
      </c>
      <c r="I211" s="233">
        <v>1.4370000000000001</v>
      </c>
      <c r="J211" s="233">
        <v>1.3772</v>
      </c>
      <c r="K211" s="226">
        <v>6596</v>
      </c>
      <c r="L211" s="226">
        <v>8295</v>
      </c>
      <c r="M211" s="226">
        <v>1298</v>
      </c>
      <c r="N211" s="234">
        <v>1112.71</v>
      </c>
      <c r="O211" s="234">
        <v>1097.3699999999999</v>
      </c>
    </row>
    <row r="212" spans="1:15">
      <c r="A212" s="229">
        <v>106210993</v>
      </c>
      <c r="B212" s="229" t="s">
        <v>2226</v>
      </c>
      <c r="C212" s="230" t="s">
        <v>1222</v>
      </c>
      <c r="D212" s="230" t="s">
        <v>1222</v>
      </c>
      <c r="E212" s="231" t="s">
        <v>1222</v>
      </c>
      <c r="F212" s="231" t="s">
        <v>1222</v>
      </c>
      <c r="G212" s="230" t="s">
        <v>1222</v>
      </c>
      <c r="H212" s="232">
        <v>0.42748000000000003</v>
      </c>
      <c r="I212" s="233">
        <v>1.7899</v>
      </c>
      <c r="J212" s="233">
        <v>1.7154</v>
      </c>
      <c r="K212" s="226">
        <v>6596</v>
      </c>
      <c r="L212" s="226">
        <v>9819</v>
      </c>
      <c r="M212" s="226">
        <v>1536</v>
      </c>
      <c r="N212" s="234">
        <v>1112.71</v>
      </c>
      <c r="O212" s="234">
        <v>1097.3699999999999</v>
      </c>
    </row>
    <row r="213" spans="1:15">
      <c r="A213" s="229">
        <v>106384238</v>
      </c>
      <c r="B213" s="229" t="s">
        <v>1703</v>
      </c>
      <c r="C213" s="230" t="s">
        <v>1222</v>
      </c>
      <c r="D213" s="230" t="s">
        <v>1222</v>
      </c>
      <c r="E213" s="230" t="s">
        <v>1222</v>
      </c>
      <c r="F213" s="230" t="s">
        <v>1222</v>
      </c>
      <c r="G213" s="230" t="s">
        <v>1222</v>
      </c>
      <c r="H213" s="232">
        <v>0.42748000000000003</v>
      </c>
      <c r="I213" s="233">
        <v>1.7835000000000001</v>
      </c>
      <c r="J213" s="233">
        <v>1.7093</v>
      </c>
      <c r="K213" s="226">
        <v>6596</v>
      </c>
      <c r="L213" s="226">
        <v>9791</v>
      </c>
      <c r="M213" s="226">
        <v>0</v>
      </c>
      <c r="N213" s="234">
        <v>1112.71</v>
      </c>
      <c r="O213" s="234">
        <v>1097.3699999999999</v>
      </c>
    </row>
    <row r="214" spans="1:15">
      <c r="A214" s="229">
        <v>106150736</v>
      </c>
      <c r="B214" s="229" t="s">
        <v>1457</v>
      </c>
      <c r="C214" s="230" t="s">
        <v>1221</v>
      </c>
      <c r="D214" s="230" t="s">
        <v>1222</v>
      </c>
      <c r="E214" s="230" t="s">
        <v>1222</v>
      </c>
      <c r="F214" s="231" t="s">
        <v>1222</v>
      </c>
      <c r="G214" s="230" t="s">
        <v>1222</v>
      </c>
      <c r="H214" s="232">
        <v>0.37706000000000001</v>
      </c>
      <c r="I214" s="233">
        <v>1.2645</v>
      </c>
      <c r="J214" s="233">
        <v>1.2119</v>
      </c>
      <c r="K214" s="226">
        <v>6596</v>
      </c>
      <c r="L214" s="226">
        <v>7551</v>
      </c>
      <c r="M214" s="226">
        <v>0</v>
      </c>
      <c r="N214" s="234">
        <v>0</v>
      </c>
      <c r="O214" s="234">
        <v>0</v>
      </c>
    </row>
    <row r="215" spans="1:15">
      <c r="A215" s="229">
        <v>106150737</v>
      </c>
      <c r="B215" s="229" t="s">
        <v>1458</v>
      </c>
      <c r="C215" s="230" t="s">
        <v>1222</v>
      </c>
      <c r="D215" s="230" t="s">
        <v>1221</v>
      </c>
      <c r="E215" s="230" t="s">
        <v>1222</v>
      </c>
      <c r="F215" s="231" t="s">
        <v>1221</v>
      </c>
      <c r="G215" s="230" t="s">
        <v>1221</v>
      </c>
      <c r="H215" s="232">
        <v>0.37668000000000001</v>
      </c>
      <c r="I215" s="233">
        <v>1.2645</v>
      </c>
      <c r="J215" s="233">
        <v>1.2119</v>
      </c>
      <c r="K215" s="226">
        <v>15036</v>
      </c>
      <c r="L215" s="226">
        <v>17212</v>
      </c>
      <c r="M215" s="226">
        <v>0</v>
      </c>
      <c r="N215" s="234">
        <v>1112.71</v>
      </c>
      <c r="O215" s="234">
        <v>1097.3699999999999</v>
      </c>
    </row>
    <row r="216" spans="1:15">
      <c r="A216" s="229">
        <v>106190049</v>
      </c>
      <c r="B216" s="229" t="s">
        <v>1459</v>
      </c>
      <c r="C216" s="231" t="s">
        <v>1222</v>
      </c>
      <c r="D216" s="231" t="s">
        <v>1222</v>
      </c>
      <c r="E216" s="231" t="s">
        <v>1222</v>
      </c>
      <c r="F216" s="231" t="s">
        <v>1222</v>
      </c>
      <c r="G216" s="231" t="s">
        <v>1222</v>
      </c>
      <c r="H216" s="232">
        <v>0.17538000000000001</v>
      </c>
      <c r="I216" s="233">
        <v>1.2918000000000001</v>
      </c>
      <c r="J216" s="233">
        <v>1.2381</v>
      </c>
      <c r="K216" s="226">
        <v>6596</v>
      </c>
      <c r="L216" s="226">
        <v>7669</v>
      </c>
      <c r="M216" s="226">
        <v>0</v>
      </c>
      <c r="N216" s="234">
        <v>1112.71</v>
      </c>
      <c r="O216" s="234">
        <v>1097.3699999999999</v>
      </c>
    </row>
    <row r="217" spans="1:15">
      <c r="A217" s="229">
        <v>106301127</v>
      </c>
      <c r="B217" s="229" t="s">
        <v>1460</v>
      </c>
      <c r="C217" s="230" t="s">
        <v>1222</v>
      </c>
      <c r="D217" s="230" t="s">
        <v>1222</v>
      </c>
      <c r="E217" s="230" t="s">
        <v>1222</v>
      </c>
      <c r="F217" s="231" t="s">
        <v>1222</v>
      </c>
      <c r="G217" s="230" t="s">
        <v>1222</v>
      </c>
      <c r="H217" s="232">
        <v>0.23633999999999999</v>
      </c>
      <c r="I217" s="233">
        <v>1.2645</v>
      </c>
      <c r="J217" s="233">
        <v>1.2119</v>
      </c>
      <c r="K217" s="226">
        <v>6596</v>
      </c>
      <c r="L217" s="226">
        <v>7551</v>
      </c>
      <c r="M217" s="226">
        <v>0</v>
      </c>
      <c r="N217" s="234">
        <v>1112.71</v>
      </c>
      <c r="O217" s="234">
        <v>1097.3699999999999</v>
      </c>
    </row>
    <row r="218" spans="1:15">
      <c r="A218" s="229">
        <v>106190449</v>
      </c>
      <c r="B218" s="229" t="s">
        <v>1461</v>
      </c>
      <c r="C218" s="231" t="s">
        <v>1222</v>
      </c>
      <c r="D218" s="231" t="s">
        <v>1222</v>
      </c>
      <c r="E218" s="231" t="s">
        <v>1222</v>
      </c>
      <c r="F218" s="231" t="s">
        <v>1222</v>
      </c>
      <c r="G218" s="231" t="s">
        <v>1222</v>
      </c>
      <c r="H218" s="232">
        <v>0.17632999999999999</v>
      </c>
      <c r="I218" s="233">
        <v>1.2918000000000001</v>
      </c>
      <c r="J218" s="233">
        <v>1.2381</v>
      </c>
      <c r="K218" s="226">
        <v>6596</v>
      </c>
      <c r="L218" s="226">
        <v>7669</v>
      </c>
      <c r="M218" s="226">
        <v>1200</v>
      </c>
      <c r="N218" s="234">
        <v>1112.71</v>
      </c>
      <c r="O218" s="234">
        <v>1097.3699999999999</v>
      </c>
    </row>
    <row r="219" spans="1:15">
      <c r="A219" s="229">
        <v>106190305</v>
      </c>
      <c r="B219" s="229" t="s">
        <v>1462</v>
      </c>
      <c r="C219" s="231" t="s">
        <v>1222</v>
      </c>
      <c r="D219" s="231" t="s">
        <v>1222</v>
      </c>
      <c r="E219" s="231" t="s">
        <v>1222</v>
      </c>
      <c r="F219" s="231" t="s">
        <v>1222</v>
      </c>
      <c r="G219" s="231" t="s">
        <v>1222</v>
      </c>
      <c r="H219" s="232">
        <v>0.15267</v>
      </c>
      <c r="I219" s="233">
        <v>1.2918000000000001</v>
      </c>
      <c r="J219" s="233">
        <v>1.2381</v>
      </c>
      <c r="K219" s="226">
        <v>6596</v>
      </c>
      <c r="L219" s="226">
        <v>7669</v>
      </c>
      <c r="M219" s="226">
        <v>0</v>
      </c>
      <c r="N219" s="234">
        <v>1112.71</v>
      </c>
      <c r="O219" s="234">
        <v>1097.3699999999999</v>
      </c>
    </row>
    <row r="220" spans="1:15">
      <c r="A220" s="229">
        <v>106361274</v>
      </c>
      <c r="B220" s="229" t="s">
        <v>1463</v>
      </c>
      <c r="C220" s="231" t="s">
        <v>1222</v>
      </c>
      <c r="D220" s="231" t="s">
        <v>1222</v>
      </c>
      <c r="E220" s="231" t="s">
        <v>1222</v>
      </c>
      <c r="F220" s="231" t="s">
        <v>1222</v>
      </c>
      <c r="G220" s="231" t="s">
        <v>1222</v>
      </c>
      <c r="H220" s="232">
        <v>0.19425999999999999</v>
      </c>
      <c r="I220" s="233">
        <v>1.2645</v>
      </c>
      <c r="J220" s="233">
        <v>1.2119</v>
      </c>
      <c r="K220" s="226">
        <v>6596</v>
      </c>
      <c r="L220" s="226">
        <v>7551</v>
      </c>
      <c r="M220" s="226">
        <v>0</v>
      </c>
      <c r="N220" s="234">
        <v>1112.71</v>
      </c>
      <c r="O220" s="234">
        <v>1097.3699999999999</v>
      </c>
    </row>
    <row r="221" spans="1:15">
      <c r="A221" s="229">
        <v>106364188</v>
      </c>
      <c r="B221" s="229" t="s">
        <v>1464</v>
      </c>
      <c r="C221" s="231" t="s">
        <v>1222</v>
      </c>
      <c r="D221" s="231" t="s">
        <v>1222</v>
      </c>
      <c r="E221" s="231" t="s">
        <v>1222</v>
      </c>
      <c r="F221" s="231" t="s">
        <v>1222</v>
      </c>
      <c r="G221" s="231" t="s">
        <v>1222</v>
      </c>
      <c r="H221" s="232">
        <v>0.16619999999999999</v>
      </c>
      <c r="I221" s="233">
        <v>1.2645</v>
      </c>
      <c r="J221" s="233">
        <v>1.2119</v>
      </c>
      <c r="K221" s="226">
        <v>6596</v>
      </c>
      <c r="L221" s="226">
        <v>7551</v>
      </c>
      <c r="M221" s="226">
        <v>0</v>
      </c>
      <c r="N221" s="234">
        <v>1112.71</v>
      </c>
      <c r="O221" s="234">
        <v>1097.3699999999999</v>
      </c>
    </row>
    <row r="222" spans="1:15">
      <c r="A222" s="229">
        <v>106332172</v>
      </c>
      <c r="B222" s="229" t="s">
        <v>1465</v>
      </c>
      <c r="C222" s="230" t="s">
        <v>1222</v>
      </c>
      <c r="D222" s="230" t="s">
        <v>1222</v>
      </c>
      <c r="E222" s="230" t="s">
        <v>1222</v>
      </c>
      <c r="F222" s="231" t="s">
        <v>1222</v>
      </c>
      <c r="G222" s="230" t="s">
        <v>1222</v>
      </c>
      <c r="H222" s="232">
        <v>0.19028999999999999</v>
      </c>
      <c r="I222" s="233">
        <v>1.2645</v>
      </c>
      <c r="J222" s="233">
        <v>1.2119</v>
      </c>
      <c r="K222" s="226">
        <v>6596</v>
      </c>
      <c r="L222" s="226">
        <v>7551</v>
      </c>
      <c r="M222" s="226">
        <v>0</v>
      </c>
      <c r="N222" s="234">
        <v>1112.71</v>
      </c>
      <c r="O222" s="234">
        <v>1097.3699999999999</v>
      </c>
    </row>
    <row r="223" spans="1:15">
      <c r="A223" s="235">
        <v>106370721</v>
      </c>
      <c r="B223" s="229" t="s">
        <v>1466</v>
      </c>
      <c r="C223" s="231" t="s">
        <v>1222</v>
      </c>
      <c r="D223" s="231" t="s">
        <v>1222</v>
      </c>
      <c r="E223" s="231" t="s">
        <v>1222</v>
      </c>
      <c r="F223" s="231" t="s">
        <v>1222</v>
      </c>
      <c r="G223" s="231" t="s">
        <v>1222</v>
      </c>
      <c r="H223" s="232">
        <v>0.33732000000000001</v>
      </c>
      <c r="I223" s="233">
        <v>1.2645</v>
      </c>
      <c r="J223" s="233">
        <v>1.2119</v>
      </c>
      <c r="K223" s="226">
        <v>6596</v>
      </c>
      <c r="L223" s="226">
        <v>7551</v>
      </c>
      <c r="M223" s="226">
        <v>0</v>
      </c>
      <c r="N223" s="234">
        <v>1112.71</v>
      </c>
      <c r="O223" s="234">
        <v>1097.3699999999999</v>
      </c>
    </row>
    <row r="224" spans="1:15">
      <c r="A224" s="235">
        <v>106010887</v>
      </c>
      <c r="B224" s="229" t="s">
        <v>1467</v>
      </c>
      <c r="C224" s="231" t="s">
        <v>1222</v>
      </c>
      <c r="D224" s="231" t="s">
        <v>1222</v>
      </c>
      <c r="E224" s="231" t="s">
        <v>1222</v>
      </c>
      <c r="F224" s="231" t="s">
        <v>1222</v>
      </c>
      <c r="G224" s="231" t="s">
        <v>1222</v>
      </c>
      <c r="H224" s="232">
        <v>0.24149999999999999</v>
      </c>
      <c r="I224" s="233">
        <v>1.7353000000000001</v>
      </c>
      <c r="J224" s="233">
        <v>1.6631</v>
      </c>
      <c r="K224" s="226">
        <v>6596</v>
      </c>
      <c r="L224" s="226">
        <v>9583</v>
      </c>
      <c r="M224" s="226">
        <v>0</v>
      </c>
      <c r="N224" s="234">
        <v>1112.71</v>
      </c>
      <c r="O224" s="234">
        <v>1097.3699999999999</v>
      </c>
    </row>
    <row r="225" spans="1:15">
      <c r="A225" s="229">
        <v>106190458</v>
      </c>
      <c r="B225" s="229" t="s">
        <v>1468</v>
      </c>
      <c r="C225" s="231" t="s">
        <v>1222</v>
      </c>
      <c r="D225" s="231" t="s">
        <v>1222</v>
      </c>
      <c r="E225" s="231" t="s">
        <v>1222</v>
      </c>
      <c r="F225" s="231" t="s">
        <v>1222</v>
      </c>
      <c r="G225" s="231" t="s">
        <v>1222</v>
      </c>
      <c r="H225" s="232">
        <v>0.17632999999999999</v>
      </c>
      <c r="I225" s="233">
        <v>1.2918000000000001</v>
      </c>
      <c r="J225" s="233">
        <v>1.2381</v>
      </c>
      <c r="K225" s="226">
        <v>6596</v>
      </c>
      <c r="L225" s="226">
        <v>7669</v>
      </c>
      <c r="M225" s="226">
        <v>0</v>
      </c>
      <c r="N225" s="234">
        <v>1112.71</v>
      </c>
      <c r="O225" s="234">
        <v>1097.3699999999999</v>
      </c>
    </row>
    <row r="226" spans="1:15">
      <c r="A226" s="229">
        <v>106301167</v>
      </c>
      <c r="B226" s="229" t="s">
        <v>1469</v>
      </c>
      <c r="C226" s="230" t="s">
        <v>1222</v>
      </c>
      <c r="D226" s="230" t="s">
        <v>1222</v>
      </c>
      <c r="E226" s="230" t="s">
        <v>1222</v>
      </c>
      <c r="F226" s="231" t="s">
        <v>1222</v>
      </c>
      <c r="G226" s="230" t="s">
        <v>1222</v>
      </c>
      <c r="H226" s="232">
        <v>0.17632999999999999</v>
      </c>
      <c r="I226" s="233">
        <v>1.2918000000000001</v>
      </c>
      <c r="J226" s="233">
        <v>1.2381</v>
      </c>
      <c r="K226" s="226">
        <v>6596</v>
      </c>
      <c r="L226" s="226">
        <v>7669</v>
      </c>
      <c r="M226" s="226">
        <v>0</v>
      </c>
      <c r="N226" s="234">
        <v>1112.71</v>
      </c>
      <c r="O226" s="234">
        <v>1097.3699999999999</v>
      </c>
    </row>
    <row r="227" spans="1:15">
      <c r="A227" s="229">
        <v>106190196</v>
      </c>
      <c r="B227" s="229" t="s">
        <v>1470</v>
      </c>
      <c r="C227" s="230" t="s">
        <v>1222</v>
      </c>
      <c r="D227" s="230" t="s">
        <v>1222</v>
      </c>
      <c r="E227" s="230" t="s">
        <v>1222</v>
      </c>
      <c r="F227" s="231" t="s">
        <v>1222</v>
      </c>
      <c r="G227" s="230" t="s">
        <v>1222</v>
      </c>
      <c r="H227" s="232">
        <v>0.19206999999999999</v>
      </c>
      <c r="I227" s="233">
        <v>1.2918000000000001</v>
      </c>
      <c r="J227" s="233">
        <v>1.2381</v>
      </c>
      <c r="K227" s="226">
        <v>6596</v>
      </c>
      <c r="L227" s="226">
        <v>7669</v>
      </c>
      <c r="M227" s="226">
        <v>0</v>
      </c>
      <c r="N227" s="234">
        <v>1112.71</v>
      </c>
      <c r="O227" s="234">
        <v>1097.3699999999999</v>
      </c>
    </row>
    <row r="228" spans="1:15">
      <c r="A228" s="229">
        <v>106301380</v>
      </c>
      <c r="B228" s="229" t="s">
        <v>1471</v>
      </c>
      <c r="C228" s="231" t="s">
        <v>1222</v>
      </c>
      <c r="D228" s="231" t="s">
        <v>1222</v>
      </c>
      <c r="E228" s="231" t="s">
        <v>1222</v>
      </c>
      <c r="F228" s="231" t="s">
        <v>1222</v>
      </c>
      <c r="G228" s="231" t="s">
        <v>1222</v>
      </c>
      <c r="H228" s="232">
        <v>0.17949000000000001</v>
      </c>
      <c r="I228" s="233">
        <v>1.2645</v>
      </c>
      <c r="J228" s="233">
        <v>1.2119</v>
      </c>
      <c r="K228" s="226">
        <v>6596</v>
      </c>
      <c r="L228" s="226">
        <v>7551</v>
      </c>
      <c r="M228" s="226">
        <v>0</v>
      </c>
      <c r="N228" s="234">
        <v>1112.71</v>
      </c>
      <c r="O228" s="234">
        <v>1097.3699999999999</v>
      </c>
    </row>
    <row r="229" spans="1:15">
      <c r="A229" s="229">
        <v>106190599</v>
      </c>
      <c r="B229" s="229" t="s">
        <v>2280</v>
      </c>
      <c r="C229" s="230" t="s">
        <v>1222</v>
      </c>
      <c r="D229" s="230" t="s">
        <v>1222</v>
      </c>
      <c r="E229" s="231" t="s">
        <v>1222</v>
      </c>
      <c r="F229" s="231" t="s">
        <v>1222</v>
      </c>
      <c r="G229" s="230" t="s">
        <v>1222</v>
      </c>
      <c r="H229" s="232">
        <v>0.21099999999999999</v>
      </c>
      <c r="I229" s="233">
        <v>1.2918000000000001</v>
      </c>
      <c r="J229" s="233">
        <v>1.2381</v>
      </c>
      <c r="K229" s="226">
        <v>6596</v>
      </c>
      <c r="L229" s="226">
        <v>7669</v>
      </c>
      <c r="M229" s="226">
        <v>0</v>
      </c>
      <c r="N229" s="234">
        <v>1112.71</v>
      </c>
      <c r="O229" s="234">
        <v>1097.3699999999999</v>
      </c>
    </row>
    <row r="230" spans="1:15">
      <c r="A230" s="229">
        <v>106190661</v>
      </c>
      <c r="B230" s="229" t="s">
        <v>2281</v>
      </c>
      <c r="C230" s="230" t="s">
        <v>1222</v>
      </c>
      <c r="D230" s="230" t="s">
        <v>1222</v>
      </c>
      <c r="E230" s="230" t="s">
        <v>1222</v>
      </c>
      <c r="F230" s="231" t="s">
        <v>1222</v>
      </c>
      <c r="G230" s="230" t="s">
        <v>1222</v>
      </c>
      <c r="H230" s="232">
        <v>0.29751</v>
      </c>
      <c r="I230" s="233">
        <v>1.2918000000000001</v>
      </c>
      <c r="J230" s="233">
        <v>1.2381</v>
      </c>
      <c r="K230" s="226">
        <v>6596</v>
      </c>
      <c r="L230" s="226">
        <v>7669</v>
      </c>
      <c r="M230" s="226">
        <v>0</v>
      </c>
      <c r="N230" s="234">
        <v>1112.71</v>
      </c>
      <c r="O230" s="234">
        <v>1097.3699999999999</v>
      </c>
    </row>
    <row r="231" spans="1:15">
      <c r="A231" s="229">
        <v>106301234</v>
      </c>
      <c r="B231" s="229" t="s">
        <v>1472</v>
      </c>
      <c r="C231" s="230" t="s">
        <v>1222</v>
      </c>
      <c r="D231" s="230" t="s">
        <v>1222</v>
      </c>
      <c r="E231" s="231" t="s">
        <v>1222</v>
      </c>
      <c r="F231" s="231" t="s">
        <v>1222</v>
      </c>
      <c r="G231" s="230" t="s">
        <v>1222</v>
      </c>
      <c r="H231" s="232">
        <v>0.22658</v>
      </c>
      <c r="I231" s="233">
        <v>1.2658</v>
      </c>
      <c r="J231" s="233">
        <v>1.2131000000000001</v>
      </c>
      <c r="K231" s="226">
        <v>6596</v>
      </c>
      <c r="L231" s="226">
        <v>7556</v>
      </c>
      <c r="M231" s="226">
        <v>0</v>
      </c>
      <c r="N231" s="234">
        <v>1112.71</v>
      </c>
      <c r="O231" s="234">
        <v>1097.3699999999999</v>
      </c>
    </row>
    <row r="232" spans="1:15">
      <c r="A232" s="229">
        <v>106191227</v>
      </c>
      <c r="B232" s="229" t="s">
        <v>1473</v>
      </c>
      <c r="C232" s="231" t="s">
        <v>1221</v>
      </c>
      <c r="D232" s="231" t="s">
        <v>1222</v>
      </c>
      <c r="E232" s="231" t="s">
        <v>1221</v>
      </c>
      <c r="F232" s="231" t="s">
        <v>1222</v>
      </c>
      <c r="G232" s="231" t="s">
        <v>1222</v>
      </c>
      <c r="H232" s="232">
        <v>0.31675999999999999</v>
      </c>
      <c r="I232" s="233">
        <v>1.2918000000000001</v>
      </c>
      <c r="J232" s="233">
        <v>1.2381</v>
      </c>
      <c r="K232" s="226">
        <v>6596</v>
      </c>
      <c r="L232" s="226">
        <v>7669</v>
      </c>
      <c r="M232" s="226">
        <v>0</v>
      </c>
      <c r="N232" s="234">
        <v>0</v>
      </c>
      <c r="O232" s="234">
        <v>0</v>
      </c>
    </row>
    <row r="233" spans="1:15">
      <c r="A233" s="235">
        <v>106191306</v>
      </c>
      <c r="B233" s="235" t="s">
        <v>1474</v>
      </c>
      <c r="C233" s="230" t="s">
        <v>1221</v>
      </c>
      <c r="D233" s="230" t="s">
        <v>1222</v>
      </c>
      <c r="E233" s="230" t="s">
        <v>1222</v>
      </c>
      <c r="F233" s="231" t="s">
        <v>1222</v>
      </c>
      <c r="G233" s="230" t="s">
        <v>1222</v>
      </c>
      <c r="H233" s="232">
        <v>0.38227</v>
      </c>
      <c r="I233" s="233">
        <v>1.2918000000000001</v>
      </c>
      <c r="J233" s="233">
        <v>1.2381</v>
      </c>
      <c r="K233" s="226">
        <v>6596</v>
      </c>
      <c r="L233" s="226">
        <v>7669</v>
      </c>
      <c r="M233" s="226">
        <v>0</v>
      </c>
      <c r="N233" s="234">
        <v>0</v>
      </c>
      <c r="O233" s="234">
        <v>0</v>
      </c>
    </row>
    <row r="234" spans="1:15">
      <c r="A234" s="229">
        <v>106191228</v>
      </c>
      <c r="B234" s="229" t="s">
        <v>1475</v>
      </c>
      <c r="C234" s="231" t="s">
        <v>1221</v>
      </c>
      <c r="D234" s="231" t="s">
        <v>1222</v>
      </c>
      <c r="E234" s="231" t="s">
        <v>1221</v>
      </c>
      <c r="F234" s="231" t="s">
        <v>1222</v>
      </c>
      <c r="G234" s="231" t="s">
        <v>1222</v>
      </c>
      <c r="H234" s="232">
        <v>0.30010999999999999</v>
      </c>
      <c r="I234" s="233">
        <v>1.2918000000000001</v>
      </c>
      <c r="J234" s="233">
        <v>1.2381</v>
      </c>
      <c r="K234" s="226">
        <v>6596</v>
      </c>
      <c r="L234" s="226">
        <v>7669</v>
      </c>
      <c r="M234" s="226">
        <v>0</v>
      </c>
      <c r="N234" s="234">
        <v>0</v>
      </c>
      <c r="O234" s="234">
        <v>0</v>
      </c>
    </row>
    <row r="235" spans="1:15">
      <c r="A235" s="229">
        <v>106380865</v>
      </c>
      <c r="B235" s="229" t="s">
        <v>1476</v>
      </c>
      <c r="C235" s="230" t="s">
        <v>1221</v>
      </c>
      <c r="D235" s="230" t="s">
        <v>1222</v>
      </c>
      <c r="E235" s="230" t="s">
        <v>1222</v>
      </c>
      <c r="F235" s="231" t="s">
        <v>1222</v>
      </c>
      <c r="G235" s="230" t="s">
        <v>1222</v>
      </c>
      <c r="H235" s="232">
        <v>1</v>
      </c>
      <c r="I235" s="233">
        <v>1.7899</v>
      </c>
      <c r="J235" s="233">
        <v>1.7154</v>
      </c>
      <c r="K235" s="226">
        <v>6596</v>
      </c>
      <c r="L235" s="226">
        <v>9819</v>
      </c>
      <c r="M235" s="226">
        <v>0</v>
      </c>
      <c r="N235" s="234">
        <v>0</v>
      </c>
      <c r="O235" s="234">
        <v>0</v>
      </c>
    </row>
    <row r="236" spans="1:15">
      <c r="A236" s="229">
        <v>106190240</v>
      </c>
      <c r="B236" s="229" t="s">
        <v>1477</v>
      </c>
      <c r="C236" s="230" t="s">
        <v>1222</v>
      </c>
      <c r="D236" s="230" t="s">
        <v>1222</v>
      </c>
      <c r="E236" s="230" t="s">
        <v>1222</v>
      </c>
      <c r="F236" s="231" t="s">
        <v>1222</v>
      </c>
      <c r="G236" s="230" t="s">
        <v>1222</v>
      </c>
      <c r="H236" s="232">
        <v>0.13966999999999999</v>
      </c>
      <c r="I236" s="233">
        <v>1.2918000000000001</v>
      </c>
      <c r="J236" s="233">
        <v>1.2381</v>
      </c>
      <c r="K236" s="226">
        <v>6596</v>
      </c>
      <c r="L236" s="226">
        <v>7669</v>
      </c>
      <c r="M236" s="226">
        <v>1200</v>
      </c>
      <c r="N236" s="234">
        <v>1112.71</v>
      </c>
      <c r="O236" s="234">
        <v>1097.3699999999999</v>
      </c>
    </row>
    <row r="237" spans="1:15">
      <c r="A237" s="229">
        <v>106390922</v>
      </c>
      <c r="B237" s="229" t="s">
        <v>1478</v>
      </c>
      <c r="C237" s="230" t="s">
        <v>1222</v>
      </c>
      <c r="D237" s="230" t="s">
        <v>1222</v>
      </c>
      <c r="E237" s="230" t="s">
        <v>1222</v>
      </c>
      <c r="F237" s="231" t="s">
        <v>1222</v>
      </c>
      <c r="G237" s="230" t="s">
        <v>1222</v>
      </c>
      <c r="H237" s="232">
        <v>0.15503</v>
      </c>
      <c r="I237" s="233">
        <v>1.4972000000000001</v>
      </c>
      <c r="J237" s="233">
        <v>1.4349000000000001</v>
      </c>
      <c r="K237" s="226">
        <v>6596</v>
      </c>
      <c r="L237" s="226">
        <v>8555</v>
      </c>
      <c r="M237" s="226">
        <v>1339</v>
      </c>
      <c r="N237" s="234">
        <v>1112.71</v>
      </c>
      <c r="O237" s="234">
        <v>1097.3699999999999</v>
      </c>
    </row>
    <row r="238" spans="1:15">
      <c r="A238" s="229">
        <v>106361245</v>
      </c>
      <c r="B238" s="229" t="s">
        <v>1479</v>
      </c>
      <c r="C238" s="230" t="s">
        <v>1222</v>
      </c>
      <c r="D238" s="230" t="s">
        <v>1222</v>
      </c>
      <c r="E238" s="230" t="s">
        <v>1221</v>
      </c>
      <c r="F238" s="231" t="s">
        <v>1222</v>
      </c>
      <c r="G238" s="230" t="s">
        <v>1222</v>
      </c>
      <c r="H238" s="232">
        <v>0.17343</v>
      </c>
      <c r="I238" s="233">
        <v>1.2658</v>
      </c>
      <c r="J238" s="233">
        <v>1.2131000000000001</v>
      </c>
      <c r="K238" s="226">
        <v>6596</v>
      </c>
      <c r="L238" s="226">
        <v>7556</v>
      </c>
      <c r="M238" s="226">
        <v>1445</v>
      </c>
      <c r="N238" s="234">
        <v>1112.71</v>
      </c>
      <c r="O238" s="234">
        <v>1097.3699999999999</v>
      </c>
    </row>
    <row r="239" spans="1:15">
      <c r="A239" s="229">
        <v>106364502</v>
      </c>
      <c r="B239" s="229" t="s">
        <v>1480</v>
      </c>
      <c r="C239" s="231" t="s">
        <v>1222</v>
      </c>
      <c r="D239" s="231" t="s">
        <v>1222</v>
      </c>
      <c r="E239" s="231" t="s">
        <v>1221</v>
      </c>
      <c r="F239" s="230" t="s">
        <v>1222</v>
      </c>
      <c r="G239" s="231" t="s">
        <v>1222</v>
      </c>
      <c r="H239" s="232">
        <v>0.14896999999999999</v>
      </c>
      <c r="I239" s="233">
        <v>1.2658</v>
      </c>
      <c r="J239" s="233">
        <v>1.2131000000000001</v>
      </c>
      <c r="K239" s="226">
        <v>6596</v>
      </c>
      <c r="L239" s="226">
        <v>7556</v>
      </c>
      <c r="M239" s="226">
        <v>2109</v>
      </c>
      <c r="N239" s="234">
        <v>1112.71</v>
      </c>
      <c r="O239" s="234">
        <v>1097.3699999999999</v>
      </c>
    </row>
    <row r="240" spans="1:15">
      <c r="A240" s="229">
        <v>106361246</v>
      </c>
      <c r="B240" s="229" t="s">
        <v>1481</v>
      </c>
      <c r="C240" s="231" t="s">
        <v>1222</v>
      </c>
      <c r="D240" s="231" t="s">
        <v>1222</v>
      </c>
      <c r="E240" s="231" t="s">
        <v>1221</v>
      </c>
      <c r="F240" s="231" t="s">
        <v>1222</v>
      </c>
      <c r="G240" s="231" t="s">
        <v>1222</v>
      </c>
      <c r="H240" s="232">
        <v>0.17343</v>
      </c>
      <c r="I240" s="233">
        <v>1.2658</v>
      </c>
      <c r="J240" s="233">
        <v>1.2131000000000001</v>
      </c>
      <c r="K240" s="226">
        <v>6596</v>
      </c>
      <c r="L240" s="226">
        <v>7556</v>
      </c>
      <c r="M240" s="226">
        <v>1445</v>
      </c>
      <c r="N240" s="234">
        <v>1112.71</v>
      </c>
      <c r="O240" s="234">
        <v>1097.3699999999999</v>
      </c>
    </row>
    <row r="241" spans="1:15">
      <c r="A241" s="229">
        <v>106334589</v>
      </c>
      <c r="B241" s="229" t="s">
        <v>1482</v>
      </c>
      <c r="C241" s="230" t="s">
        <v>1222</v>
      </c>
      <c r="D241" s="230" t="s">
        <v>1222</v>
      </c>
      <c r="E241" s="230" t="s">
        <v>1222</v>
      </c>
      <c r="F241" s="231" t="s">
        <v>1222</v>
      </c>
      <c r="G241" s="230" t="s">
        <v>1222</v>
      </c>
      <c r="H241" s="232">
        <v>0.21612999999999999</v>
      </c>
      <c r="I241" s="233">
        <v>1.2645</v>
      </c>
      <c r="J241" s="233">
        <v>1.2119</v>
      </c>
      <c r="K241" s="226">
        <v>6596</v>
      </c>
      <c r="L241" s="226">
        <v>7551</v>
      </c>
      <c r="M241" s="226">
        <v>0</v>
      </c>
      <c r="N241" s="234">
        <v>1112.71</v>
      </c>
      <c r="O241" s="234">
        <v>1097.3699999999999</v>
      </c>
    </row>
    <row r="242" spans="1:15">
      <c r="A242" s="229">
        <v>106364268</v>
      </c>
      <c r="B242" s="229" t="s">
        <v>2227</v>
      </c>
      <c r="C242" s="231" t="s">
        <v>1222</v>
      </c>
      <c r="D242" s="231" t="s">
        <v>1222</v>
      </c>
      <c r="E242" s="231" t="s">
        <v>1221</v>
      </c>
      <c r="F242" s="231" t="s">
        <v>1222</v>
      </c>
      <c r="G242" s="231" t="s">
        <v>1222</v>
      </c>
      <c r="H242" s="232">
        <v>0.17343</v>
      </c>
      <c r="I242" s="233">
        <v>1.2658</v>
      </c>
      <c r="J242" s="233">
        <v>1.2131000000000001</v>
      </c>
      <c r="K242" s="226">
        <v>6596</v>
      </c>
      <c r="L242" s="226">
        <v>7556</v>
      </c>
      <c r="M242" s="226">
        <v>1445</v>
      </c>
      <c r="N242" s="234">
        <v>1112.71</v>
      </c>
      <c r="O242" s="234">
        <v>1097.3699999999999</v>
      </c>
    </row>
    <row r="243" spans="1:15">
      <c r="A243" s="229">
        <v>106420491</v>
      </c>
      <c r="B243" s="229" t="s">
        <v>1483</v>
      </c>
      <c r="C243" s="230" t="s">
        <v>1222</v>
      </c>
      <c r="D243" s="230" t="s">
        <v>1221</v>
      </c>
      <c r="E243" s="231" t="s">
        <v>1222</v>
      </c>
      <c r="F243" s="231" t="s">
        <v>1221</v>
      </c>
      <c r="G243" s="230" t="s">
        <v>1221</v>
      </c>
      <c r="H243" s="232">
        <v>0.69035999999999997</v>
      </c>
      <c r="I243" s="233">
        <v>1.4137</v>
      </c>
      <c r="J243" s="233">
        <v>1.3549</v>
      </c>
      <c r="K243" s="226">
        <v>15036</v>
      </c>
      <c r="L243" s="226">
        <v>18681</v>
      </c>
      <c r="M243" s="226">
        <v>0</v>
      </c>
      <c r="N243" s="234">
        <v>1112.71</v>
      </c>
      <c r="O243" s="234">
        <v>1097.3699999999999</v>
      </c>
    </row>
    <row r="244" spans="1:15">
      <c r="A244" s="229">
        <v>106190525</v>
      </c>
      <c r="B244" s="229" t="s">
        <v>1484</v>
      </c>
      <c r="C244" s="231" t="s">
        <v>1222</v>
      </c>
      <c r="D244" s="231" t="s">
        <v>1222</v>
      </c>
      <c r="E244" s="231" t="s">
        <v>1222</v>
      </c>
      <c r="F244" s="230" t="s">
        <v>1222</v>
      </c>
      <c r="G244" s="231" t="s">
        <v>1222</v>
      </c>
      <c r="H244" s="232">
        <v>0.19262000000000001</v>
      </c>
      <c r="I244" s="233">
        <v>1.2918000000000001</v>
      </c>
      <c r="J244" s="233">
        <v>1.2381</v>
      </c>
      <c r="K244" s="226">
        <v>6596</v>
      </c>
      <c r="L244" s="226">
        <v>7669</v>
      </c>
      <c r="M244" s="226">
        <v>1600</v>
      </c>
      <c r="N244" s="234">
        <v>1112.71</v>
      </c>
      <c r="O244" s="234">
        <v>1097.3699999999999</v>
      </c>
    </row>
    <row r="245" spans="1:15">
      <c r="A245" s="229">
        <v>106301248</v>
      </c>
      <c r="B245" s="229" t="s">
        <v>1485</v>
      </c>
      <c r="C245" s="230" t="s">
        <v>1222</v>
      </c>
      <c r="D245" s="230" t="s">
        <v>1222</v>
      </c>
      <c r="E245" s="230" t="s">
        <v>1222</v>
      </c>
      <c r="F245" s="231" t="s">
        <v>1222</v>
      </c>
      <c r="G245" s="230" t="s">
        <v>1222</v>
      </c>
      <c r="H245" s="232">
        <v>0.13829</v>
      </c>
      <c r="I245" s="233">
        <v>1.2658</v>
      </c>
      <c r="J245" s="233">
        <v>1.2131000000000001</v>
      </c>
      <c r="K245" s="226">
        <v>6596</v>
      </c>
      <c r="L245" s="226">
        <v>7556</v>
      </c>
      <c r="M245" s="226">
        <v>0</v>
      </c>
      <c r="N245" s="234">
        <v>1112.71</v>
      </c>
      <c r="O245" s="234">
        <v>1097.3699999999999</v>
      </c>
    </row>
    <row r="246" spans="1:15">
      <c r="A246" s="229">
        <v>106190198</v>
      </c>
      <c r="B246" s="229" t="s">
        <v>1486</v>
      </c>
      <c r="C246" s="230" t="s">
        <v>1222</v>
      </c>
      <c r="D246" s="230" t="s">
        <v>1222</v>
      </c>
      <c r="E246" s="230" t="s">
        <v>1222</v>
      </c>
      <c r="F246" s="231" t="s">
        <v>1222</v>
      </c>
      <c r="G246" s="230" t="s">
        <v>1222</v>
      </c>
      <c r="H246" s="232">
        <v>0.36499999999999999</v>
      </c>
      <c r="I246" s="233">
        <v>1.2918000000000001</v>
      </c>
      <c r="J246" s="233">
        <v>1.2381</v>
      </c>
      <c r="K246" s="226">
        <v>6596</v>
      </c>
      <c r="L246" s="226">
        <v>7669</v>
      </c>
      <c r="M246" s="226">
        <v>0</v>
      </c>
      <c r="N246" s="234">
        <v>1112.71</v>
      </c>
      <c r="O246" s="234">
        <v>1097.3699999999999</v>
      </c>
    </row>
    <row r="247" spans="1:15">
      <c r="A247" s="229">
        <v>106191231</v>
      </c>
      <c r="B247" s="229" t="s">
        <v>1487</v>
      </c>
      <c r="C247" s="230" t="s">
        <v>1221</v>
      </c>
      <c r="D247" s="230" t="s">
        <v>1222</v>
      </c>
      <c r="E247" s="230" t="s">
        <v>1222</v>
      </c>
      <c r="F247" s="231" t="s">
        <v>1222</v>
      </c>
      <c r="G247" s="230" t="s">
        <v>1222</v>
      </c>
      <c r="H247" s="232">
        <v>0.36534</v>
      </c>
      <c r="I247" s="233">
        <v>1.2918000000000001</v>
      </c>
      <c r="J247" s="233">
        <v>1.2381</v>
      </c>
      <c r="K247" s="226">
        <v>6596</v>
      </c>
      <c r="L247" s="226">
        <v>7669</v>
      </c>
      <c r="M247" s="226">
        <v>0</v>
      </c>
      <c r="N247" s="234">
        <v>0</v>
      </c>
      <c r="O247" s="234">
        <v>0</v>
      </c>
    </row>
    <row r="248" spans="1:15">
      <c r="A248" s="229">
        <v>106560492</v>
      </c>
      <c r="B248" s="229" t="s">
        <v>1488</v>
      </c>
      <c r="C248" s="231" t="s">
        <v>1222</v>
      </c>
      <c r="D248" s="231" t="s">
        <v>1222</v>
      </c>
      <c r="E248" s="231" t="s">
        <v>1222</v>
      </c>
      <c r="F248" s="230" t="s">
        <v>1222</v>
      </c>
      <c r="G248" s="231" t="s">
        <v>1222</v>
      </c>
      <c r="H248" s="232">
        <v>0.12598999999999999</v>
      </c>
      <c r="I248" s="233">
        <v>1.4370000000000001</v>
      </c>
      <c r="J248" s="233">
        <v>1.3772</v>
      </c>
      <c r="K248" s="226">
        <v>6596</v>
      </c>
      <c r="L248" s="226">
        <v>8295</v>
      </c>
      <c r="M248" s="226">
        <v>0</v>
      </c>
      <c r="N248" s="234">
        <v>1112.71</v>
      </c>
      <c r="O248" s="234">
        <v>1097.3699999999999</v>
      </c>
    </row>
    <row r="249" spans="1:15">
      <c r="A249" s="229">
        <v>106434040</v>
      </c>
      <c r="B249" s="229" t="s">
        <v>2228</v>
      </c>
      <c r="C249" s="230" t="s">
        <v>1222</v>
      </c>
      <c r="D249" s="230" t="s">
        <v>1222</v>
      </c>
      <c r="E249" s="230" t="s">
        <v>1221</v>
      </c>
      <c r="F249" s="231" t="s">
        <v>1222</v>
      </c>
      <c r="G249" s="230" t="s">
        <v>1222</v>
      </c>
      <c r="H249" s="232">
        <v>0.20219999999999999</v>
      </c>
      <c r="I249" s="233">
        <v>1.8551</v>
      </c>
      <c r="J249" s="233">
        <v>1.7779</v>
      </c>
      <c r="K249" s="226">
        <v>6596</v>
      </c>
      <c r="L249" s="226">
        <v>10100</v>
      </c>
      <c r="M249" s="226">
        <v>0</v>
      </c>
      <c r="N249" s="234">
        <v>1112.71</v>
      </c>
      <c r="O249" s="234">
        <v>1097.3699999999999</v>
      </c>
    </row>
    <row r="250" spans="1:15">
      <c r="A250" s="229">
        <v>106121002</v>
      </c>
      <c r="B250" s="229" t="s">
        <v>1489</v>
      </c>
      <c r="C250" s="230" t="s">
        <v>1222</v>
      </c>
      <c r="D250" s="230" t="s">
        <v>1222</v>
      </c>
      <c r="E250" s="230" t="s">
        <v>1222</v>
      </c>
      <c r="F250" s="231" t="s">
        <v>1222</v>
      </c>
      <c r="G250" s="230" t="s">
        <v>1222</v>
      </c>
      <c r="H250" s="232">
        <v>0.36638999999999999</v>
      </c>
      <c r="I250" s="233">
        <v>1.3189</v>
      </c>
      <c r="J250" s="233">
        <v>1.264</v>
      </c>
      <c r="K250" s="226">
        <v>6596</v>
      </c>
      <c r="L250" s="226">
        <v>7785</v>
      </c>
      <c r="M250" s="226">
        <v>0</v>
      </c>
      <c r="N250" s="234">
        <v>1112.71</v>
      </c>
      <c r="O250" s="234">
        <v>1097.3699999999999</v>
      </c>
    </row>
    <row r="251" spans="1:15">
      <c r="A251" s="229">
        <v>106201281</v>
      </c>
      <c r="B251" s="229" t="s">
        <v>1315</v>
      </c>
      <c r="C251" s="230" t="s">
        <v>1222</v>
      </c>
      <c r="D251" s="230" t="s">
        <v>1222</v>
      </c>
      <c r="E251" s="230" t="s">
        <v>1222</v>
      </c>
      <c r="F251" s="231" t="s">
        <v>1222</v>
      </c>
      <c r="G251" s="230" t="s">
        <v>1222</v>
      </c>
      <c r="H251" s="232">
        <v>0.41453000000000001</v>
      </c>
      <c r="I251" s="233">
        <v>1.2645</v>
      </c>
      <c r="J251" s="233">
        <v>1.2119</v>
      </c>
      <c r="K251" s="226">
        <v>6596</v>
      </c>
      <c r="L251" s="226">
        <v>7551</v>
      </c>
      <c r="M251" s="226">
        <v>0</v>
      </c>
      <c r="N251" s="234">
        <v>1112.71</v>
      </c>
      <c r="O251" s="234">
        <v>1097.3699999999999</v>
      </c>
    </row>
    <row r="252" spans="1:15">
      <c r="A252" s="229">
        <v>106260011</v>
      </c>
      <c r="B252" s="229" t="s">
        <v>1490</v>
      </c>
      <c r="C252" s="231" t="s">
        <v>1222</v>
      </c>
      <c r="D252" s="231" t="s">
        <v>1221</v>
      </c>
      <c r="E252" s="231" t="s">
        <v>1222</v>
      </c>
      <c r="F252" s="231" t="s">
        <v>1221</v>
      </c>
      <c r="G252" s="231" t="s">
        <v>1221</v>
      </c>
      <c r="H252" s="232">
        <v>0.60916999999999999</v>
      </c>
      <c r="I252" s="233">
        <v>1.3189</v>
      </c>
      <c r="J252" s="233">
        <v>1.264</v>
      </c>
      <c r="K252" s="226">
        <v>15036</v>
      </c>
      <c r="L252" s="226">
        <v>17747</v>
      </c>
      <c r="M252" s="226">
        <v>0</v>
      </c>
      <c r="N252" s="234">
        <v>1112.71</v>
      </c>
      <c r="O252" s="234">
        <v>1097.3699999999999</v>
      </c>
    </row>
    <row r="253" spans="1:15">
      <c r="A253" s="229">
        <v>106420493</v>
      </c>
      <c r="B253" s="229" t="s">
        <v>1491</v>
      </c>
      <c r="C253" s="230" t="s">
        <v>1222</v>
      </c>
      <c r="D253" s="230" t="s">
        <v>1222</v>
      </c>
      <c r="E253" s="230" t="s">
        <v>1222</v>
      </c>
      <c r="F253" s="230" t="s">
        <v>1222</v>
      </c>
      <c r="G253" s="230" t="s">
        <v>1222</v>
      </c>
      <c r="H253" s="232">
        <v>0.26117000000000001</v>
      </c>
      <c r="I253" s="233">
        <v>1.4137</v>
      </c>
      <c r="J253" s="233">
        <v>1.3549</v>
      </c>
      <c r="K253" s="226">
        <v>6596</v>
      </c>
      <c r="L253" s="226">
        <v>8195</v>
      </c>
      <c r="M253" s="226">
        <v>0</v>
      </c>
      <c r="N253" s="234">
        <v>1112.71</v>
      </c>
      <c r="O253" s="234">
        <v>1097.3699999999999</v>
      </c>
    </row>
    <row r="254" spans="1:15">
      <c r="A254" s="229">
        <v>106400466</v>
      </c>
      <c r="B254" s="229" t="s">
        <v>1492</v>
      </c>
      <c r="C254" s="231" t="s">
        <v>1222</v>
      </c>
      <c r="D254" s="231" t="s">
        <v>1222</v>
      </c>
      <c r="E254" s="231" t="s">
        <v>1222</v>
      </c>
      <c r="F254" s="230" t="s">
        <v>1222</v>
      </c>
      <c r="G254" s="231" t="s">
        <v>1222</v>
      </c>
      <c r="H254" s="232">
        <v>0.26117000000000001</v>
      </c>
      <c r="I254" s="233">
        <v>1.2663</v>
      </c>
      <c r="J254" s="233">
        <v>1.2136</v>
      </c>
      <c r="K254" s="226">
        <v>6596</v>
      </c>
      <c r="L254" s="226">
        <v>7558</v>
      </c>
      <c r="M254" s="226">
        <v>1183</v>
      </c>
      <c r="N254" s="234">
        <v>1112.71</v>
      </c>
      <c r="O254" s="234">
        <v>1097.3699999999999</v>
      </c>
    </row>
    <row r="255" spans="1:15">
      <c r="A255" s="229">
        <v>106211006</v>
      </c>
      <c r="B255" s="229" t="s">
        <v>1493</v>
      </c>
      <c r="C255" s="231" t="s">
        <v>1222</v>
      </c>
      <c r="D255" s="231" t="s">
        <v>1221</v>
      </c>
      <c r="E255" s="231" t="s">
        <v>1222</v>
      </c>
      <c r="F255" s="231" t="s">
        <v>1222</v>
      </c>
      <c r="G255" s="231" t="s">
        <v>1222</v>
      </c>
      <c r="H255" s="232">
        <v>0.21711</v>
      </c>
      <c r="I255" s="233">
        <v>1.7899</v>
      </c>
      <c r="J255" s="233">
        <v>1.7154</v>
      </c>
      <c r="K255" s="226">
        <v>6596</v>
      </c>
      <c r="L255" s="226">
        <v>9819</v>
      </c>
      <c r="M255" s="226">
        <v>0</v>
      </c>
      <c r="N255" s="234">
        <v>1112.71</v>
      </c>
      <c r="O255" s="234">
        <v>1097.3699999999999</v>
      </c>
    </row>
    <row r="256" spans="1:15">
      <c r="A256" s="229">
        <v>106190500</v>
      </c>
      <c r="B256" s="229" t="s">
        <v>1494</v>
      </c>
      <c r="C256" s="231" t="s">
        <v>1222</v>
      </c>
      <c r="D256" s="231" t="s">
        <v>1222</v>
      </c>
      <c r="E256" s="231" t="s">
        <v>1222</v>
      </c>
      <c r="F256" s="230" t="s">
        <v>1222</v>
      </c>
      <c r="G256" s="231" t="s">
        <v>1222</v>
      </c>
      <c r="H256" s="232">
        <v>0.32258999999999999</v>
      </c>
      <c r="I256" s="233">
        <v>1.2918000000000001</v>
      </c>
      <c r="J256" s="233">
        <v>1.2381</v>
      </c>
      <c r="K256" s="226">
        <v>6596</v>
      </c>
      <c r="L256" s="226">
        <v>7669</v>
      </c>
      <c r="M256" s="226">
        <v>0</v>
      </c>
      <c r="N256" s="234">
        <v>1112.71</v>
      </c>
      <c r="O256" s="234">
        <v>1097.3699999999999</v>
      </c>
    </row>
    <row r="257" spans="1:15">
      <c r="A257" s="235">
        <v>106050932</v>
      </c>
      <c r="B257" s="229" t="s">
        <v>1495</v>
      </c>
      <c r="C257" s="231" t="s">
        <v>1222</v>
      </c>
      <c r="D257" s="231" t="s">
        <v>1222</v>
      </c>
      <c r="E257" s="231" t="s">
        <v>1222</v>
      </c>
      <c r="F257" s="230" t="s">
        <v>1221</v>
      </c>
      <c r="G257" s="231" t="s">
        <v>1221</v>
      </c>
      <c r="H257" s="232">
        <v>0.30497000000000002</v>
      </c>
      <c r="I257" s="233">
        <v>1.3189</v>
      </c>
      <c r="J257" s="233">
        <v>1.264</v>
      </c>
      <c r="K257" s="226">
        <v>15036</v>
      </c>
      <c r="L257" s="226">
        <v>17747</v>
      </c>
      <c r="M257" s="226">
        <v>0</v>
      </c>
      <c r="N257" s="234">
        <v>1112.71</v>
      </c>
      <c r="O257" s="234">
        <v>1097.3699999999999</v>
      </c>
    </row>
    <row r="258" spans="1:15">
      <c r="A258" s="229">
        <v>106090933</v>
      </c>
      <c r="B258" s="229" t="s">
        <v>2229</v>
      </c>
      <c r="C258" s="231" t="s">
        <v>1222</v>
      </c>
      <c r="D258" s="231" t="s">
        <v>1222</v>
      </c>
      <c r="E258" s="231" t="s">
        <v>1222</v>
      </c>
      <c r="F258" s="231" t="s">
        <v>1221</v>
      </c>
      <c r="G258" s="231" t="s">
        <v>1221</v>
      </c>
      <c r="H258" s="232">
        <v>0.2336</v>
      </c>
      <c r="I258" s="233">
        <v>1.6206</v>
      </c>
      <c r="J258" s="233">
        <v>1.5531999999999999</v>
      </c>
      <c r="K258" s="226">
        <v>15036</v>
      </c>
      <c r="L258" s="226">
        <v>20717</v>
      </c>
      <c r="M258" s="226">
        <v>0</v>
      </c>
      <c r="N258" s="234">
        <v>1112.71</v>
      </c>
      <c r="O258" s="234">
        <v>1097.3699999999999</v>
      </c>
    </row>
    <row r="259" spans="1:15">
      <c r="A259" s="235">
        <v>106191230</v>
      </c>
      <c r="B259" s="229" t="s">
        <v>1496</v>
      </c>
      <c r="C259" s="236" t="s">
        <v>1222</v>
      </c>
      <c r="D259" s="236" t="s">
        <v>1222</v>
      </c>
      <c r="E259" s="236" t="s">
        <v>1222</v>
      </c>
      <c r="F259" s="231" t="s">
        <v>1222</v>
      </c>
      <c r="G259" s="236" t="s">
        <v>1222</v>
      </c>
      <c r="H259" s="232">
        <v>0.15828999999999999</v>
      </c>
      <c r="I259" s="233">
        <v>1.2918000000000001</v>
      </c>
      <c r="J259" s="233">
        <v>1.2381</v>
      </c>
      <c r="K259" s="226">
        <v>6596</v>
      </c>
      <c r="L259" s="226">
        <v>7669</v>
      </c>
      <c r="M259" s="226">
        <v>0</v>
      </c>
      <c r="N259" s="234">
        <v>1112.71</v>
      </c>
      <c r="O259" s="234">
        <v>1097.3699999999999</v>
      </c>
    </row>
    <row r="260" spans="1:15">
      <c r="A260" s="229">
        <v>106450936</v>
      </c>
      <c r="B260" s="229" t="s">
        <v>1497</v>
      </c>
      <c r="C260" s="230" t="s">
        <v>1222</v>
      </c>
      <c r="D260" s="230" t="s">
        <v>1221</v>
      </c>
      <c r="E260" s="230" t="s">
        <v>1222</v>
      </c>
      <c r="F260" s="230" t="s">
        <v>1221</v>
      </c>
      <c r="G260" s="230" t="s">
        <v>1221</v>
      </c>
      <c r="H260" s="232">
        <v>0.54339000000000004</v>
      </c>
      <c r="I260" s="233">
        <v>1.3627</v>
      </c>
      <c r="J260" s="233">
        <v>1.306</v>
      </c>
      <c r="K260" s="226">
        <v>15036</v>
      </c>
      <c r="L260" s="226">
        <v>18178</v>
      </c>
      <c r="M260" s="226">
        <v>0</v>
      </c>
      <c r="N260" s="234">
        <v>1112.71</v>
      </c>
      <c r="O260" s="234">
        <v>1097.3699999999999</v>
      </c>
    </row>
    <row r="261" spans="1:15">
      <c r="A261" s="229">
        <v>106240924</v>
      </c>
      <c r="B261" s="229" t="s">
        <v>1498</v>
      </c>
      <c r="C261" s="230" t="s">
        <v>1222</v>
      </c>
      <c r="D261" s="230" t="s">
        <v>1222</v>
      </c>
      <c r="E261" s="230" t="s">
        <v>1222</v>
      </c>
      <c r="F261" s="231" t="s">
        <v>1221</v>
      </c>
      <c r="G261" s="230" t="s">
        <v>1221</v>
      </c>
      <c r="H261" s="232">
        <v>0.41276000000000002</v>
      </c>
      <c r="I261" s="233">
        <v>1.3189</v>
      </c>
      <c r="J261" s="233">
        <v>1.264</v>
      </c>
      <c r="K261" s="226">
        <v>15036</v>
      </c>
      <c r="L261" s="226">
        <v>17747</v>
      </c>
      <c r="M261" s="226">
        <v>0</v>
      </c>
      <c r="N261" s="234">
        <v>1112.71</v>
      </c>
      <c r="O261" s="234">
        <v>1097.3699999999999</v>
      </c>
    </row>
    <row r="262" spans="1:15">
      <c r="A262" s="229">
        <v>106190521</v>
      </c>
      <c r="B262" s="229" t="s">
        <v>1499</v>
      </c>
      <c r="C262" s="230" t="s">
        <v>1222</v>
      </c>
      <c r="D262" s="230" t="s">
        <v>1222</v>
      </c>
      <c r="E262" s="230" t="s">
        <v>1222</v>
      </c>
      <c r="F262" s="231" t="s">
        <v>1222</v>
      </c>
      <c r="G262" s="230" t="s">
        <v>1222</v>
      </c>
      <c r="H262" s="232">
        <v>0.15403</v>
      </c>
      <c r="I262" s="233">
        <v>1.2918000000000001</v>
      </c>
      <c r="J262" s="233">
        <v>1.2381</v>
      </c>
      <c r="K262" s="226">
        <v>6596</v>
      </c>
      <c r="L262" s="226">
        <v>7669</v>
      </c>
      <c r="M262" s="226">
        <v>0</v>
      </c>
      <c r="N262" s="234">
        <v>1112.71</v>
      </c>
      <c r="O262" s="234">
        <v>995.84</v>
      </c>
    </row>
    <row r="263" spans="1:15">
      <c r="A263" s="229">
        <v>106500939</v>
      </c>
      <c r="B263" s="229" t="s">
        <v>2230</v>
      </c>
      <c r="C263" s="230" t="s">
        <v>1222</v>
      </c>
      <c r="D263" s="230" t="s">
        <v>1222</v>
      </c>
      <c r="E263" s="230" t="s">
        <v>1222</v>
      </c>
      <c r="F263" s="231" t="s">
        <v>1222</v>
      </c>
      <c r="G263" s="230" t="s">
        <v>1222</v>
      </c>
      <c r="H263" s="232">
        <v>0.23213</v>
      </c>
      <c r="I263" s="233">
        <v>1.3167</v>
      </c>
      <c r="J263" s="233">
        <v>1.2619</v>
      </c>
      <c r="K263" s="226">
        <v>6596</v>
      </c>
      <c r="L263" s="226">
        <v>7776</v>
      </c>
      <c r="M263" s="226">
        <v>0</v>
      </c>
      <c r="N263" s="234">
        <v>1112.71</v>
      </c>
      <c r="O263" s="234">
        <v>1097.3699999999999</v>
      </c>
    </row>
    <row r="264" spans="1:15">
      <c r="A264" s="229">
        <v>106231013</v>
      </c>
      <c r="B264" s="229" t="s">
        <v>1500</v>
      </c>
      <c r="C264" s="231" t="s">
        <v>1222</v>
      </c>
      <c r="D264" s="231" t="s">
        <v>1221</v>
      </c>
      <c r="E264" s="231" t="s">
        <v>1222</v>
      </c>
      <c r="F264" s="231" t="s">
        <v>1221</v>
      </c>
      <c r="G264" s="231" t="s">
        <v>1221</v>
      </c>
      <c r="H264" s="232">
        <v>0.66373000000000004</v>
      </c>
      <c r="I264" s="233">
        <v>1.3189</v>
      </c>
      <c r="J264" s="233">
        <v>1.264</v>
      </c>
      <c r="K264" s="226">
        <v>15036</v>
      </c>
      <c r="L264" s="226">
        <v>17747</v>
      </c>
      <c r="M264" s="226">
        <v>0</v>
      </c>
      <c r="N264" s="234">
        <v>1112.71</v>
      </c>
      <c r="O264" s="234">
        <v>1097.3699999999999</v>
      </c>
    </row>
    <row r="265" spans="1:15">
      <c r="A265" s="229">
        <v>106334018</v>
      </c>
      <c r="B265" s="229" t="s">
        <v>1501</v>
      </c>
      <c r="C265" s="230" t="s">
        <v>1222</v>
      </c>
      <c r="D265" s="230" t="s">
        <v>1222</v>
      </c>
      <c r="E265" s="230" t="s">
        <v>1222</v>
      </c>
      <c r="F265" s="231" t="s">
        <v>1222</v>
      </c>
      <c r="G265" s="230" t="s">
        <v>1222</v>
      </c>
      <c r="H265" s="232">
        <v>0.20036000000000001</v>
      </c>
      <c r="I265" s="233">
        <v>1.2645</v>
      </c>
      <c r="J265" s="233">
        <v>1.2119</v>
      </c>
      <c r="K265" s="226">
        <v>6596</v>
      </c>
      <c r="L265" s="226">
        <v>7551</v>
      </c>
      <c r="M265" s="226">
        <v>0</v>
      </c>
      <c r="N265" s="234">
        <v>1112.71</v>
      </c>
      <c r="O265" s="234">
        <v>1097.3699999999999</v>
      </c>
    </row>
    <row r="266" spans="1:15">
      <c r="A266" s="229">
        <v>106414018</v>
      </c>
      <c r="B266" s="229" t="s">
        <v>1502</v>
      </c>
      <c r="C266" s="230" t="s">
        <v>1222</v>
      </c>
      <c r="D266" s="230" t="s">
        <v>1222</v>
      </c>
      <c r="E266" s="230" t="s">
        <v>1222</v>
      </c>
      <c r="F266" s="231" t="s">
        <v>1222</v>
      </c>
      <c r="G266" s="230" t="s">
        <v>1222</v>
      </c>
      <c r="H266" s="232">
        <v>0.37143999999999999</v>
      </c>
      <c r="I266" s="233">
        <v>1.7835000000000001</v>
      </c>
      <c r="J266" s="233">
        <v>1.7093</v>
      </c>
      <c r="K266" s="226">
        <v>6596</v>
      </c>
      <c r="L266" s="226">
        <v>9791</v>
      </c>
      <c r="M266" s="226">
        <v>0</v>
      </c>
      <c r="N266" s="234">
        <v>1112.71</v>
      </c>
      <c r="O266" s="234">
        <v>1097.3699999999999</v>
      </c>
    </row>
    <row r="267" spans="1:15">
      <c r="A267" s="229">
        <v>106340947</v>
      </c>
      <c r="B267" s="229" t="s">
        <v>1503</v>
      </c>
      <c r="C267" s="230" t="s">
        <v>1222</v>
      </c>
      <c r="D267" s="230" t="s">
        <v>1222</v>
      </c>
      <c r="E267" s="230" t="s">
        <v>1222</v>
      </c>
      <c r="F267" s="231" t="s">
        <v>1222</v>
      </c>
      <c r="G267" s="230" t="s">
        <v>1222</v>
      </c>
      <c r="H267" s="232">
        <v>0.22255</v>
      </c>
      <c r="I267" s="233">
        <v>1.6206</v>
      </c>
      <c r="J267" s="233">
        <v>1.5531999999999999</v>
      </c>
      <c r="K267" s="226">
        <v>6596</v>
      </c>
      <c r="L267" s="226">
        <v>9088</v>
      </c>
      <c r="M267" s="226">
        <v>1422</v>
      </c>
      <c r="N267" s="234">
        <v>1112.71</v>
      </c>
      <c r="O267" s="234">
        <v>1097.3699999999999</v>
      </c>
    </row>
    <row r="268" spans="1:15">
      <c r="A268" s="229">
        <v>106150761</v>
      </c>
      <c r="B268" s="229" t="s">
        <v>1504</v>
      </c>
      <c r="C268" s="230" t="s">
        <v>1222</v>
      </c>
      <c r="D268" s="230" t="s">
        <v>1222</v>
      </c>
      <c r="E268" s="230" t="s">
        <v>1222</v>
      </c>
      <c r="F268" s="230" t="s">
        <v>1222</v>
      </c>
      <c r="G268" s="230" t="s">
        <v>1222</v>
      </c>
      <c r="H268" s="232">
        <v>0.21923000000000001</v>
      </c>
      <c r="I268" s="233">
        <v>1.2645</v>
      </c>
      <c r="J268" s="233">
        <v>1.2119</v>
      </c>
      <c r="K268" s="226">
        <v>6596</v>
      </c>
      <c r="L268" s="226">
        <v>7551</v>
      </c>
      <c r="M268" s="226">
        <v>0</v>
      </c>
      <c r="N268" s="234">
        <v>1112.71</v>
      </c>
      <c r="O268" s="234">
        <v>1097.3699999999999</v>
      </c>
    </row>
    <row r="269" spans="1:15">
      <c r="A269" s="229">
        <v>106344029</v>
      </c>
      <c r="B269" s="229" t="s">
        <v>1505</v>
      </c>
      <c r="C269" s="231" t="s">
        <v>1222</v>
      </c>
      <c r="D269" s="231" t="s">
        <v>1222</v>
      </c>
      <c r="E269" s="231" t="s">
        <v>1222</v>
      </c>
      <c r="F269" s="231" t="s">
        <v>1222</v>
      </c>
      <c r="G269" s="231" t="s">
        <v>1222</v>
      </c>
      <c r="H269" s="232">
        <v>0.255</v>
      </c>
      <c r="I269" s="233">
        <v>1.6206</v>
      </c>
      <c r="J269" s="233">
        <v>1.5531999999999999</v>
      </c>
      <c r="K269" s="226">
        <v>6596</v>
      </c>
      <c r="L269" s="226">
        <v>9088</v>
      </c>
      <c r="M269" s="226">
        <v>0</v>
      </c>
      <c r="N269" s="234">
        <v>1112.71</v>
      </c>
      <c r="O269" s="234">
        <v>1097.3699999999999</v>
      </c>
    </row>
    <row r="270" spans="1:15">
      <c r="A270" s="235">
        <v>106240942</v>
      </c>
      <c r="B270" s="229" t="s">
        <v>1506</v>
      </c>
      <c r="C270" s="231" t="s">
        <v>1222</v>
      </c>
      <c r="D270" s="231" t="s">
        <v>1222</v>
      </c>
      <c r="E270" s="231" t="s">
        <v>1222</v>
      </c>
      <c r="F270" s="231" t="s">
        <v>1222</v>
      </c>
      <c r="G270" s="231" t="s">
        <v>1222</v>
      </c>
      <c r="H270" s="232">
        <v>0.19753999999999999</v>
      </c>
      <c r="I270" s="233">
        <v>1.3241000000000001</v>
      </c>
      <c r="J270" s="233">
        <v>1.2689999999999999</v>
      </c>
      <c r="K270" s="226">
        <v>6596</v>
      </c>
      <c r="L270" s="226">
        <v>7808</v>
      </c>
      <c r="M270" s="226">
        <v>0</v>
      </c>
      <c r="N270" s="234">
        <v>1112.71</v>
      </c>
      <c r="O270" s="234">
        <v>1097.3699999999999</v>
      </c>
    </row>
    <row r="271" spans="1:15">
      <c r="A271" s="229">
        <v>106450949</v>
      </c>
      <c r="B271" s="229" t="s">
        <v>1507</v>
      </c>
      <c r="C271" s="230" t="s">
        <v>1222</v>
      </c>
      <c r="D271" s="230" t="s">
        <v>1222</v>
      </c>
      <c r="E271" s="230" t="s">
        <v>1222</v>
      </c>
      <c r="F271" s="231" t="s">
        <v>1222</v>
      </c>
      <c r="G271" s="230" t="s">
        <v>1222</v>
      </c>
      <c r="H271" s="232">
        <v>0.24143999999999999</v>
      </c>
      <c r="I271" s="233">
        <v>1.3627</v>
      </c>
      <c r="J271" s="233">
        <v>1.306</v>
      </c>
      <c r="K271" s="226">
        <v>6596</v>
      </c>
      <c r="L271" s="226">
        <v>7975</v>
      </c>
      <c r="M271" s="226">
        <v>0</v>
      </c>
      <c r="N271" s="234">
        <v>1112.71</v>
      </c>
      <c r="O271" s="234">
        <v>1097.3699999999999</v>
      </c>
    </row>
    <row r="272" spans="1:15">
      <c r="A272" s="229">
        <v>106470871</v>
      </c>
      <c r="B272" s="229" t="s">
        <v>1508</v>
      </c>
      <c r="C272" s="230" t="s">
        <v>1222</v>
      </c>
      <c r="D272" s="230" t="s">
        <v>1222</v>
      </c>
      <c r="E272" s="230" t="s">
        <v>1222</v>
      </c>
      <c r="F272" s="231" t="s">
        <v>1221</v>
      </c>
      <c r="G272" s="230" t="s">
        <v>1221</v>
      </c>
      <c r="H272" s="232">
        <v>0.52749999999999997</v>
      </c>
      <c r="I272" s="233">
        <v>1.3189</v>
      </c>
      <c r="J272" s="233">
        <v>1.264</v>
      </c>
      <c r="K272" s="226">
        <v>15036</v>
      </c>
      <c r="L272" s="226">
        <v>17747</v>
      </c>
      <c r="M272" s="226">
        <v>0</v>
      </c>
      <c r="N272" s="234">
        <v>1112.71</v>
      </c>
      <c r="O272" s="234">
        <v>1097.3699999999999</v>
      </c>
    </row>
    <row r="273" spans="1:15">
      <c r="A273" s="229">
        <v>106340950</v>
      </c>
      <c r="B273" s="229" t="s">
        <v>1509</v>
      </c>
      <c r="C273" s="231" t="s">
        <v>1222</v>
      </c>
      <c r="D273" s="231" t="s">
        <v>1222</v>
      </c>
      <c r="E273" s="231" t="s">
        <v>1222</v>
      </c>
      <c r="F273" s="231" t="s">
        <v>1222</v>
      </c>
      <c r="G273" s="231" t="s">
        <v>1222</v>
      </c>
      <c r="H273" s="232">
        <v>0.18396999999999999</v>
      </c>
      <c r="I273" s="233">
        <v>1.6206</v>
      </c>
      <c r="J273" s="233">
        <v>1.5531999999999999</v>
      </c>
      <c r="K273" s="226">
        <v>6596</v>
      </c>
      <c r="L273" s="226">
        <v>9088</v>
      </c>
      <c r="M273" s="226">
        <v>0</v>
      </c>
      <c r="N273" s="234">
        <v>1112.71</v>
      </c>
      <c r="O273" s="234">
        <v>1097.3699999999999</v>
      </c>
    </row>
    <row r="274" spans="1:15">
      <c r="A274" s="229">
        <v>106154108</v>
      </c>
      <c r="B274" s="229" t="s">
        <v>1309</v>
      </c>
      <c r="C274" s="230" t="s">
        <v>1222</v>
      </c>
      <c r="D274" s="230" t="s">
        <v>1222</v>
      </c>
      <c r="E274" s="230" t="s">
        <v>1222</v>
      </c>
      <c r="F274" s="231" t="s">
        <v>1222</v>
      </c>
      <c r="G274" s="230" t="s">
        <v>1222</v>
      </c>
      <c r="H274" s="232">
        <v>0.21923000000000001</v>
      </c>
      <c r="I274" s="233">
        <v>1.2645</v>
      </c>
      <c r="J274" s="233">
        <v>1.2119</v>
      </c>
      <c r="K274" s="226">
        <v>6596</v>
      </c>
      <c r="L274" s="226">
        <v>7551</v>
      </c>
      <c r="M274" s="226">
        <v>0</v>
      </c>
      <c r="N274" s="234">
        <v>1112.71</v>
      </c>
      <c r="O274" s="234">
        <v>1097.3699999999999</v>
      </c>
    </row>
    <row r="275" spans="1:15">
      <c r="A275" s="235">
        <v>106340951</v>
      </c>
      <c r="B275" s="229" t="s">
        <v>1510</v>
      </c>
      <c r="C275" s="236" t="s">
        <v>1222</v>
      </c>
      <c r="D275" s="236" t="s">
        <v>1222</v>
      </c>
      <c r="E275" s="236" t="s">
        <v>1222</v>
      </c>
      <c r="F275" s="231" t="s">
        <v>1222</v>
      </c>
      <c r="G275" s="236" t="s">
        <v>1222</v>
      </c>
      <c r="H275" s="232">
        <v>0.24082000000000001</v>
      </c>
      <c r="I275" s="233">
        <v>1.6206</v>
      </c>
      <c r="J275" s="233">
        <v>1.5531999999999999</v>
      </c>
      <c r="K275" s="226">
        <v>6596</v>
      </c>
      <c r="L275" s="226">
        <v>9088</v>
      </c>
      <c r="M275" s="226">
        <v>0</v>
      </c>
      <c r="N275" s="234">
        <v>1112.71</v>
      </c>
      <c r="O275" s="234">
        <v>1097.3699999999999</v>
      </c>
    </row>
    <row r="276" spans="1:15">
      <c r="A276" s="229">
        <v>106190529</v>
      </c>
      <c r="B276" s="229" t="s">
        <v>1511</v>
      </c>
      <c r="C276" s="231" t="s">
        <v>1222</v>
      </c>
      <c r="D276" s="231" t="s">
        <v>1222</v>
      </c>
      <c r="E276" s="231" t="s">
        <v>1222</v>
      </c>
      <c r="F276" s="231" t="s">
        <v>1222</v>
      </c>
      <c r="G276" s="231" t="s">
        <v>1222</v>
      </c>
      <c r="H276" s="232">
        <v>0.17029</v>
      </c>
      <c r="I276" s="233">
        <v>1.2918000000000001</v>
      </c>
      <c r="J276" s="233">
        <v>1.2381</v>
      </c>
      <c r="K276" s="226">
        <v>6596</v>
      </c>
      <c r="L276" s="226">
        <v>7669</v>
      </c>
      <c r="M276" s="226">
        <v>1200</v>
      </c>
      <c r="N276" s="234">
        <v>1112.71</v>
      </c>
      <c r="O276" s="234">
        <v>1097.3699999999999</v>
      </c>
    </row>
    <row r="277" spans="1:15">
      <c r="A277" s="229">
        <v>106410852</v>
      </c>
      <c r="B277" s="229" t="s">
        <v>1512</v>
      </c>
      <c r="C277" s="230" t="s">
        <v>1222</v>
      </c>
      <c r="D277" s="230" t="s">
        <v>1222</v>
      </c>
      <c r="E277" s="230" t="s">
        <v>1222</v>
      </c>
      <c r="F277" s="230" t="s">
        <v>1222</v>
      </c>
      <c r="G277" s="230" t="s">
        <v>1222</v>
      </c>
      <c r="H277" s="232">
        <v>0.37143999999999999</v>
      </c>
      <c r="I277" s="233">
        <v>1.7835000000000001</v>
      </c>
      <c r="J277" s="233">
        <v>1.7093</v>
      </c>
      <c r="K277" s="226">
        <v>6596</v>
      </c>
      <c r="L277" s="226">
        <v>9791</v>
      </c>
      <c r="M277" s="226">
        <v>0</v>
      </c>
      <c r="N277" s="234">
        <v>1112.71</v>
      </c>
      <c r="O277" s="234">
        <v>1097.3699999999999</v>
      </c>
    </row>
    <row r="278" spans="1:15">
      <c r="A278" s="229">
        <v>106190524</v>
      </c>
      <c r="B278" s="229" t="s">
        <v>1513</v>
      </c>
      <c r="C278" s="230" t="s">
        <v>1222</v>
      </c>
      <c r="D278" s="230" t="s">
        <v>1222</v>
      </c>
      <c r="E278" s="230" t="s">
        <v>1222</v>
      </c>
      <c r="F278" s="231" t="s">
        <v>1222</v>
      </c>
      <c r="G278" s="230" t="s">
        <v>1222</v>
      </c>
      <c r="H278" s="232">
        <v>0.42930000000000001</v>
      </c>
      <c r="I278" s="233">
        <v>1.2918000000000001</v>
      </c>
      <c r="J278" s="233">
        <v>1.2381</v>
      </c>
      <c r="K278" s="226">
        <v>6596</v>
      </c>
      <c r="L278" s="226">
        <v>7669</v>
      </c>
      <c r="M278" s="226">
        <v>0</v>
      </c>
      <c r="N278" s="234">
        <v>1112.71</v>
      </c>
      <c r="O278" s="234">
        <v>1097.3699999999999</v>
      </c>
    </row>
    <row r="279" spans="1:15">
      <c r="A279" s="229">
        <v>106301262</v>
      </c>
      <c r="B279" s="229" t="s">
        <v>1514</v>
      </c>
      <c r="C279" s="231" t="s">
        <v>1222</v>
      </c>
      <c r="D279" s="231" t="s">
        <v>1222</v>
      </c>
      <c r="E279" s="231" t="s">
        <v>1222</v>
      </c>
      <c r="F279" s="231" t="s">
        <v>1222</v>
      </c>
      <c r="G279" s="231" t="s">
        <v>1222</v>
      </c>
      <c r="H279" s="232">
        <v>0.22153999999999999</v>
      </c>
      <c r="I279" s="233">
        <v>1.2658</v>
      </c>
      <c r="J279" s="233">
        <v>1.2131000000000001</v>
      </c>
      <c r="K279" s="226">
        <v>6596</v>
      </c>
      <c r="L279" s="226">
        <v>7556</v>
      </c>
      <c r="M279" s="226">
        <v>1182</v>
      </c>
      <c r="N279" s="234">
        <v>1112.71</v>
      </c>
      <c r="O279" s="234">
        <v>1097.3699999999999</v>
      </c>
    </row>
    <row r="280" spans="1:15">
      <c r="A280" s="229">
        <v>106301337</v>
      </c>
      <c r="B280" s="229" t="s">
        <v>1514</v>
      </c>
      <c r="C280" s="230" t="s">
        <v>1222</v>
      </c>
      <c r="D280" s="230" t="s">
        <v>1222</v>
      </c>
      <c r="E280" s="230" t="s">
        <v>1222</v>
      </c>
      <c r="F280" s="231" t="s">
        <v>1222</v>
      </c>
      <c r="G280" s="230" t="s">
        <v>1222</v>
      </c>
      <c r="H280" s="232">
        <v>0.22153999999999999</v>
      </c>
      <c r="I280" s="233">
        <v>1.2658</v>
      </c>
      <c r="J280" s="233">
        <v>1.2131000000000001</v>
      </c>
      <c r="K280" s="226">
        <v>6596</v>
      </c>
      <c r="L280" s="226">
        <v>7556</v>
      </c>
      <c r="M280" s="226">
        <v>1182</v>
      </c>
      <c r="N280" s="234">
        <v>1112.71</v>
      </c>
      <c r="O280" s="234">
        <v>1097.3699999999999</v>
      </c>
    </row>
    <row r="281" spans="1:15">
      <c r="A281" s="229">
        <v>106250956</v>
      </c>
      <c r="B281" s="229" t="s">
        <v>1515</v>
      </c>
      <c r="C281" s="230" t="s">
        <v>1222</v>
      </c>
      <c r="D281" s="230" t="s">
        <v>1221</v>
      </c>
      <c r="E281" s="230" t="s">
        <v>1222</v>
      </c>
      <c r="F281" s="230" t="s">
        <v>1221</v>
      </c>
      <c r="G281" s="230" t="s">
        <v>1221</v>
      </c>
      <c r="H281" s="232">
        <v>0.73216000000000003</v>
      </c>
      <c r="I281" s="233">
        <v>1.3189</v>
      </c>
      <c r="J281" s="233">
        <v>1.264</v>
      </c>
      <c r="K281" s="226">
        <v>15036</v>
      </c>
      <c r="L281" s="226">
        <v>17747</v>
      </c>
      <c r="M281" s="226">
        <v>0</v>
      </c>
      <c r="N281" s="234">
        <v>1112.71</v>
      </c>
      <c r="O281" s="234">
        <v>1097.3699999999999</v>
      </c>
    </row>
    <row r="282" spans="1:15">
      <c r="A282" s="229">
        <v>106190541</v>
      </c>
      <c r="B282" s="229" t="s">
        <v>1516</v>
      </c>
      <c r="C282" s="230" t="s">
        <v>1222</v>
      </c>
      <c r="D282" s="230" t="s">
        <v>1222</v>
      </c>
      <c r="E282" s="231" t="s">
        <v>1222</v>
      </c>
      <c r="F282" s="231" t="s">
        <v>1222</v>
      </c>
      <c r="G282" s="230" t="s">
        <v>1222</v>
      </c>
      <c r="H282" s="232">
        <v>0.17524000000000001</v>
      </c>
      <c r="I282" s="233">
        <v>1.2918000000000001</v>
      </c>
      <c r="J282" s="233">
        <v>1.2381</v>
      </c>
      <c r="K282" s="226">
        <v>6596</v>
      </c>
      <c r="L282" s="226">
        <v>7669</v>
      </c>
      <c r="M282" s="226">
        <v>0</v>
      </c>
      <c r="N282" s="234">
        <v>1112.71</v>
      </c>
      <c r="O282" s="234">
        <v>1097.3699999999999</v>
      </c>
    </row>
    <row r="283" spans="1:15">
      <c r="A283" s="229">
        <v>106361166</v>
      </c>
      <c r="B283" s="229" t="s">
        <v>1517</v>
      </c>
      <c r="C283" s="230" t="s">
        <v>1222</v>
      </c>
      <c r="D283" s="230" t="s">
        <v>1222</v>
      </c>
      <c r="E283" s="230" t="s">
        <v>1222</v>
      </c>
      <c r="F283" s="231" t="s">
        <v>1222</v>
      </c>
      <c r="G283" s="230" t="s">
        <v>1222</v>
      </c>
      <c r="H283" s="232">
        <v>0.18657000000000001</v>
      </c>
      <c r="I283" s="233">
        <v>1.2658</v>
      </c>
      <c r="J283" s="233">
        <v>1.2131000000000001</v>
      </c>
      <c r="K283" s="226">
        <v>6596</v>
      </c>
      <c r="L283" s="226">
        <v>7556</v>
      </c>
      <c r="M283" s="226">
        <v>0</v>
      </c>
      <c r="N283" s="234">
        <v>1112.71</v>
      </c>
      <c r="O283" s="234">
        <v>1097.3699999999999</v>
      </c>
    </row>
    <row r="284" spans="1:15">
      <c r="A284" s="235">
        <v>106190547</v>
      </c>
      <c r="B284" s="229" t="s">
        <v>1518</v>
      </c>
      <c r="C284" s="236" t="s">
        <v>1222</v>
      </c>
      <c r="D284" s="236" t="s">
        <v>1222</v>
      </c>
      <c r="E284" s="236" t="s">
        <v>1222</v>
      </c>
      <c r="F284" s="231" t="s">
        <v>1222</v>
      </c>
      <c r="G284" s="236" t="s">
        <v>1222</v>
      </c>
      <c r="H284" s="232">
        <v>0.15084</v>
      </c>
      <c r="I284" s="233">
        <v>1.2918000000000001</v>
      </c>
      <c r="J284" s="233">
        <v>1.2381</v>
      </c>
      <c r="K284" s="226">
        <v>6596</v>
      </c>
      <c r="L284" s="226">
        <v>7669</v>
      </c>
      <c r="M284" s="226">
        <v>0</v>
      </c>
      <c r="N284" s="234">
        <v>1112.71</v>
      </c>
      <c r="O284" s="234">
        <v>1097.3699999999999</v>
      </c>
    </row>
    <row r="285" spans="1:15">
      <c r="A285" s="229">
        <v>106361266</v>
      </c>
      <c r="B285" s="229" t="s">
        <v>1519</v>
      </c>
      <c r="C285" s="231" t="s">
        <v>1222</v>
      </c>
      <c r="D285" s="231" t="s">
        <v>1221</v>
      </c>
      <c r="E285" s="231" t="s">
        <v>1222</v>
      </c>
      <c r="F285" s="230" t="s">
        <v>1221</v>
      </c>
      <c r="G285" s="231" t="s">
        <v>1221</v>
      </c>
      <c r="H285" s="232">
        <v>0.64651999999999998</v>
      </c>
      <c r="I285" s="233">
        <v>1.2645</v>
      </c>
      <c r="J285" s="233">
        <v>1.2119</v>
      </c>
      <c r="K285" s="226">
        <v>15036</v>
      </c>
      <c r="L285" s="226">
        <v>17212</v>
      </c>
      <c r="M285" s="226">
        <v>0</v>
      </c>
      <c r="N285" s="234">
        <v>1112.71</v>
      </c>
      <c r="O285" s="234">
        <v>1097.3699999999999</v>
      </c>
    </row>
    <row r="286" spans="1:15">
      <c r="A286" s="229">
        <v>106274043</v>
      </c>
      <c r="B286" s="229" t="s">
        <v>1520</v>
      </c>
      <c r="C286" s="230" t="s">
        <v>1221</v>
      </c>
      <c r="D286" s="230" t="s">
        <v>1222</v>
      </c>
      <c r="E286" s="230" t="s">
        <v>1222</v>
      </c>
      <c r="F286" s="231" t="s">
        <v>1222</v>
      </c>
      <c r="G286" s="230" t="s">
        <v>1222</v>
      </c>
      <c r="H286" s="232">
        <v>0.24607999999999999</v>
      </c>
      <c r="I286" s="233">
        <v>1.774</v>
      </c>
      <c r="J286" s="233">
        <v>1.7001999999999999</v>
      </c>
      <c r="K286" s="226">
        <v>6596</v>
      </c>
      <c r="L286" s="226">
        <v>9750</v>
      </c>
      <c r="M286" s="226">
        <v>0</v>
      </c>
      <c r="N286" s="234">
        <v>0</v>
      </c>
      <c r="O286" s="234">
        <v>0</v>
      </c>
    </row>
    <row r="287" spans="1:15">
      <c r="A287" s="229">
        <v>106481357</v>
      </c>
      <c r="B287" s="229" t="s">
        <v>1310</v>
      </c>
      <c r="C287" s="231" t="s">
        <v>1222</v>
      </c>
      <c r="D287" s="231" t="s">
        <v>1222</v>
      </c>
      <c r="E287" s="231" t="s">
        <v>1222</v>
      </c>
      <c r="F287" s="231" t="s">
        <v>1222</v>
      </c>
      <c r="G287" s="231" t="s">
        <v>1222</v>
      </c>
      <c r="H287" s="232">
        <v>0.14924000000000001</v>
      </c>
      <c r="I287" s="233">
        <v>1.8286</v>
      </c>
      <c r="J287" s="233">
        <v>1.7524999999999999</v>
      </c>
      <c r="K287" s="226">
        <v>6596</v>
      </c>
      <c r="L287" s="226">
        <v>9986</v>
      </c>
      <c r="M287" s="226">
        <v>0</v>
      </c>
      <c r="N287" s="234">
        <v>1112.71</v>
      </c>
      <c r="O287" s="234">
        <v>1097.3699999999999</v>
      </c>
    </row>
    <row r="288" spans="1:15">
      <c r="A288" s="229">
        <v>106484001</v>
      </c>
      <c r="B288" s="229" t="s">
        <v>1310</v>
      </c>
      <c r="C288" s="231" t="s">
        <v>1222</v>
      </c>
      <c r="D288" s="231" t="s">
        <v>1222</v>
      </c>
      <c r="E288" s="231" t="s">
        <v>1222</v>
      </c>
      <c r="F288" s="231" t="s">
        <v>1222</v>
      </c>
      <c r="G288" s="231" t="s">
        <v>1222</v>
      </c>
      <c r="H288" s="232">
        <v>0.14924000000000001</v>
      </c>
      <c r="I288" s="233">
        <v>1.8286</v>
      </c>
      <c r="J288" s="233">
        <v>1.7524999999999999</v>
      </c>
      <c r="K288" s="226">
        <v>6596</v>
      </c>
      <c r="L288" s="226">
        <v>9986</v>
      </c>
      <c r="M288" s="226">
        <v>0</v>
      </c>
      <c r="N288" s="234">
        <v>1112.71</v>
      </c>
      <c r="O288" s="234">
        <v>1097.3699999999999</v>
      </c>
    </row>
    <row r="289" spans="1:15">
      <c r="A289" s="229">
        <v>106141273</v>
      </c>
      <c r="B289" s="229" t="s">
        <v>1521</v>
      </c>
      <c r="C289" s="230" t="s">
        <v>1222</v>
      </c>
      <c r="D289" s="230" t="s">
        <v>1221</v>
      </c>
      <c r="E289" s="230" t="s">
        <v>1222</v>
      </c>
      <c r="F289" s="230" t="s">
        <v>1221</v>
      </c>
      <c r="G289" s="230" t="s">
        <v>1221</v>
      </c>
      <c r="H289" s="232">
        <v>0.73512</v>
      </c>
      <c r="I289" s="233">
        <v>1.3189</v>
      </c>
      <c r="J289" s="233">
        <v>1.264</v>
      </c>
      <c r="K289" s="226">
        <v>15036</v>
      </c>
      <c r="L289" s="226">
        <v>17747</v>
      </c>
      <c r="M289" s="226">
        <v>0</v>
      </c>
      <c r="N289" s="234">
        <v>1112.71</v>
      </c>
      <c r="O289" s="234">
        <v>1097.3699999999999</v>
      </c>
    </row>
    <row r="290" spans="1:15">
      <c r="A290" s="229">
        <v>106190568</v>
      </c>
      <c r="B290" s="229" t="s">
        <v>1522</v>
      </c>
      <c r="C290" s="230" t="s">
        <v>1222</v>
      </c>
      <c r="D290" s="230" t="s">
        <v>1222</v>
      </c>
      <c r="E290" s="230" t="s">
        <v>1222</v>
      </c>
      <c r="F290" s="231" t="s">
        <v>1222</v>
      </c>
      <c r="G290" s="230" t="s">
        <v>1222</v>
      </c>
      <c r="H290" s="232">
        <v>0.18267</v>
      </c>
      <c r="I290" s="233">
        <v>1.4370000000000001</v>
      </c>
      <c r="J290" s="233">
        <v>1.3772</v>
      </c>
      <c r="K290" s="226">
        <v>6596</v>
      </c>
      <c r="L290" s="226">
        <v>8295</v>
      </c>
      <c r="M290" s="226">
        <v>1768</v>
      </c>
      <c r="N290" s="234">
        <v>1112.71</v>
      </c>
      <c r="O290" s="234">
        <v>1097.3699999999999</v>
      </c>
    </row>
    <row r="291" spans="1:15">
      <c r="A291" s="229">
        <v>106190570</v>
      </c>
      <c r="B291" s="229" t="s">
        <v>1311</v>
      </c>
      <c r="C291" s="231" t="s">
        <v>1222</v>
      </c>
      <c r="D291" s="231" t="s">
        <v>1222</v>
      </c>
      <c r="E291" s="231" t="s">
        <v>1222</v>
      </c>
      <c r="F291" s="230" t="s">
        <v>1222</v>
      </c>
      <c r="G291" s="231" t="s">
        <v>1222</v>
      </c>
      <c r="H291" s="232">
        <v>0.36499999999999999</v>
      </c>
      <c r="I291" s="233">
        <v>1.2918000000000001</v>
      </c>
      <c r="J291" s="233">
        <v>1.2381</v>
      </c>
      <c r="K291" s="226">
        <v>6596</v>
      </c>
      <c r="L291" s="226">
        <v>7669</v>
      </c>
      <c r="M291" s="226">
        <v>0</v>
      </c>
      <c r="N291" s="234">
        <v>1112.71</v>
      </c>
      <c r="O291" s="234">
        <v>1097.3699999999999</v>
      </c>
    </row>
    <row r="292" spans="1:15">
      <c r="A292" s="229">
        <v>106214034</v>
      </c>
      <c r="B292" s="229" t="s">
        <v>1523</v>
      </c>
      <c r="C292" s="230" t="s">
        <v>1222</v>
      </c>
      <c r="D292" s="230" t="s">
        <v>1222</v>
      </c>
      <c r="E292" s="230" t="s">
        <v>1222</v>
      </c>
      <c r="F292" s="231" t="s">
        <v>1222</v>
      </c>
      <c r="G292" s="230" t="s">
        <v>1222</v>
      </c>
      <c r="H292" s="232">
        <v>0.35468</v>
      </c>
      <c r="I292" s="233">
        <v>1.7899</v>
      </c>
      <c r="J292" s="233">
        <v>1.7154</v>
      </c>
      <c r="K292" s="226">
        <v>6596</v>
      </c>
      <c r="L292" s="226">
        <v>9819</v>
      </c>
      <c r="M292" s="226">
        <v>0</v>
      </c>
      <c r="N292" s="234">
        <v>1112.71</v>
      </c>
      <c r="O292" s="234">
        <v>1097.3699999999999</v>
      </c>
    </row>
    <row r="293" spans="1:15">
      <c r="A293" s="229">
        <v>106500967</v>
      </c>
      <c r="B293" s="229" t="s">
        <v>1524</v>
      </c>
      <c r="C293" s="230" t="s">
        <v>1222</v>
      </c>
      <c r="D293" s="230" t="s">
        <v>1221</v>
      </c>
      <c r="E293" s="230" t="s">
        <v>1222</v>
      </c>
      <c r="F293" s="231" t="s">
        <v>1221</v>
      </c>
      <c r="G293" s="230" t="s">
        <v>1222</v>
      </c>
      <c r="H293" s="232">
        <v>0.44797999999999999</v>
      </c>
      <c r="I293" s="233">
        <v>1.3167</v>
      </c>
      <c r="J293" s="233">
        <v>1.2619</v>
      </c>
      <c r="K293" s="226">
        <v>6596</v>
      </c>
      <c r="L293" s="226">
        <v>7776</v>
      </c>
      <c r="M293" s="226">
        <v>0</v>
      </c>
      <c r="N293" s="234">
        <v>1112.71</v>
      </c>
      <c r="O293" s="234">
        <v>1097.3699999999999</v>
      </c>
    </row>
    <row r="294" spans="1:15">
      <c r="A294" s="229">
        <v>106560501</v>
      </c>
      <c r="B294" s="229" t="s">
        <v>1525</v>
      </c>
      <c r="C294" s="231" t="s">
        <v>1222</v>
      </c>
      <c r="D294" s="231" t="s">
        <v>1222</v>
      </c>
      <c r="E294" s="231" t="s">
        <v>1222</v>
      </c>
      <c r="F294" s="231" t="s">
        <v>1221</v>
      </c>
      <c r="G294" s="231" t="s">
        <v>1221</v>
      </c>
      <c r="H294" s="232">
        <v>0.48942000000000002</v>
      </c>
      <c r="I294" s="233">
        <v>1.4370000000000001</v>
      </c>
      <c r="J294" s="233">
        <v>1.3772</v>
      </c>
      <c r="K294" s="226">
        <v>15036</v>
      </c>
      <c r="L294" s="226">
        <v>18910</v>
      </c>
      <c r="M294" s="226">
        <v>0</v>
      </c>
      <c r="N294" s="234">
        <v>1112.71</v>
      </c>
      <c r="O294" s="234">
        <v>1097.3699999999999</v>
      </c>
    </row>
    <row r="295" spans="1:15">
      <c r="A295" s="229">
        <v>106190534</v>
      </c>
      <c r="B295" s="229" t="s">
        <v>1526</v>
      </c>
      <c r="C295" s="230" t="s">
        <v>1222</v>
      </c>
      <c r="D295" s="230" t="s">
        <v>1222</v>
      </c>
      <c r="E295" s="230" t="s">
        <v>1222</v>
      </c>
      <c r="F295" s="230" t="s">
        <v>1222</v>
      </c>
      <c r="G295" s="230" t="s">
        <v>1222</v>
      </c>
      <c r="H295" s="232">
        <v>0.17494000000000001</v>
      </c>
      <c r="I295" s="233">
        <v>1.2918000000000001</v>
      </c>
      <c r="J295" s="233">
        <v>1.2381</v>
      </c>
      <c r="K295" s="226">
        <v>6596</v>
      </c>
      <c r="L295" s="226">
        <v>7669</v>
      </c>
      <c r="M295" s="226">
        <v>0</v>
      </c>
      <c r="N295" s="234">
        <v>1112.71</v>
      </c>
      <c r="O295" s="234">
        <v>1097.3699999999999</v>
      </c>
    </row>
    <row r="296" spans="1:15">
      <c r="A296" s="229">
        <v>106300225</v>
      </c>
      <c r="B296" s="229" t="s">
        <v>1527</v>
      </c>
      <c r="C296" s="231" t="s">
        <v>1222</v>
      </c>
      <c r="D296" s="231" t="s">
        <v>1222</v>
      </c>
      <c r="E296" s="231" t="s">
        <v>1222</v>
      </c>
      <c r="F296" s="231" t="s">
        <v>1222</v>
      </c>
      <c r="G296" s="231" t="s">
        <v>1222</v>
      </c>
      <c r="H296" s="232">
        <v>0.21135000000000001</v>
      </c>
      <c r="I296" s="233">
        <v>1.2658</v>
      </c>
      <c r="J296" s="233">
        <v>1.2131000000000001</v>
      </c>
      <c r="K296" s="226">
        <v>6596</v>
      </c>
      <c r="L296" s="226">
        <v>7556</v>
      </c>
      <c r="M296" s="226">
        <v>0</v>
      </c>
      <c r="N296" s="234">
        <v>1112.71</v>
      </c>
      <c r="O296" s="234">
        <v>1097.3699999999999</v>
      </c>
    </row>
    <row r="297" spans="1:15">
      <c r="A297" s="229">
        <v>106301566</v>
      </c>
      <c r="B297" s="229" t="s">
        <v>1528</v>
      </c>
      <c r="C297" s="230" t="s">
        <v>1222</v>
      </c>
      <c r="D297" s="230" t="s">
        <v>1222</v>
      </c>
      <c r="E297" s="230" t="s">
        <v>1222</v>
      </c>
      <c r="F297" s="231" t="s">
        <v>1222</v>
      </c>
      <c r="G297" s="230" t="s">
        <v>1222</v>
      </c>
      <c r="H297" s="232">
        <v>0.23375000000000001</v>
      </c>
      <c r="I297" s="233">
        <v>1.2658</v>
      </c>
      <c r="J297" s="233">
        <v>1.2131000000000001</v>
      </c>
      <c r="K297" s="226">
        <v>6596</v>
      </c>
      <c r="L297" s="226">
        <v>7556</v>
      </c>
      <c r="M297" s="226">
        <v>0</v>
      </c>
      <c r="N297" s="234">
        <v>1112.71</v>
      </c>
      <c r="O297" s="234">
        <v>1097.3699999999999</v>
      </c>
    </row>
    <row r="298" spans="1:15">
      <c r="A298" s="229">
        <v>106040802</v>
      </c>
      <c r="B298" s="229" t="s">
        <v>1529</v>
      </c>
      <c r="C298" s="230" t="s">
        <v>1222</v>
      </c>
      <c r="D298" s="230" t="s">
        <v>1222</v>
      </c>
      <c r="E298" s="230" t="s">
        <v>1222</v>
      </c>
      <c r="F298" s="231" t="s">
        <v>1221</v>
      </c>
      <c r="G298" s="230" t="s">
        <v>1221</v>
      </c>
      <c r="H298" s="232">
        <v>0.40289999999999998</v>
      </c>
      <c r="I298" s="233">
        <v>1.2645</v>
      </c>
      <c r="J298" s="233">
        <v>1.2119</v>
      </c>
      <c r="K298" s="226">
        <v>15036</v>
      </c>
      <c r="L298" s="226">
        <v>17212</v>
      </c>
      <c r="M298" s="226">
        <v>0</v>
      </c>
      <c r="N298" s="234">
        <v>1112.71</v>
      </c>
      <c r="O298" s="234">
        <v>1097.3699999999999</v>
      </c>
    </row>
    <row r="299" spans="1:15">
      <c r="A299" s="229">
        <v>106040937</v>
      </c>
      <c r="B299" s="229" t="s">
        <v>1530</v>
      </c>
      <c r="C299" s="231" t="s">
        <v>1222</v>
      </c>
      <c r="D299" s="231" t="s">
        <v>1222</v>
      </c>
      <c r="E299" s="231" t="s">
        <v>1222</v>
      </c>
      <c r="F299" s="230" t="s">
        <v>1222</v>
      </c>
      <c r="G299" s="231" t="s">
        <v>1222</v>
      </c>
      <c r="H299" s="232">
        <v>0.25713999999999998</v>
      </c>
      <c r="I299" s="233">
        <v>1.2645</v>
      </c>
      <c r="J299" s="233">
        <v>1.2119</v>
      </c>
      <c r="K299" s="226">
        <v>6596</v>
      </c>
      <c r="L299" s="226">
        <v>7551</v>
      </c>
      <c r="M299" s="226">
        <v>0</v>
      </c>
      <c r="N299" s="234">
        <v>1112.71</v>
      </c>
      <c r="O299" s="234">
        <v>1097.3699999999999</v>
      </c>
    </row>
    <row r="300" spans="1:15">
      <c r="A300" s="229">
        <v>106190696</v>
      </c>
      <c r="B300" s="229" t="s">
        <v>1531</v>
      </c>
      <c r="C300" s="230" t="s">
        <v>1222</v>
      </c>
      <c r="D300" s="230" t="s">
        <v>1222</v>
      </c>
      <c r="E300" s="230" t="s">
        <v>1222</v>
      </c>
      <c r="F300" s="231" t="s">
        <v>1222</v>
      </c>
      <c r="G300" s="230" t="s">
        <v>1222</v>
      </c>
      <c r="H300" s="232">
        <v>0.54085000000000005</v>
      </c>
      <c r="I300" s="233">
        <v>1.2918000000000001</v>
      </c>
      <c r="J300" s="233">
        <v>1.2381</v>
      </c>
      <c r="K300" s="226">
        <v>6596</v>
      </c>
      <c r="L300" s="226">
        <v>7669</v>
      </c>
      <c r="M300" s="226">
        <v>0</v>
      </c>
      <c r="N300" s="234">
        <v>1112.71</v>
      </c>
      <c r="O300" s="234">
        <v>990.88</v>
      </c>
    </row>
    <row r="301" spans="1:15">
      <c r="A301" s="235">
        <v>106196405</v>
      </c>
      <c r="B301" s="229" t="s">
        <v>1532</v>
      </c>
      <c r="C301" s="236" t="s">
        <v>1222</v>
      </c>
      <c r="D301" s="236" t="s">
        <v>1222</v>
      </c>
      <c r="E301" s="230" t="s">
        <v>1222</v>
      </c>
      <c r="F301" s="231" t="s">
        <v>1222</v>
      </c>
      <c r="G301" s="236" t="s">
        <v>1222</v>
      </c>
      <c r="H301" s="232">
        <v>0.20351</v>
      </c>
      <c r="I301" s="233">
        <v>1.2918000000000001</v>
      </c>
      <c r="J301" s="233">
        <v>1.2381</v>
      </c>
      <c r="K301" s="226">
        <v>6596</v>
      </c>
      <c r="L301" s="226">
        <v>7669</v>
      </c>
      <c r="M301" s="226">
        <v>1200</v>
      </c>
      <c r="N301" s="234">
        <v>1112.71</v>
      </c>
      <c r="O301" s="234">
        <v>1097.3699999999999</v>
      </c>
    </row>
    <row r="302" spans="1:15">
      <c r="A302" s="229">
        <v>106331288</v>
      </c>
      <c r="B302" s="229" t="s">
        <v>1533</v>
      </c>
      <c r="C302" s="230" t="s">
        <v>1222</v>
      </c>
      <c r="D302" s="230" t="s">
        <v>1221</v>
      </c>
      <c r="E302" s="230" t="s">
        <v>1222</v>
      </c>
      <c r="F302" s="231" t="s">
        <v>1221</v>
      </c>
      <c r="G302" s="230" t="s">
        <v>1221</v>
      </c>
      <c r="H302" s="232">
        <v>0.47482999999999997</v>
      </c>
      <c r="I302" s="233">
        <v>1.2645</v>
      </c>
      <c r="J302" s="233">
        <v>1.2119</v>
      </c>
      <c r="K302" s="226">
        <v>15036</v>
      </c>
      <c r="L302" s="226">
        <v>17212</v>
      </c>
      <c r="M302" s="226">
        <v>0</v>
      </c>
      <c r="N302" s="234">
        <v>1112.71</v>
      </c>
      <c r="O302" s="234">
        <v>1097.3699999999999</v>
      </c>
    </row>
    <row r="303" spans="1:15">
      <c r="A303" s="229">
        <v>106370755</v>
      </c>
      <c r="B303" s="229" t="s">
        <v>1534</v>
      </c>
      <c r="C303" s="230" t="s">
        <v>1222</v>
      </c>
      <c r="D303" s="230" t="s">
        <v>1221</v>
      </c>
      <c r="E303" s="230" t="s">
        <v>1222</v>
      </c>
      <c r="F303" s="231" t="s">
        <v>1222</v>
      </c>
      <c r="G303" s="230" t="s">
        <v>1222</v>
      </c>
      <c r="H303" s="232">
        <v>0.21973999999999999</v>
      </c>
      <c r="I303" s="233">
        <v>1.2645</v>
      </c>
      <c r="J303" s="233">
        <v>1.2119</v>
      </c>
      <c r="K303" s="226">
        <v>6596</v>
      </c>
      <c r="L303" s="226">
        <v>7551</v>
      </c>
      <c r="M303" s="226">
        <v>1181</v>
      </c>
      <c r="N303" s="234">
        <v>1112.71</v>
      </c>
      <c r="O303" s="234">
        <v>1097.3699999999999</v>
      </c>
    </row>
    <row r="304" spans="1:15">
      <c r="A304" s="229">
        <v>106374382</v>
      </c>
      <c r="B304" s="229" t="s">
        <v>1535</v>
      </c>
      <c r="C304" s="231" t="s">
        <v>1222</v>
      </c>
      <c r="D304" s="231" t="s">
        <v>1221</v>
      </c>
      <c r="E304" s="231" t="s">
        <v>1222</v>
      </c>
      <c r="F304" s="231" t="s">
        <v>1222</v>
      </c>
      <c r="G304" s="231" t="s">
        <v>1222</v>
      </c>
      <c r="H304" s="232">
        <v>0.21973999999999999</v>
      </c>
      <c r="I304" s="233">
        <v>1.2645</v>
      </c>
      <c r="J304" s="233">
        <v>1.2119</v>
      </c>
      <c r="K304" s="226">
        <v>6596</v>
      </c>
      <c r="L304" s="226">
        <v>7551</v>
      </c>
      <c r="M304" s="226">
        <v>1181</v>
      </c>
      <c r="N304" s="234">
        <v>1112.71</v>
      </c>
      <c r="O304" s="234">
        <v>1097.3699999999999</v>
      </c>
    </row>
    <row r="305" spans="1:15">
      <c r="A305" s="302">
        <v>106374572</v>
      </c>
      <c r="B305" s="302" t="s">
        <v>2305</v>
      </c>
      <c r="C305" s="304" t="s">
        <v>1222</v>
      </c>
      <c r="D305" s="304" t="s">
        <v>1221</v>
      </c>
      <c r="E305" s="304" t="s">
        <v>1222</v>
      </c>
      <c r="F305" s="303" t="s">
        <v>1222</v>
      </c>
      <c r="G305" s="304" t="s">
        <v>1222</v>
      </c>
      <c r="H305" s="312">
        <v>0.21099999999999999</v>
      </c>
      <c r="I305" s="233">
        <v>1.2645</v>
      </c>
      <c r="J305" s="233">
        <v>1.2119</v>
      </c>
      <c r="K305" s="226">
        <v>6596</v>
      </c>
      <c r="L305" s="226">
        <v>7551</v>
      </c>
      <c r="M305" s="226">
        <v>1181</v>
      </c>
      <c r="N305" s="234">
        <v>1112.71</v>
      </c>
      <c r="O305" s="234">
        <v>1097.3699999999999</v>
      </c>
    </row>
    <row r="306" spans="1:15">
      <c r="A306" s="229">
        <v>106370759</v>
      </c>
      <c r="B306" s="229" t="s">
        <v>1536</v>
      </c>
      <c r="C306" s="230" t="s">
        <v>1222</v>
      </c>
      <c r="D306" s="230" t="s">
        <v>1222</v>
      </c>
      <c r="E306" s="230" t="s">
        <v>1222</v>
      </c>
      <c r="F306" s="231" t="s">
        <v>1222</v>
      </c>
      <c r="G306" s="230" t="s">
        <v>1222</v>
      </c>
      <c r="H306" s="232">
        <v>0.24107000000000001</v>
      </c>
      <c r="I306" s="233">
        <v>1.2645</v>
      </c>
      <c r="J306" s="233">
        <v>1.2119</v>
      </c>
      <c r="K306" s="226">
        <v>6596</v>
      </c>
      <c r="L306" s="226">
        <v>7551</v>
      </c>
      <c r="M306" s="226">
        <v>1181</v>
      </c>
      <c r="N306" s="234">
        <v>1112.71</v>
      </c>
      <c r="O306" s="234">
        <v>1097.3699999999999</v>
      </c>
    </row>
    <row r="307" spans="1:15">
      <c r="A307" s="229">
        <v>106454013</v>
      </c>
      <c r="B307" s="229" t="s">
        <v>1537</v>
      </c>
      <c r="C307" s="230" t="s">
        <v>1222</v>
      </c>
      <c r="D307" s="230" t="s">
        <v>1222</v>
      </c>
      <c r="E307" s="230" t="s">
        <v>1222</v>
      </c>
      <c r="F307" s="231" t="s">
        <v>1222</v>
      </c>
      <c r="G307" s="230" t="s">
        <v>1222</v>
      </c>
      <c r="H307" s="232">
        <v>0.21099999999999999</v>
      </c>
      <c r="I307" s="233">
        <v>1.3627</v>
      </c>
      <c r="J307" s="233">
        <v>1.306</v>
      </c>
      <c r="K307" s="226">
        <v>6596</v>
      </c>
      <c r="L307" s="226">
        <v>7975</v>
      </c>
      <c r="M307" s="226">
        <v>0</v>
      </c>
      <c r="N307" s="234">
        <v>1112.71</v>
      </c>
      <c r="O307" s="234">
        <v>1097.3699999999999</v>
      </c>
    </row>
    <row r="308" spans="1:15">
      <c r="A308" s="229">
        <v>106491001</v>
      </c>
      <c r="B308" s="229" t="s">
        <v>1538</v>
      </c>
      <c r="C308" s="231" t="s">
        <v>1222</v>
      </c>
      <c r="D308" s="231" t="s">
        <v>1222</v>
      </c>
      <c r="E308" s="231" t="s">
        <v>1222</v>
      </c>
      <c r="F308" s="230" t="s">
        <v>1222</v>
      </c>
      <c r="G308" s="231" t="s">
        <v>1222</v>
      </c>
      <c r="H308" s="232">
        <v>0.21418999999999999</v>
      </c>
      <c r="I308" s="233">
        <v>1.6828000000000001</v>
      </c>
      <c r="J308" s="233">
        <v>1.6128</v>
      </c>
      <c r="K308" s="226">
        <v>6596</v>
      </c>
      <c r="L308" s="226">
        <v>9357</v>
      </c>
      <c r="M308" s="226">
        <v>0</v>
      </c>
      <c r="N308" s="234">
        <v>1112.71</v>
      </c>
      <c r="O308" s="234">
        <v>1097.3699999999999</v>
      </c>
    </row>
    <row r="309" spans="1:15">
      <c r="A309" s="229">
        <v>106190243</v>
      </c>
      <c r="B309" s="229" t="s">
        <v>1539</v>
      </c>
      <c r="C309" s="230" t="s">
        <v>1222</v>
      </c>
      <c r="D309" s="230" t="s">
        <v>1222</v>
      </c>
      <c r="E309" s="230" t="s">
        <v>1222</v>
      </c>
      <c r="F309" s="231" t="s">
        <v>1222</v>
      </c>
      <c r="G309" s="230" t="s">
        <v>1222</v>
      </c>
      <c r="H309" s="232">
        <v>0.17133000000000001</v>
      </c>
      <c r="I309" s="233">
        <v>1.2918000000000001</v>
      </c>
      <c r="J309" s="233">
        <v>1.2381</v>
      </c>
      <c r="K309" s="226">
        <v>6596</v>
      </c>
      <c r="L309" s="226">
        <v>7669</v>
      </c>
      <c r="M309" s="226">
        <v>0</v>
      </c>
      <c r="N309" s="234">
        <v>1112.71</v>
      </c>
      <c r="O309" s="234">
        <v>1097.3699999999999</v>
      </c>
    </row>
    <row r="310" spans="1:15">
      <c r="A310" s="229">
        <v>106130760</v>
      </c>
      <c r="B310" s="229" t="s">
        <v>1540</v>
      </c>
      <c r="C310" s="230" t="s">
        <v>1222</v>
      </c>
      <c r="D310" s="230" t="s">
        <v>1221</v>
      </c>
      <c r="E310" s="230" t="s">
        <v>1222</v>
      </c>
      <c r="F310" s="230" t="s">
        <v>1221</v>
      </c>
      <c r="G310" s="230" t="s">
        <v>1222</v>
      </c>
      <c r="H310" s="232">
        <v>0.33427000000000001</v>
      </c>
      <c r="I310" s="233">
        <v>1.2645</v>
      </c>
      <c r="J310" s="233">
        <v>1.2119</v>
      </c>
      <c r="K310" s="226">
        <v>6596</v>
      </c>
      <c r="L310" s="226">
        <v>7551</v>
      </c>
      <c r="M310" s="226">
        <v>0</v>
      </c>
      <c r="N310" s="234">
        <v>1112.71</v>
      </c>
      <c r="O310" s="234">
        <v>1097.3699999999999</v>
      </c>
    </row>
    <row r="311" spans="1:15">
      <c r="A311" s="229">
        <v>106301297</v>
      </c>
      <c r="B311" s="229" t="s">
        <v>1541</v>
      </c>
      <c r="C311" s="230" t="s">
        <v>1222</v>
      </c>
      <c r="D311" s="230" t="s">
        <v>1222</v>
      </c>
      <c r="E311" s="230" t="s">
        <v>1222</v>
      </c>
      <c r="F311" s="231" t="s">
        <v>1222</v>
      </c>
      <c r="G311" s="230" t="s">
        <v>1222</v>
      </c>
      <c r="H311" s="232">
        <v>0.11716</v>
      </c>
      <c r="I311" s="233">
        <v>1.2658</v>
      </c>
      <c r="J311" s="233">
        <v>1.2131000000000001</v>
      </c>
      <c r="K311" s="226">
        <v>6596</v>
      </c>
      <c r="L311" s="226">
        <v>7556</v>
      </c>
      <c r="M311" s="226">
        <v>0</v>
      </c>
      <c r="N311" s="234">
        <v>1112.71</v>
      </c>
      <c r="O311" s="234">
        <v>1097.3699999999999</v>
      </c>
    </row>
    <row r="312" spans="1:15">
      <c r="A312" s="229">
        <v>106320986</v>
      </c>
      <c r="B312" s="229" t="s">
        <v>1542</v>
      </c>
      <c r="C312" s="230" t="s">
        <v>1222</v>
      </c>
      <c r="D312" s="230" t="s">
        <v>1221</v>
      </c>
      <c r="E312" s="230" t="s">
        <v>1222</v>
      </c>
      <c r="F312" s="231" t="s">
        <v>1221</v>
      </c>
      <c r="G312" s="230" t="s">
        <v>1221</v>
      </c>
      <c r="H312" s="232">
        <v>0.73085999999999995</v>
      </c>
      <c r="I312" s="233">
        <v>1.3189</v>
      </c>
      <c r="J312" s="233">
        <v>1.264</v>
      </c>
      <c r="K312" s="226">
        <v>15036</v>
      </c>
      <c r="L312" s="226">
        <v>17747</v>
      </c>
      <c r="M312" s="226">
        <v>0</v>
      </c>
      <c r="N312" s="234">
        <v>1112.71</v>
      </c>
      <c r="O312" s="234">
        <v>1097.3699999999999</v>
      </c>
    </row>
    <row r="313" spans="1:15">
      <c r="A313" s="229">
        <v>106370977</v>
      </c>
      <c r="B313" s="229" t="s">
        <v>1543</v>
      </c>
      <c r="C313" s="231" t="s">
        <v>1222</v>
      </c>
      <c r="D313" s="231" t="s">
        <v>1221</v>
      </c>
      <c r="E313" s="231" t="s">
        <v>1222</v>
      </c>
      <c r="F313" s="231" t="s">
        <v>1222</v>
      </c>
      <c r="G313" s="231" t="s">
        <v>1222</v>
      </c>
      <c r="H313" s="232">
        <v>0.22403999999999999</v>
      </c>
      <c r="I313" s="233">
        <v>1.2645</v>
      </c>
      <c r="J313" s="233">
        <v>1.2119</v>
      </c>
      <c r="K313" s="226">
        <v>6596</v>
      </c>
      <c r="L313" s="226">
        <v>7551</v>
      </c>
      <c r="M313" s="226">
        <v>0</v>
      </c>
      <c r="N313" s="234">
        <v>1112.71</v>
      </c>
      <c r="O313" s="234">
        <v>974.82</v>
      </c>
    </row>
    <row r="314" spans="1:15">
      <c r="A314" s="229">
        <v>106190630</v>
      </c>
      <c r="B314" s="229" t="s">
        <v>1544</v>
      </c>
      <c r="C314" s="230" t="s">
        <v>1222</v>
      </c>
      <c r="D314" s="230" t="s">
        <v>1222</v>
      </c>
      <c r="E314" s="231" t="s">
        <v>1221</v>
      </c>
      <c r="F314" s="231" t="s">
        <v>1222</v>
      </c>
      <c r="G314" s="230" t="s">
        <v>1222</v>
      </c>
      <c r="H314" s="232">
        <v>0.12725</v>
      </c>
      <c r="I314" s="233">
        <v>1.2918000000000001</v>
      </c>
      <c r="J314" s="233">
        <v>1.2381</v>
      </c>
      <c r="K314" s="226">
        <v>6596</v>
      </c>
      <c r="L314" s="226">
        <v>7669</v>
      </c>
      <c r="M314" s="226">
        <v>0</v>
      </c>
      <c r="N314" s="234">
        <v>1112.71</v>
      </c>
      <c r="O314" s="234">
        <v>1097.3699999999999</v>
      </c>
    </row>
    <row r="315" spans="1:15">
      <c r="A315" s="235">
        <v>106190631</v>
      </c>
      <c r="B315" s="229" t="s">
        <v>1545</v>
      </c>
      <c r="C315" s="230" t="s">
        <v>1222</v>
      </c>
      <c r="D315" s="230" t="s">
        <v>1222</v>
      </c>
      <c r="E315" s="230" t="s">
        <v>1222</v>
      </c>
      <c r="F315" s="231" t="s">
        <v>1222</v>
      </c>
      <c r="G315" s="230" t="s">
        <v>1222</v>
      </c>
      <c r="H315" s="232">
        <v>0.12811</v>
      </c>
      <c r="I315" s="233">
        <v>1.2918000000000001</v>
      </c>
      <c r="J315" s="233">
        <v>1.2381</v>
      </c>
      <c r="K315" s="226">
        <v>6596</v>
      </c>
      <c r="L315" s="226">
        <v>7669</v>
      </c>
      <c r="M315" s="226">
        <v>1200</v>
      </c>
      <c r="N315" s="234">
        <v>1112.71</v>
      </c>
      <c r="O315" s="234">
        <v>1097.3699999999999</v>
      </c>
    </row>
    <row r="316" spans="1:15">
      <c r="A316" s="229">
        <v>106380939</v>
      </c>
      <c r="B316" s="229" t="s">
        <v>2231</v>
      </c>
      <c r="C316" s="230" t="s">
        <v>1221</v>
      </c>
      <c r="D316" s="230" t="s">
        <v>1222</v>
      </c>
      <c r="E316" s="230" t="s">
        <v>1222</v>
      </c>
      <c r="F316" s="231" t="s">
        <v>1222</v>
      </c>
      <c r="G316" s="230" t="s">
        <v>1222</v>
      </c>
      <c r="H316" s="232">
        <v>0.35142000000000001</v>
      </c>
      <c r="I316" s="233">
        <v>1.7899</v>
      </c>
      <c r="J316" s="233">
        <v>1.7154</v>
      </c>
      <c r="K316" s="226">
        <v>6596</v>
      </c>
      <c r="L316" s="226">
        <v>9819</v>
      </c>
      <c r="M316" s="226">
        <v>0</v>
      </c>
      <c r="N316" s="234">
        <v>0</v>
      </c>
      <c r="O316" s="234">
        <v>0</v>
      </c>
    </row>
    <row r="317" spans="1:15">
      <c r="A317" s="229">
        <v>106370787</v>
      </c>
      <c r="B317" s="229" t="s">
        <v>1546</v>
      </c>
      <c r="C317" s="230" t="s">
        <v>1222</v>
      </c>
      <c r="D317" s="230" t="s">
        <v>1222</v>
      </c>
      <c r="E317" s="236" t="s">
        <v>1222</v>
      </c>
      <c r="F317" s="231" t="s">
        <v>1222</v>
      </c>
      <c r="G317" s="230" t="s">
        <v>1222</v>
      </c>
      <c r="H317" s="232">
        <v>0.26519999999999999</v>
      </c>
      <c r="I317" s="233">
        <v>1.2645</v>
      </c>
      <c r="J317" s="233">
        <v>1.2119</v>
      </c>
      <c r="K317" s="226">
        <v>6596</v>
      </c>
      <c r="L317" s="226">
        <v>7551</v>
      </c>
      <c r="M317" s="226">
        <v>0</v>
      </c>
      <c r="N317" s="234">
        <v>1112.71</v>
      </c>
      <c r="O317" s="234">
        <v>1097.3699999999999</v>
      </c>
    </row>
    <row r="318" spans="1:15">
      <c r="A318" s="229">
        <v>106190385</v>
      </c>
      <c r="B318" s="229" t="s">
        <v>1547</v>
      </c>
      <c r="C318" s="231" t="s">
        <v>1222</v>
      </c>
      <c r="D318" s="231" t="s">
        <v>1222</v>
      </c>
      <c r="E318" s="231" t="s">
        <v>1222</v>
      </c>
      <c r="F318" s="231" t="s">
        <v>1222</v>
      </c>
      <c r="G318" s="231" t="s">
        <v>1222</v>
      </c>
      <c r="H318" s="232">
        <v>0.16056999999999999</v>
      </c>
      <c r="I318" s="233">
        <v>1.4370000000000001</v>
      </c>
      <c r="J318" s="233">
        <v>1.3772</v>
      </c>
      <c r="K318" s="226">
        <v>6596</v>
      </c>
      <c r="L318" s="226">
        <v>8295</v>
      </c>
      <c r="M318" s="226">
        <v>1298</v>
      </c>
      <c r="N318" s="234">
        <v>1112.71</v>
      </c>
      <c r="O318" s="234">
        <v>1097.3699999999999</v>
      </c>
    </row>
    <row r="319" spans="1:15">
      <c r="A319" s="229">
        <v>106190680</v>
      </c>
      <c r="B319" s="229" t="s">
        <v>1548</v>
      </c>
      <c r="C319" s="230" t="s">
        <v>1222</v>
      </c>
      <c r="D319" s="230" t="s">
        <v>1222</v>
      </c>
      <c r="E319" s="230" t="s">
        <v>1222</v>
      </c>
      <c r="F319" s="231" t="s">
        <v>1222</v>
      </c>
      <c r="G319" s="230" t="s">
        <v>1222</v>
      </c>
      <c r="H319" s="232">
        <v>0.11156000000000001</v>
      </c>
      <c r="I319" s="233">
        <v>1.2918000000000001</v>
      </c>
      <c r="J319" s="233">
        <v>1.2381</v>
      </c>
      <c r="K319" s="226">
        <v>6596</v>
      </c>
      <c r="L319" s="226">
        <v>7669</v>
      </c>
      <c r="M319" s="226">
        <v>1200</v>
      </c>
      <c r="N319" s="234">
        <v>1112.71</v>
      </c>
      <c r="O319" s="234">
        <v>1097.3699999999999</v>
      </c>
    </row>
    <row r="320" spans="1:15">
      <c r="A320" s="229">
        <v>106190470</v>
      </c>
      <c r="B320" s="229" t="s">
        <v>1549</v>
      </c>
      <c r="C320" s="231" t="s">
        <v>1222</v>
      </c>
      <c r="D320" s="231" t="s">
        <v>1222</v>
      </c>
      <c r="E320" s="231" t="s">
        <v>1222</v>
      </c>
      <c r="F320" s="231" t="s">
        <v>1222</v>
      </c>
      <c r="G320" s="231" t="s">
        <v>1222</v>
      </c>
      <c r="H320" s="232">
        <v>0.19722000000000001</v>
      </c>
      <c r="I320" s="233">
        <v>1.2918000000000001</v>
      </c>
      <c r="J320" s="233">
        <v>1.2381</v>
      </c>
      <c r="K320" s="226">
        <v>6596</v>
      </c>
      <c r="L320" s="226">
        <v>7669</v>
      </c>
      <c r="M320" s="226">
        <v>0</v>
      </c>
      <c r="N320" s="234">
        <v>1112.71</v>
      </c>
      <c r="O320" s="234">
        <v>1097.3699999999999</v>
      </c>
    </row>
    <row r="321" spans="1:15">
      <c r="A321" s="229">
        <v>106190756</v>
      </c>
      <c r="B321" s="229" t="s">
        <v>1550</v>
      </c>
      <c r="C321" s="230" t="s">
        <v>1222</v>
      </c>
      <c r="D321" s="230" t="s">
        <v>1222</v>
      </c>
      <c r="E321" s="230" t="s">
        <v>1222</v>
      </c>
      <c r="F321" s="231" t="s">
        <v>1222</v>
      </c>
      <c r="G321" s="230" t="s">
        <v>1222</v>
      </c>
      <c r="H321" s="232">
        <v>0.27746999999999999</v>
      </c>
      <c r="I321" s="233">
        <v>1.4370000000000001</v>
      </c>
      <c r="J321" s="233">
        <v>1.3772</v>
      </c>
      <c r="K321" s="226">
        <v>6596</v>
      </c>
      <c r="L321" s="226">
        <v>8295</v>
      </c>
      <c r="M321" s="226">
        <v>0</v>
      </c>
      <c r="N321" s="234">
        <v>1112.71</v>
      </c>
      <c r="O321" s="234">
        <v>1097.3699999999999</v>
      </c>
    </row>
    <row r="322" spans="1:15">
      <c r="A322" s="229">
        <v>106190758</v>
      </c>
      <c r="B322" s="229" t="s">
        <v>1551</v>
      </c>
      <c r="C322" s="230" t="s">
        <v>1222</v>
      </c>
      <c r="D322" s="230" t="s">
        <v>1222</v>
      </c>
      <c r="E322" s="230" t="s">
        <v>1222</v>
      </c>
      <c r="F322" s="231" t="s">
        <v>1222</v>
      </c>
      <c r="G322" s="230" t="s">
        <v>1222</v>
      </c>
      <c r="H322" s="232">
        <v>0.17077000000000001</v>
      </c>
      <c r="I322" s="233">
        <v>1.4370000000000001</v>
      </c>
      <c r="J322" s="233">
        <v>1.3772</v>
      </c>
      <c r="K322" s="226">
        <v>6596</v>
      </c>
      <c r="L322" s="226">
        <v>8295</v>
      </c>
      <c r="M322" s="226">
        <v>1298</v>
      </c>
      <c r="N322" s="234">
        <v>1112.71</v>
      </c>
      <c r="O322" s="234">
        <v>1097.3699999999999</v>
      </c>
    </row>
    <row r="323" spans="1:15">
      <c r="A323" s="229">
        <v>106190517</v>
      </c>
      <c r="B323" s="229" t="s">
        <v>2298</v>
      </c>
      <c r="C323" s="230" t="s">
        <v>1222</v>
      </c>
      <c r="D323" s="230" t="s">
        <v>1222</v>
      </c>
      <c r="E323" s="230" t="s">
        <v>1221</v>
      </c>
      <c r="F323" s="231" t="s">
        <v>1222</v>
      </c>
      <c r="G323" s="230" t="s">
        <v>1222</v>
      </c>
      <c r="H323" s="232">
        <v>0.24911</v>
      </c>
      <c r="I323" s="233">
        <v>1.4370000000000001</v>
      </c>
      <c r="J323" s="233">
        <v>1.3772</v>
      </c>
      <c r="K323" s="226">
        <v>6596</v>
      </c>
      <c r="L323" s="226">
        <v>8295</v>
      </c>
      <c r="M323" s="226">
        <v>0</v>
      </c>
      <c r="N323" s="234">
        <v>1112.71</v>
      </c>
      <c r="O323" s="234">
        <v>1097.3699999999999</v>
      </c>
    </row>
    <row r="324" spans="1:15">
      <c r="A324" s="229">
        <v>106281047</v>
      </c>
      <c r="B324" s="229" t="s">
        <v>1552</v>
      </c>
      <c r="C324" s="230" t="s">
        <v>1222</v>
      </c>
      <c r="D324" s="230" t="s">
        <v>1222</v>
      </c>
      <c r="E324" s="230" t="s">
        <v>1222</v>
      </c>
      <c r="F324" s="231" t="s">
        <v>1222</v>
      </c>
      <c r="G324" s="230" t="s">
        <v>1222</v>
      </c>
      <c r="H324" s="232">
        <v>0.23107</v>
      </c>
      <c r="I324" s="233">
        <v>1.7899</v>
      </c>
      <c r="J324" s="233">
        <v>1.7154</v>
      </c>
      <c r="K324" s="226">
        <v>6596</v>
      </c>
      <c r="L324" s="226">
        <v>9819</v>
      </c>
      <c r="M324" s="226">
        <v>1536</v>
      </c>
      <c r="N324" s="234">
        <v>1112.71</v>
      </c>
      <c r="O324" s="234">
        <v>1097.3699999999999</v>
      </c>
    </row>
    <row r="325" spans="1:15">
      <c r="A325" s="229">
        <v>106370673</v>
      </c>
      <c r="B325" s="229" t="s">
        <v>2282</v>
      </c>
      <c r="C325" s="230" t="s">
        <v>1222</v>
      </c>
      <c r="D325" s="230" t="s">
        <v>1222</v>
      </c>
      <c r="E325" s="230" t="s">
        <v>1221</v>
      </c>
      <c r="F325" s="231" t="s">
        <v>1222</v>
      </c>
      <c r="G325" s="230" t="s">
        <v>1222</v>
      </c>
      <c r="H325" s="232">
        <v>0.29253000000000001</v>
      </c>
      <c r="I325" s="233">
        <v>1.2645</v>
      </c>
      <c r="J325" s="233">
        <v>1.2119</v>
      </c>
      <c r="K325" s="226">
        <v>6596</v>
      </c>
      <c r="L325" s="226">
        <v>7551</v>
      </c>
      <c r="M325" s="226">
        <v>2107</v>
      </c>
      <c r="N325" s="234">
        <v>1112.71</v>
      </c>
      <c r="O325" s="234">
        <v>1097.3699999999999</v>
      </c>
    </row>
    <row r="326" spans="1:15">
      <c r="A326" s="229">
        <v>106361308</v>
      </c>
      <c r="B326" s="229" t="s">
        <v>1553</v>
      </c>
      <c r="C326" s="231" t="s">
        <v>1222</v>
      </c>
      <c r="D326" s="231" t="s">
        <v>1222</v>
      </c>
      <c r="E326" s="231" t="s">
        <v>1222</v>
      </c>
      <c r="F326" s="230" t="s">
        <v>1222</v>
      </c>
      <c r="G326" s="231" t="s">
        <v>1222</v>
      </c>
      <c r="H326" s="232">
        <v>0.17957000000000001</v>
      </c>
      <c r="I326" s="233">
        <v>1.2658</v>
      </c>
      <c r="J326" s="233">
        <v>1.2131000000000001</v>
      </c>
      <c r="K326" s="226">
        <v>6596</v>
      </c>
      <c r="L326" s="226">
        <v>7556</v>
      </c>
      <c r="M326" s="226">
        <v>0</v>
      </c>
      <c r="N326" s="234">
        <v>1112.71</v>
      </c>
      <c r="O326" s="234">
        <v>1097.3699999999999</v>
      </c>
    </row>
    <row r="327" spans="1:15">
      <c r="A327" s="229">
        <v>106121051</v>
      </c>
      <c r="B327" s="229" t="s">
        <v>1554</v>
      </c>
      <c r="C327" s="230" t="s">
        <v>1222</v>
      </c>
      <c r="D327" s="230" t="s">
        <v>1222</v>
      </c>
      <c r="E327" s="230" t="s">
        <v>1222</v>
      </c>
      <c r="F327" s="231" t="s">
        <v>1221</v>
      </c>
      <c r="G327" s="230" t="s">
        <v>1221</v>
      </c>
      <c r="H327" s="232">
        <v>0.27581</v>
      </c>
      <c r="I327" s="233">
        <v>1.3189</v>
      </c>
      <c r="J327" s="233">
        <v>1.264</v>
      </c>
      <c r="K327" s="226">
        <v>15036</v>
      </c>
      <c r="L327" s="226">
        <v>17747</v>
      </c>
      <c r="M327" s="226">
        <v>0</v>
      </c>
      <c r="N327" s="234">
        <v>1112.71</v>
      </c>
      <c r="O327" s="234">
        <v>1097.3699999999999</v>
      </c>
    </row>
    <row r="328" spans="1:15">
      <c r="A328" s="235">
        <v>106430705</v>
      </c>
      <c r="B328" s="229" t="s">
        <v>1555</v>
      </c>
      <c r="C328" s="230" t="s">
        <v>1222</v>
      </c>
      <c r="D328" s="230" t="s">
        <v>1222</v>
      </c>
      <c r="E328" s="230" t="s">
        <v>1222</v>
      </c>
      <c r="F328" s="231" t="s">
        <v>1222</v>
      </c>
      <c r="G328" s="230" t="s">
        <v>1222</v>
      </c>
      <c r="H328" s="232">
        <v>9.7509999999999999E-2</v>
      </c>
      <c r="I328" s="233">
        <v>1.8551</v>
      </c>
      <c r="J328" s="233">
        <v>1.7779</v>
      </c>
      <c r="K328" s="226">
        <v>6596</v>
      </c>
      <c r="L328" s="226">
        <v>10100</v>
      </c>
      <c r="M328" s="226">
        <v>0</v>
      </c>
      <c r="N328" s="234">
        <v>1112.71</v>
      </c>
      <c r="O328" s="234">
        <v>1097.3699999999999</v>
      </c>
    </row>
    <row r="329" spans="1:15">
      <c r="A329" s="229">
        <v>106150782</v>
      </c>
      <c r="B329" s="229" t="s">
        <v>1556</v>
      </c>
      <c r="C329" s="230" t="s">
        <v>1222</v>
      </c>
      <c r="D329" s="230" t="s">
        <v>1222</v>
      </c>
      <c r="E329" s="230" t="s">
        <v>1222</v>
      </c>
      <c r="F329" s="230" t="s">
        <v>1221</v>
      </c>
      <c r="G329" s="230" t="s">
        <v>1221</v>
      </c>
      <c r="H329" s="232">
        <v>0.35833999999999999</v>
      </c>
      <c r="I329" s="233">
        <v>1.2645</v>
      </c>
      <c r="J329" s="233">
        <v>1.2119</v>
      </c>
      <c r="K329" s="226">
        <v>15036</v>
      </c>
      <c r="L329" s="226">
        <v>17212</v>
      </c>
      <c r="M329" s="226">
        <v>0</v>
      </c>
      <c r="N329" s="234">
        <v>1112.71</v>
      </c>
      <c r="O329" s="234">
        <v>1097.3699999999999</v>
      </c>
    </row>
    <row r="330" spans="1:15">
      <c r="A330" s="229">
        <v>106331312</v>
      </c>
      <c r="B330" s="229" t="s">
        <v>1557</v>
      </c>
      <c r="C330" s="231" t="s">
        <v>1222</v>
      </c>
      <c r="D330" s="231" t="s">
        <v>1222</v>
      </c>
      <c r="E330" s="231" t="s">
        <v>1222</v>
      </c>
      <c r="F330" s="231" t="s">
        <v>1222</v>
      </c>
      <c r="G330" s="231" t="s">
        <v>1222</v>
      </c>
      <c r="H330" s="232">
        <v>0.15279999999999999</v>
      </c>
      <c r="I330" s="233">
        <v>1.2645</v>
      </c>
      <c r="J330" s="233">
        <v>1.2119</v>
      </c>
      <c r="K330" s="226">
        <v>6596</v>
      </c>
      <c r="L330" s="226">
        <v>7551</v>
      </c>
      <c r="M330" s="226">
        <v>0</v>
      </c>
      <c r="N330" s="234">
        <v>1112.71</v>
      </c>
      <c r="O330" s="234">
        <v>1097.3699999999999</v>
      </c>
    </row>
    <row r="331" spans="1:15">
      <c r="A331" s="229">
        <v>106334487</v>
      </c>
      <c r="B331" s="229" t="s">
        <v>2232</v>
      </c>
      <c r="C331" s="230" t="s">
        <v>1221</v>
      </c>
      <c r="D331" s="230" t="s">
        <v>1222</v>
      </c>
      <c r="E331" s="231" t="s">
        <v>1222</v>
      </c>
      <c r="F331" s="231" t="s">
        <v>1222</v>
      </c>
      <c r="G331" s="230" t="s">
        <v>1222</v>
      </c>
      <c r="H331" s="232">
        <v>0.34101999999999999</v>
      </c>
      <c r="I331" s="233">
        <v>1.2645</v>
      </c>
      <c r="J331" s="233">
        <v>1.2119</v>
      </c>
      <c r="K331" s="226">
        <v>6596</v>
      </c>
      <c r="L331" s="226">
        <v>7551</v>
      </c>
      <c r="M331" s="226">
        <v>0</v>
      </c>
      <c r="N331" s="234">
        <v>0</v>
      </c>
      <c r="O331" s="234">
        <v>0</v>
      </c>
    </row>
    <row r="332" spans="1:15">
      <c r="A332" s="229">
        <v>106190796</v>
      </c>
      <c r="B332" s="229" t="s">
        <v>1558</v>
      </c>
      <c r="C332" s="230" t="s">
        <v>1221</v>
      </c>
      <c r="D332" s="230" t="s">
        <v>1222</v>
      </c>
      <c r="E332" s="230" t="s">
        <v>1221</v>
      </c>
      <c r="F332" s="231" t="s">
        <v>1222</v>
      </c>
      <c r="G332" s="230" t="s">
        <v>1222</v>
      </c>
      <c r="H332" s="232">
        <v>0.40679999999999999</v>
      </c>
      <c r="I332" s="233">
        <v>1.4370000000000001</v>
      </c>
      <c r="J332" s="233">
        <v>1.3772</v>
      </c>
      <c r="K332" s="226">
        <v>6596</v>
      </c>
      <c r="L332" s="226">
        <v>8295</v>
      </c>
      <c r="M332" s="226">
        <v>0</v>
      </c>
      <c r="N332" s="234">
        <v>0</v>
      </c>
      <c r="O332" s="234">
        <v>0</v>
      </c>
    </row>
    <row r="333" spans="1:15">
      <c r="A333" s="229">
        <v>106301317</v>
      </c>
      <c r="B333" s="229" t="s">
        <v>1559</v>
      </c>
      <c r="C333" s="230" t="s">
        <v>1222</v>
      </c>
      <c r="D333" s="230" t="s">
        <v>1222</v>
      </c>
      <c r="E333" s="230" t="s">
        <v>1222</v>
      </c>
      <c r="F333" s="231" t="s">
        <v>1222</v>
      </c>
      <c r="G333" s="230" t="s">
        <v>1222</v>
      </c>
      <c r="H333" s="232">
        <v>0.23501</v>
      </c>
      <c r="I333" s="233">
        <v>1.2658</v>
      </c>
      <c r="J333" s="233">
        <v>1.2131000000000001</v>
      </c>
      <c r="K333" s="226">
        <v>6596</v>
      </c>
      <c r="L333" s="226">
        <v>7556</v>
      </c>
      <c r="M333" s="226">
        <v>1182</v>
      </c>
      <c r="N333" s="234">
        <v>1112.71</v>
      </c>
      <c r="O333" s="234">
        <v>1097.3699999999999</v>
      </c>
    </row>
    <row r="334" spans="1:15">
      <c r="A334" s="235">
        <v>106301325</v>
      </c>
      <c r="B334" s="229" t="s">
        <v>1560</v>
      </c>
      <c r="C334" s="230" t="s">
        <v>1222</v>
      </c>
      <c r="D334" s="230" t="s">
        <v>1222</v>
      </c>
      <c r="E334" s="230" t="s">
        <v>1222</v>
      </c>
      <c r="F334" s="231" t="s">
        <v>1222</v>
      </c>
      <c r="G334" s="230" t="s">
        <v>1222</v>
      </c>
      <c r="H334" s="232">
        <v>0.23501</v>
      </c>
      <c r="I334" s="233">
        <v>1.2658</v>
      </c>
      <c r="J334" s="233">
        <v>1.2131000000000001</v>
      </c>
      <c r="K334" s="226">
        <v>6596</v>
      </c>
      <c r="L334" s="226">
        <v>7556</v>
      </c>
      <c r="M334" s="226">
        <v>1182</v>
      </c>
      <c r="N334" s="234">
        <v>1112.71</v>
      </c>
      <c r="O334" s="234">
        <v>1097.3699999999999</v>
      </c>
    </row>
    <row r="335" spans="1:15">
      <c r="A335" s="229">
        <v>106270875</v>
      </c>
      <c r="B335" s="229" t="s">
        <v>1561</v>
      </c>
      <c r="C335" s="230" t="s">
        <v>1222</v>
      </c>
      <c r="D335" s="230" t="s">
        <v>1221</v>
      </c>
      <c r="E335" s="230" t="s">
        <v>1222</v>
      </c>
      <c r="F335" s="231" t="s">
        <v>1222</v>
      </c>
      <c r="G335" s="230" t="s">
        <v>1222</v>
      </c>
      <c r="H335" s="232">
        <v>0.27044000000000001</v>
      </c>
      <c r="I335" s="233">
        <v>1.8373999999999999</v>
      </c>
      <c r="J335" s="233">
        <v>1.7609999999999999</v>
      </c>
      <c r="K335" s="226">
        <v>6596</v>
      </c>
      <c r="L335" s="226">
        <v>10024</v>
      </c>
      <c r="M335" s="226">
        <v>0</v>
      </c>
      <c r="N335" s="234">
        <v>1112.71</v>
      </c>
      <c r="O335" s="234">
        <v>1097.3699999999999</v>
      </c>
    </row>
    <row r="336" spans="1:15">
      <c r="A336" s="229">
        <v>106361318</v>
      </c>
      <c r="B336" s="229" t="s">
        <v>1562</v>
      </c>
      <c r="C336" s="230" t="s">
        <v>1222</v>
      </c>
      <c r="D336" s="230" t="s">
        <v>1222</v>
      </c>
      <c r="E336" s="230" t="s">
        <v>1222</v>
      </c>
      <c r="F336" s="231" t="s">
        <v>1222</v>
      </c>
      <c r="G336" s="230" t="s">
        <v>1222</v>
      </c>
      <c r="H336" s="232">
        <v>0.17068</v>
      </c>
      <c r="I336" s="233">
        <v>1.2658</v>
      </c>
      <c r="J336" s="233">
        <v>1.2131000000000001</v>
      </c>
      <c r="K336" s="226">
        <v>6596</v>
      </c>
      <c r="L336" s="226">
        <v>7556</v>
      </c>
      <c r="M336" s="226">
        <v>0</v>
      </c>
      <c r="N336" s="234">
        <v>1112.71</v>
      </c>
      <c r="O336" s="234">
        <v>1097.3699999999999</v>
      </c>
    </row>
    <row r="337" spans="1:15">
      <c r="A337" s="229">
        <v>106190673</v>
      </c>
      <c r="B337" s="229" t="s">
        <v>1563</v>
      </c>
      <c r="C337" s="230" t="s">
        <v>1222</v>
      </c>
      <c r="D337" s="230" t="s">
        <v>1222</v>
      </c>
      <c r="E337" s="230" t="s">
        <v>1222</v>
      </c>
      <c r="F337" s="231" t="s">
        <v>1222</v>
      </c>
      <c r="G337" s="230" t="s">
        <v>1222</v>
      </c>
      <c r="H337" s="232">
        <v>0.27285999999999999</v>
      </c>
      <c r="I337" s="233">
        <v>1.2918000000000001</v>
      </c>
      <c r="J337" s="233">
        <v>1.2381</v>
      </c>
      <c r="K337" s="226">
        <v>6596</v>
      </c>
      <c r="L337" s="226">
        <v>7669</v>
      </c>
      <c r="M337" s="226">
        <v>0</v>
      </c>
      <c r="N337" s="234">
        <v>1112.71</v>
      </c>
      <c r="O337" s="234">
        <v>1097.3699999999999</v>
      </c>
    </row>
    <row r="338" spans="1:15">
      <c r="A338" s="229">
        <v>106190200</v>
      </c>
      <c r="B338" s="229" t="s">
        <v>1564</v>
      </c>
      <c r="C338" s="230" t="s">
        <v>1222</v>
      </c>
      <c r="D338" s="230" t="s">
        <v>1222</v>
      </c>
      <c r="E338" s="230" t="s">
        <v>1222</v>
      </c>
      <c r="F338" s="231" t="s">
        <v>1222</v>
      </c>
      <c r="G338" s="230" t="s">
        <v>1222</v>
      </c>
      <c r="H338" s="232">
        <v>0.21503</v>
      </c>
      <c r="I338" s="233">
        <v>1.2918000000000001</v>
      </c>
      <c r="J338" s="233">
        <v>1.2381</v>
      </c>
      <c r="K338" s="226">
        <v>6596</v>
      </c>
      <c r="L338" s="226">
        <v>7669</v>
      </c>
      <c r="M338" s="226">
        <v>0</v>
      </c>
      <c r="N338" s="234">
        <v>1112.71</v>
      </c>
      <c r="O338" s="234">
        <v>1063.6500000000001</v>
      </c>
    </row>
    <row r="339" spans="1:15">
      <c r="A339" s="229">
        <v>106331326</v>
      </c>
      <c r="B339" s="229" t="s">
        <v>1565</v>
      </c>
      <c r="C339" s="230" t="s">
        <v>1222</v>
      </c>
      <c r="D339" s="230" t="s">
        <v>1221</v>
      </c>
      <c r="E339" s="231" t="s">
        <v>1222</v>
      </c>
      <c r="F339" s="230" t="s">
        <v>1221</v>
      </c>
      <c r="G339" s="230" t="s">
        <v>1221</v>
      </c>
      <c r="H339" s="232">
        <v>0.44033</v>
      </c>
      <c r="I339" s="233">
        <v>1.2645</v>
      </c>
      <c r="J339" s="233">
        <v>1.2119</v>
      </c>
      <c r="K339" s="226">
        <v>15036</v>
      </c>
      <c r="L339" s="226">
        <v>17212</v>
      </c>
      <c r="M339" s="226">
        <v>0</v>
      </c>
      <c r="N339" s="234">
        <v>1112.71</v>
      </c>
      <c r="O339" s="234">
        <v>1097.3699999999999</v>
      </c>
    </row>
    <row r="340" spans="1:15">
      <c r="A340" s="229">
        <v>106391010</v>
      </c>
      <c r="B340" s="229" t="s">
        <v>1566</v>
      </c>
      <c r="C340" s="230" t="s">
        <v>1221</v>
      </c>
      <c r="D340" s="230" t="s">
        <v>1222</v>
      </c>
      <c r="E340" s="231" t="s">
        <v>1222</v>
      </c>
      <c r="F340" s="231" t="s">
        <v>1222</v>
      </c>
      <c r="G340" s="230" t="s">
        <v>1222</v>
      </c>
      <c r="H340" s="232">
        <v>0.25869999999999999</v>
      </c>
      <c r="I340" s="233">
        <v>1.4972000000000001</v>
      </c>
      <c r="J340" s="233">
        <v>1.4349000000000001</v>
      </c>
      <c r="K340" s="226">
        <v>6596</v>
      </c>
      <c r="L340" s="226">
        <v>8555</v>
      </c>
      <c r="M340" s="226">
        <v>0</v>
      </c>
      <c r="N340" s="234">
        <v>0</v>
      </c>
      <c r="O340" s="234">
        <v>0</v>
      </c>
    </row>
    <row r="341" spans="1:15">
      <c r="A341" s="229">
        <v>106104023</v>
      </c>
      <c r="B341" s="229" t="s">
        <v>1567</v>
      </c>
      <c r="C341" s="230" t="s">
        <v>1222</v>
      </c>
      <c r="D341" s="230" t="s">
        <v>1222</v>
      </c>
      <c r="E341" s="230" t="s">
        <v>1222</v>
      </c>
      <c r="F341" s="231" t="s">
        <v>1222</v>
      </c>
      <c r="G341" s="230" t="s">
        <v>1222</v>
      </c>
      <c r="H341" s="232">
        <v>0.45709</v>
      </c>
      <c r="I341" s="233">
        <v>1.2645</v>
      </c>
      <c r="J341" s="233">
        <v>1.2119</v>
      </c>
      <c r="K341" s="226">
        <v>1</v>
      </c>
      <c r="L341" s="226">
        <v>1</v>
      </c>
      <c r="M341" s="226">
        <v>1368</v>
      </c>
      <c r="N341" s="234">
        <v>1112.71</v>
      </c>
      <c r="O341" s="234">
        <v>1097.3699999999999</v>
      </c>
    </row>
    <row r="342" spans="1:15">
      <c r="A342" s="229">
        <v>106013619</v>
      </c>
      <c r="B342" s="229" t="s">
        <v>2233</v>
      </c>
      <c r="C342" s="231" t="s">
        <v>1221</v>
      </c>
      <c r="D342" s="231" t="s">
        <v>1222</v>
      </c>
      <c r="E342" s="231" t="s">
        <v>1222</v>
      </c>
      <c r="F342" s="231" t="s">
        <v>1222</v>
      </c>
      <c r="G342" s="231" t="s">
        <v>1222</v>
      </c>
      <c r="H342" s="232">
        <v>0.28264</v>
      </c>
      <c r="I342" s="233">
        <v>1.7585999999999999</v>
      </c>
      <c r="J342" s="233">
        <v>1.6854</v>
      </c>
      <c r="K342" s="226">
        <v>6596</v>
      </c>
      <c r="L342" s="226">
        <v>9684</v>
      </c>
      <c r="M342" s="226">
        <v>0</v>
      </c>
      <c r="N342" s="234">
        <v>0</v>
      </c>
      <c r="O342" s="234">
        <v>0</v>
      </c>
    </row>
    <row r="343" spans="1:15">
      <c r="A343" s="229">
        <v>106410782</v>
      </c>
      <c r="B343" s="229" t="s">
        <v>1568</v>
      </c>
      <c r="C343" s="230" t="s">
        <v>1221</v>
      </c>
      <c r="D343" s="230" t="s">
        <v>1222</v>
      </c>
      <c r="E343" s="231" t="s">
        <v>1222</v>
      </c>
      <c r="F343" s="231" t="s">
        <v>1222</v>
      </c>
      <c r="G343" s="230" t="s">
        <v>1222</v>
      </c>
      <c r="H343" s="232">
        <v>0.71453999999999995</v>
      </c>
      <c r="I343" s="233">
        <v>1.7835000000000001</v>
      </c>
      <c r="J343" s="233">
        <v>1.7093</v>
      </c>
      <c r="K343" s="226">
        <v>6596</v>
      </c>
      <c r="L343" s="226">
        <v>9791</v>
      </c>
      <c r="M343" s="226">
        <v>0</v>
      </c>
      <c r="N343" s="234">
        <v>0</v>
      </c>
      <c r="O343" s="234">
        <v>0</v>
      </c>
    </row>
    <row r="344" spans="1:15">
      <c r="A344" s="229">
        <v>106074017</v>
      </c>
      <c r="B344" s="229" t="s">
        <v>1569</v>
      </c>
      <c r="C344" s="231" t="s">
        <v>1222</v>
      </c>
      <c r="D344" s="231" t="s">
        <v>1222</v>
      </c>
      <c r="E344" s="231" t="s">
        <v>1222</v>
      </c>
      <c r="F344" s="231" t="s">
        <v>1222</v>
      </c>
      <c r="G344" s="231" t="s">
        <v>1222</v>
      </c>
      <c r="H344" s="232">
        <v>0.15398000000000001</v>
      </c>
      <c r="I344" s="233">
        <v>1.7353000000000001</v>
      </c>
      <c r="J344" s="233">
        <v>1.6631</v>
      </c>
      <c r="K344" s="226">
        <v>6596</v>
      </c>
      <c r="L344" s="226">
        <v>9583</v>
      </c>
      <c r="M344" s="226">
        <v>1499</v>
      </c>
      <c r="N344" s="234">
        <v>1112.71</v>
      </c>
      <c r="O344" s="234">
        <v>1097.3699999999999</v>
      </c>
    </row>
    <row r="345" spans="1:15">
      <c r="A345" s="229">
        <v>106074011</v>
      </c>
      <c r="B345" s="229" t="s">
        <v>1570</v>
      </c>
      <c r="C345" s="231" t="s">
        <v>1222</v>
      </c>
      <c r="D345" s="231" t="s">
        <v>1222</v>
      </c>
      <c r="E345" s="231" t="s">
        <v>1222</v>
      </c>
      <c r="F345" s="231" t="s">
        <v>1222</v>
      </c>
      <c r="G345" s="231" t="s">
        <v>1222</v>
      </c>
      <c r="H345" s="232">
        <v>0.15398000000000001</v>
      </c>
      <c r="I345" s="233">
        <v>1.7353000000000001</v>
      </c>
      <c r="J345" s="233">
        <v>1.6631</v>
      </c>
      <c r="K345" s="226">
        <v>6596</v>
      </c>
      <c r="L345" s="226">
        <v>9583</v>
      </c>
      <c r="M345" s="226">
        <v>1499</v>
      </c>
      <c r="N345" s="234">
        <v>1112.71</v>
      </c>
      <c r="O345" s="234">
        <v>1097.3699999999999</v>
      </c>
    </row>
    <row r="346" spans="1:15">
      <c r="A346" s="229">
        <v>106420514</v>
      </c>
      <c r="B346" s="229" t="s">
        <v>1571</v>
      </c>
      <c r="C346" s="230" t="s">
        <v>1222</v>
      </c>
      <c r="D346" s="230" t="s">
        <v>1222</v>
      </c>
      <c r="E346" s="230" t="s">
        <v>1221</v>
      </c>
      <c r="F346" s="231" t="s">
        <v>1222</v>
      </c>
      <c r="G346" s="230" t="s">
        <v>1222</v>
      </c>
      <c r="H346" s="232">
        <v>0.28854000000000002</v>
      </c>
      <c r="I346" s="233">
        <v>1.4137</v>
      </c>
      <c r="J346" s="233">
        <v>1.3549</v>
      </c>
      <c r="K346" s="226">
        <v>6596</v>
      </c>
      <c r="L346" s="226">
        <v>8195</v>
      </c>
      <c r="M346" s="226">
        <v>2233</v>
      </c>
      <c r="N346" s="234">
        <v>1112.71</v>
      </c>
      <c r="O346" s="234">
        <v>1097.3699999999999</v>
      </c>
    </row>
    <row r="347" spans="1:15">
      <c r="A347" s="229">
        <v>106430883</v>
      </c>
      <c r="B347" s="229" t="s">
        <v>1572</v>
      </c>
      <c r="C347" s="231" t="s">
        <v>1221</v>
      </c>
      <c r="D347" s="231" t="s">
        <v>1222</v>
      </c>
      <c r="E347" s="231" t="s">
        <v>1221</v>
      </c>
      <c r="F347" s="231" t="s">
        <v>1222</v>
      </c>
      <c r="G347" s="231" t="s">
        <v>1222</v>
      </c>
      <c r="H347" s="232">
        <v>0.30952000000000002</v>
      </c>
      <c r="I347" s="233">
        <v>1.8551</v>
      </c>
      <c r="J347" s="233">
        <v>1.7779</v>
      </c>
      <c r="K347" s="226">
        <v>6596</v>
      </c>
      <c r="L347" s="226">
        <v>10100</v>
      </c>
      <c r="M347" s="226">
        <v>0</v>
      </c>
      <c r="N347" s="234">
        <v>0</v>
      </c>
      <c r="O347" s="234">
        <v>0</v>
      </c>
    </row>
    <row r="348" spans="1:15">
      <c r="A348" s="229">
        <v>106190687</v>
      </c>
      <c r="B348" s="229" t="s">
        <v>1573</v>
      </c>
      <c r="C348" s="230" t="s">
        <v>1221</v>
      </c>
      <c r="D348" s="230" t="s">
        <v>1222</v>
      </c>
      <c r="E348" s="231" t="s">
        <v>1222</v>
      </c>
      <c r="F348" s="231" t="s">
        <v>1222</v>
      </c>
      <c r="G348" s="230" t="s">
        <v>1222</v>
      </c>
      <c r="H348" s="232">
        <v>0.41721999999999998</v>
      </c>
      <c r="I348" s="233">
        <v>1.4370000000000001</v>
      </c>
      <c r="J348" s="233">
        <v>1.3772</v>
      </c>
      <c r="K348" s="226">
        <v>6596</v>
      </c>
      <c r="L348" s="226">
        <v>8295</v>
      </c>
      <c r="M348" s="226">
        <v>0</v>
      </c>
      <c r="N348" s="234">
        <v>0</v>
      </c>
      <c r="O348" s="234">
        <v>0</v>
      </c>
    </row>
    <row r="349" spans="1:15">
      <c r="A349" s="229">
        <v>106491064</v>
      </c>
      <c r="B349" s="229" t="s">
        <v>1574</v>
      </c>
      <c r="C349" s="231" t="s">
        <v>1222</v>
      </c>
      <c r="D349" s="231" t="s">
        <v>1222</v>
      </c>
      <c r="E349" s="231" t="s">
        <v>1222</v>
      </c>
      <c r="F349" s="231" t="s">
        <v>1222</v>
      </c>
      <c r="G349" s="231" t="s">
        <v>1222</v>
      </c>
      <c r="H349" s="232">
        <v>0.20480000000000001</v>
      </c>
      <c r="I349" s="233">
        <v>1.7899</v>
      </c>
      <c r="J349" s="233">
        <v>1.7154</v>
      </c>
      <c r="K349" s="226">
        <v>6596</v>
      </c>
      <c r="L349" s="226">
        <v>9819</v>
      </c>
      <c r="M349" s="226">
        <v>1536</v>
      </c>
      <c r="N349" s="234">
        <v>1112.71</v>
      </c>
      <c r="O349" s="234">
        <v>1097.3699999999999</v>
      </c>
    </row>
    <row r="350" spans="1:15">
      <c r="A350" s="235">
        <v>106490907</v>
      </c>
      <c r="B350" s="229" t="s">
        <v>1575</v>
      </c>
      <c r="C350" s="231" t="s">
        <v>1222</v>
      </c>
      <c r="D350" s="231" t="s">
        <v>1222</v>
      </c>
      <c r="E350" s="231" t="s">
        <v>1222</v>
      </c>
      <c r="F350" s="231" t="s">
        <v>1222</v>
      </c>
      <c r="G350" s="231" t="s">
        <v>1222</v>
      </c>
      <c r="H350" s="232">
        <v>0.20480000000000001</v>
      </c>
      <c r="I350" s="233">
        <v>1.7899</v>
      </c>
      <c r="J350" s="233">
        <v>1.7154</v>
      </c>
      <c r="K350" s="226">
        <v>6596</v>
      </c>
      <c r="L350" s="226">
        <v>9819</v>
      </c>
      <c r="M350" s="226">
        <v>1536</v>
      </c>
      <c r="N350" s="234">
        <v>1112.71</v>
      </c>
      <c r="O350" s="234">
        <v>1097.3699999999999</v>
      </c>
    </row>
    <row r="351" spans="1:15">
      <c r="A351" s="229">
        <v>106420522</v>
      </c>
      <c r="B351" s="229" t="s">
        <v>1576</v>
      </c>
      <c r="C351" s="231" t="s">
        <v>1222</v>
      </c>
      <c r="D351" s="231" t="s">
        <v>1222</v>
      </c>
      <c r="E351" s="231" t="s">
        <v>1222</v>
      </c>
      <c r="F351" s="230" t="s">
        <v>1221</v>
      </c>
      <c r="G351" s="231" t="s">
        <v>1221</v>
      </c>
      <c r="H351" s="232">
        <v>0.21099999999999999</v>
      </c>
      <c r="I351" s="233">
        <v>1.4137</v>
      </c>
      <c r="J351" s="233">
        <v>1.3549</v>
      </c>
      <c r="K351" s="226">
        <v>15036</v>
      </c>
      <c r="L351" s="226">
        <v>18681</v>
      </c>
      <c r="M351" s="226">
        <v>0</v>
      </c>
      <c r="N351" s="234">
        <v>1112.71</v>
      </c>
      <c r="O351" s="234">
        <v>1097.3699999999999</v>
      </c>
    </row>
    <row r="352" spans="1:15">
      <c r="A352" s="229">
        <v>106371256</v>
      </c>
      <c r="B352" s="229" t="s">
        <v>1577</v>
      </c>
      <c r="C352" s="230" t="s">
        <v>1222</v>
      </c>
      <c r="D352" s="230" t="s">
        <v>1222</v>
      </c>
      <c r="E352" s="230" t="s">
        <v>1222</v>
      </c>
      <c r="F352" s="231" t="s">
        <v>1222</v>
      </c>
      <c r="G352" s="230" t="s">
        <v>1222</v>
      </c>
      <c r="H352" s="232">
        <v>0.27379999999999999</v>
      </c>
      <c r="I352" s="233">
        <v>1.2645</v>
      </c>
      <c r="J352" s="233">
        <v>1.2119</v>
      </c>
      <c r="K352" s="226">
        <v>6596</v>
      </c>
      <c r="L352" s="226">
        <v>7551</v>
      </c>
      <c r="M352" s="226">
        <v>0</v>
      </c>
      <c r="N352" s="234">
        <v>1112.71</v>
      </c>
      <c r="O352" s="234">
        <v>1097.3699999999999</v>
      </c>
    </row>
    <row r="353" spans="1:15">
      <c r="A353" s="229">
        <v>106371394</v>
      </c>
      <c r="B353" s="229" t="s">
        <v>1578</v>
      </c>
      <c r="C353" s="230" t="s">
        <v>1222</v>
      </c>
      <c r="D353" s="230" t="s">
        <v>1222</v>
      </c>
      <c r="E353" s="230" t="s">
        <v>1222</v>
      </c>
      <c r="F353" s="231" t="s">
        <v>1222</v>
      </c>
      <c r="G353" s="230" t="s">
        <v>1222</v>
      </c>
      <c r="H353" s="232">
        <v>0.18790999999999999</v>
      </c>
      <c r="I353" s="233">
        <v>1.2645</v>
      </c>
      <c r="J353" s="233">
        <v>1.2119</v>
      </c>
      <c r="K353" s="226">
        <v>6596</v>
      </c>
      <c r="L353" s="226">
        <v>7551</v>
      </c>
      <c r="M353" s="226">
        <v>1393</v>
      </c>
      <c r="N353" s="234">
        <v>1112.71</v>
      </c>
      <c r="O353" s="234">
        <v>1097.3699999999999</v>
      </c>
    </row>
    <row r="354" spans="1:15">
      <c r="A354" s="229">
        <v>106370771</v>
      </c>
      <c r="B354" s="229" t="s">
        <v>1579</v>
      </c>
      <c r="C354" s="230" t="s">
        <v>1222</v>
      </c>
      <c r="D354" s="230" t="s">
        <v>1222</v>
      </c>
      <c r="E354" s="230" t="s">
        <v>1222</v>
      </c>
      <c r="F354" s="231" t="s">
        <v>1222</v>
      </c>
      <c r="G354" s="230" t="s">
        <v>1222</v>
      </c>
      <c r="H354" s="232">
        <v>0.16775999999999999</v>
      </c>
      <c r="I354" s="233">
        <v>1.2645</v>
      </c>
      <c r="J354" s="233">
        <v>1.2119</v>
      </c>
      <c r="K354" s="226">
        <v>6596</v>
      </c>
      <c r="L354" s="226">
        <v>7551</v>
      </c>
      <c r="M354" s="226">
        <v>0</v>
      </c>
      <c r="N354" s="234">
        <v>1112.71</v>
      </c>
      <c r="O354" s="234">
        <v>1097.3699999999999</v>
      </c>
    </row>
    <row r="355" spans="1:15">
      <c r="A355" s="229">
        <v>106370658</v>
      </c>
      <c r="B355" s="229" t="s">
        <v>1580</v>
      </c>
      <c r="C355" s="230" t="s">
        <v>1222</v>
      </c>
      <c r="D355" s="230" t="s">
        <v>1222</v>
      </c>
      <c r="E355" s="230" t="s">
        <v>1222</v>
      </c>
      <c r="F355" s="231" t="s">
        <v>1222</v>
      </c>
      <c r="G355" s="230" t="s">
        <v>1222</v>
      </c>
      <c r="H355" s="232">
        <v>0.18568000000000001</v>
      </c>
      <c r="I355" s="233">
        <v>1.2645</v>
      </c>
      <c r="J355" s="233">
        <v>1.2119</v>
      </c>
      <c r="K355" s="226">
        <v>6596</v>
      </c>
      <c r="L355" s="226">
        <v>7551</v>
      </c>
      <c r="M355" s="226">
        <v>0</v>
      </c>
      <c r="N355" s="234">
        <v>1112.71</v>
      </c>
      <c r="O355" s="234">
        <v>1097.3699999999999</v>
      </c>
    </row>
    <row r="356" spans="1:15">
      <c r="A356" s="235">
        <v>106370744</v>
      </c>
      <c r="B356" s="229" t="s">
        <v>2301</v>
      </c>
      <c r="C356" s="236" t="s">
        <v>1222</v>
      </c>
      <c r="D356" s="236" t="s">
        <v>1222</v>
      </c>
      <c r="E356" s="236" t="s">
        <v>1222</v>
      </c>
      <c r="F356" s="231" t="s">
        <v>1222</v>
      </c>
      <c r="G356" s="236" t="s">
        <v>1222</v>
      </c>
      <c r="H356" s="232">
        <v>0.18568000000000001</v>
      </c>
      <c r="I356" s="233">
        <v>1.2645</v>
      </c>
      <c r="J356" s="233">
        <v>1.2119</v>
      </c>
      <c r="K356" s="226">
        <v>6596</v>
      </c>
      <c r="L356" s="226">
        <v>7551</v>
      </c>
      <c r="M356" s="226">
        <v>0</v>
      </c>
      <c r="N356" s="234">
        <v>1112.71</v>
      </c>
      <c r="O356" s="234">
        <v>1097.3699999999999</v>
      </c>
    </row>
    <row r="357" spans="1:15">
      <c r="A357" s="229">
        <v>106321016</v>
      </c>
      <c r="B357" s="229" t="s">
        <v>1581</v>
      </c>
      <c r="C357" s="230" t="s">
        <v>1222</v>
      </c>
      <c r="D357" s="230" t="s">
        <v>1221</v>
      </c>
      <c r="E357" s="230" t="s">
        <v>1222</v>
      </c>
      <c r="F357" s="230" t="s">
        <v>1221</v>
      </c>
      <c r="G357" s="230" t="s">
        <v>1221</v>
      </c>
      <c r="H357" s="232">
        <v>0.53183000000000002</v>
      </c>
      <c r="I357" s="233">
        <v>1.3189</v>
      </c>
      <c r="J357" s="233">
        <v>1.264</v>
      </c>
      <c r="K357" s="226">
        <v>15036</v>
      </c>
      <c r="L357" s="226">
        <v>17747</v>
      </c>
      <c r="M357" s="226">
        <v>0</v>
      </c>
      <c r="N357" s="234">
        <v>1112.71</v>
      </c>
      <c r="O357" s="234">
        <v>1097.3699999999999</v>
      </c>
    </row>
    <row r="358" spans="1:15">
      <c r="A358" s="229">
        <v>106410891</v>
      </c>
      <c r="B358" s="229" t="s">
        <v>1582</v>
      </c>
      <c r="C358" s="230" t="s">
        <v>1222</v>
      </c>
      <c r="D358" s="230" t="s">
        <v>1222</v>
      </c>
      <c r="E358" s="230" t="s">
        <v>1222</v>
      </c>
      <c r="F358" s="231" t="s">
        <v>1222</v>
      </c>
      <c r="G358" s="230" t="s">
        <v>1222</v>
      </c>
      <c r="H358" s="232">
        <v>0.25259999999999999</v>
      </c>
      <c r="I358" s="233">
        <v>1.8551</v>
      </c>
      <c r="J358" s="233">
        <v>1.7779</v>
      </c>
      <c r="K358" s="226">
        <v>6596</v>
      </c>
      <c r="L358" s="226">
        <v>10100</v>
      </c>
      <c r="M358" s="226">
        <v>0</v>
      </c>
      <c r="N358" s="234">
        <v>1112.71</v>
      </c>
      <c r="O358" s="234">
        <v>1097.3699999999999</v>
      </c>
    </row>
    <row r="359" spans="1:15">
      <c r="A359" s="235">
        <v>106410828</v>
      </c>
      <c r="B359" s="229" t="s">
        <v>1583</v>
      </c>
      <c r="C359" s="231" t="s">
        <v>1222</v>
      </c>
      <c r="D359" s="231" t="s">
        <v>1222</v>
      </c>
      <c r="E359" s="231" t="s">
        <v>1222</v>
      </c>
      <c r="F359" s="231" t="s">
        <v>1222</v>
      </c>
      <c r="G359" s="231" t="s">
        <v>1222</v>
      </c>
      <c r="H359" s="232">
        <v>0.1658</v>
      </c>
      <c r="I359" s="233">
        <v>1.7835000000000001</v>
      </c>
      <c r="J359" s="233">
        <v>1.7093</v>
      </c>
      <c r="K359" s="226">
        <v>6596</v>
      </c>
      <c r="L359" s="226">
        <v>9791</v>
      </c>
      <c r="M359" s="226">
        <v>0</v>
      </c>
      <c r="N359" s="234">
        <v>1112.71</v>
      </c>
      <c r="O359" s="234">
        <v>1097.3699999999999</v>
      </c>
    </row>
    <row r="360" spans="1:15">
      <c r="A360" s="229">
        <v>106410817</v>
      </c>
      <c r="B360" s="229" t="s">
        <v>1584</v>
      </c>
      <c r="C360" s="231" t="s">
        <v>1222</v>
      </c>
      <c r="D360" s="231" t="s">
        <v>1222</v>
      </c>
      <c r="E360" s="231" t="s">
        <v>1222</v>
      </c>
      <c r="F360" s="231" t="s">
        <v>1222</v>
      </c>
      <c r="G360" s="231" t="s">
        <v>1222</v>
      </c>
      <c r="H360" s="232">
        <v>0.1658</v>
      </c>
      <c r="I360" s="233">
        <v>1.7835000000000001</v>
      </c>
      <c r="J360" s="233">
        <v>1.7093</v>
      </c>
      <c r="K360" s="226">
        <v>6596</v>
      </c>
      <c r="L360" s="226">
        <v>9791</v>
      </c>
      <c r="M360" s="226">
        <v>0</v>
      </c>
      <c r="N360" s="234">
        <v>1112.71</v>
      </c>
      <c r="O360" s="234">
        <v>1097.3699999999999</v>
      </c>
    </row>
    <row r="361" spans="1:15">
      <c r="A361" s="229">
        <v>106370875</v>
      </c>
      <c r="B361" s="229" t="s">
        <v>1585</v>
      </c>
      <c r="C361" s="230" t="s">
        <v>1222</v>
      </c>
      <c r="D361" s="230" t="s">
        <v>1222</v>
      </c>
      <c r="E361" s="230" t="s">
        <v>1222</v>
      </c>
      <c r="F361" s="231" t="s">
        <v>1222</v>
      </c>
      <c r="G361" s="230" t="s">
        <v>1222</v>
      </c>
      <c r="H361" s="232">
        <v>0.18110999999999999</v>
      </c>
      <c r="I361" s="233">
        <v>1.3189</v>
      </c>
      <c r="J361" s="233">
        <v>1.264</v>
      </c>
      <c r="K361" s="226">
        <v>6596</v>
      </c>
      <c r="L361" s="226">
        <v>7785</v>
      </c>
      <c r="M361" s="226">
        <v>0</v>
      </c>
      <c r="N361" s="234">
        <v>1112.71</v>
      </c>
      <c r="O361" s="234">
        <v>1097.3699999999999</v>
      </c>
    </row>
    <row r="362" spans="1:15">
      <c r="A362" s="229">
        <v>106370689</v>
      </c>
      <c r="B362" s="229" t="s">
        <v>1586</v>
      </c>
      <c r="C362" s="231" t="s">
        <v>1222</v>
      </c>
      <c r="D362" s="231" t="s">
        <v>1222</v>
      </c>
      <c r="E362" s="231" t="s">
        <v>1222</v>
      </c>
      <c r="F362" s="231" t="s">
        <v>1222</v>
      </c>
      <c r="G362" s="231" t="s">
        <v>1222</v>
      </c>
      <c r="H362" s="232">
        <v>0.23868</v>
      </c>
      <c r="I362" s="233">
        <v>1.2645</v>
      </c>
      <c r="J362" s="233">
        <v>1.2119</v>
      </c>
      <c r="K362" s="226">
        <v>6596</v>
      </c>
      <c r="L362" s="226">
        <v>7551</v>
      </c>
      <c r="M362" s="226">
        <v>0</v>
      </c>
      <c r="N362" s="234">
        <v>1112.71</v>
      </c>
      <c r="O362" s="234">
        <v>926.01</v>
      </c>
    </row>
    <row r="363" spans="1:15">
      <c r="A363" s="229">
        <v>106370694</v>
      </c>
      <c r="B363" s="229" t="s">
        <v>1587</v>
      </c>
      <c r="C363" s="231" t="s">
        <v>1222</v>
      </c>
      <c r="D363" s="231" t="s">
        <v>1222</v>
      </c>
      <c r="E363" s="231" t="s">
        <v>1222</v>
      </c>
      <c r="F363" s="231" t="s">
        <v>1222</v>
      </c>
      <c r="G363" s="231" t="s">
        <v>1222</v>
      </c>
      <c r="H363" s="232">
        <v>0.19139999999999999</v>
      </c>
      <c r="I363" s="233">
        <v>1.3189</v>
      </c>
      <c r="J363" s="233">
        <v>1.264</v>
      </c>
      <c r="K363" s="226">
        <v>6596</v>
      </c>
      <c r="L363" s="226">
        <v>7785</v>
      </c>
      <c r="M363" s="226">
        <v>1434</v>
      </c>
      <c r="N363" s="234">
        <v>1112.71</v>
      </c>
      <c r="O363" s="234">
        <v>1097.3699999999999</v>
      </c>
    </row>
    <row r="364" spans="1:15">
      <c r="A364" s="229">
        <v>106370695</v>
      </c>
      <c r="B364" s="229" t="s">
        <v>1587</v>
      </c>
      <c r="C364" s="230" t="s">
        <v>1222</v>
      </c>
      <c r="D364" s="230" t="s">
        <v>1222</v>
      </c>
      <c r="E364" s="230" t="s">
        <v>1222</v>
      </c>
      <c r="F364" s="231" t="s">
        <v>1222</v>
      </c>
      <c r="G364" s="230" t="s">
        <v>1222</v>
      </c>
      <c r="H364" s="232">
        <v>0.19139999999999999</v>
      </c>
      <c r="I364" s="233">
        <v>1.3189</v>
      </c>
      <c r="J364" s="233">
        <v>1.264</v>
      </c>
      <c r="K364" s="226">
        <v>6596</v>
      </c>
      <c r="L364" s="226">
        <v>7785</v>
      </c>
      <c r="M364" s="226">
        <v>1434</v>
      </c>
      <c r="N364" s="234">
        <v>1112.71</v>
      </c>
      <c r="O364" s="234">
        <v>1097.3699999999999</v>
      </c>
    </row>
    <row r="365" spans="1:15">
      <c r="A365" s="229">
        <v>106450940</v>
      </c>
      <c r="B365" s="229" t="s">
        <v>1588</v>
      </c>
      <c r="C365" s="231" t="s">
        <v>1222</v>
      </c>
      <c r="D365" s="231" t="s">
        <v>1222</v>
      </c>
      <c r="E365" s="231" t="s">
        <v>1222</v>
      </c>
      <c r="F365" s="231" t="s">
        <v>1222</v>
      </c>
      <c r="G365" s="231" t="s">
        <v>1222</v>
      </c>
      <c r="H365" s="232">
        <v>0.16147</v>
      </c>
      <c r="I365" s="233">
        <v>1.3627</v>
      </c>
      <c r="J365" s="233">
        <v>1.306</v>
      </c>
      <c r="K365" s="226">
        <v>6596</v>
      </c>
      <c r="L365" s="226">
        <v>7975</v>
      </c>
      <c r="M365" s="226">
        <v>0</v>
      </c>
      <c r="N365" s="234">
        <v>1112.71</v>
      </c>
      <c r="O365" s="234">
        <v>1097.3699999999999</v>
      </c>
    </row>
    <row r="366" spans="1:15">
      <c r="A366" s="229">
        <v>106190708</v>
      </c>
      <c r="B366" s="229" t="s">
        <v>1589</v>
      </c>
      <c r="C366" s="230" t="s">
        <v>1222</v>
      </c>
      <c r="D366" s="230" t="s">
        <v>1222</v>
      </c>
      <c r="E366" s="230" t="s">
        <v>1222</v>
      </c>
      <c r="F366" s="231" t="s">
        <v>1222</v>
      </c>
      <c r="G366" s="230" t="s">
        <v>1222</v>
      </c>
      <c r="H366" s="232">
        <v>0.14624999999999999</v>
      </c>
      <c r="I366" s="233">
        <v>1.2918000000000001</v>
      </c>
      <c r="J366" s="233">
        <v>1.2381</v>
      </c>
      <c r="K366" s="226">
        <v>6596</v>
      </c>
      <c r="L366" s="226">
        <v>7669</v>
      </c>
      <c r="M366" s="226">
        <v>0</v>
      </c>
      <c r="N366" s="234">
        <v>1112.71</v>
      </c>
      <c r="O366" s="234">
        <v>1097.3699999999999</v>
      </c>
    </row>
    <row r="367" spans="1:15">
      <c r="A367" s="229">
        <v>106190712</v>
      </c>
      <c r="B367" s="229" t="s">
        <v>1590</v>
      </c>
      <c r="C367" s="230" t="s">
        <v>1222</v>
      </c>
      <c r="D367" s="230" t="s">
        <v>1222</v>
      </c>
      <c r="E367" s="230" t="s">
        <v>1222</v>
      </c>
      <c r="F367" s="231" t="s">
        <v>1222</v>
      </c>
      <c r="G367" s="230" t="s">
        <v>1222</v>
      </c>
      <c r="H367" s="232">
        <v>1</v>
      </c>
      <c r="I367" s="233">
        <v>1.2918000000000001</v>
      </c>
      <c r="J367" s="233">
        <v>1.2381</v>
      </c>
      <c r="K367" s="226">
        <v>6596</v>
      </c>
      <c r="L367" s="226">
        <v>7669</v>
      </c>
      <c r="M367" s="226">
        <v>0</v>
      </c>
      <c r="N367" s="234">
        <v>1112.71</v>
      </c>
      <c r="O367" s="234">
        <v>1097.3699999999999</v>
      </c>
    </row>
    <row r="368" spans="1:15">
      <c r="A368" s="229">
        <v>106344114</v>
      </c>
      <c r="B368" s="229" t="s">
        <v>1591</v>
      </c>
      <c r="C368" s="231" t="s">
        <v>1222</v>
      </c>
      <c r="D368" s="231" t="s">
        <v>1222</v>
      </c>
      <c r="E368" s="231" t="s">
        <v>1222</v>
      </c>
      <c r="F368" s="231" t="s">
        <v>1222</v>
      </c>
      <c r="G368" s="231" t="s">
        <v>1222</v>
      </c>
      <c r="H368" s="232">
        <v>0.55506999999999995</v>
      </c>
      <c r="I368" s="233">
        <v>1.6206</v>
      </c>
      <c r="J368" s="233">
        <v>1.5531999999999999</v>
      </c>
      <c r="K368" s="226">
        <v>6596</v>
      </c>
      <c r="L368" s="226">
        <v>9088</v>
      </c>
      <c r="M368" s="226">
        <v>2537</v>
      </c>
      <c r="N368" s="234">
        <v>1112.71</v>
      </c>
      <c r="O368" s="234">
        <v>1097.3699999999999</v>
      </c>
    </row>
    <row r="369" spans="1:15">
      <c r="A369" s="229">
        <v>106291023</v>
      </c>
      <c r="B369" s="229" t="s">
        <v>1592</v>
      </c>
      <c r="C369" s="230" t="s">
        <v>1222</v>
      </c>
      <c r="D369" s="230" t="s">
        <v>1222</v>
      </c>
      <c r="E369" s="230" t="s">
        <v>1222</v>
      </c>
      <c r="F369" s="230" t="s">
        <v>1221</v>
      </c>
      <c r="G369" s="230" t="s">
        <v>1221</v>
      </c>
      <c r="H369" s="232">
        <v>0.28465000000000001</v>
      </c>
      <c r="I369" s="233">
        <v>1.6206</v>
      </c>
      <c r="J369" s="233">
        <v>1.5531999999999999</v>
      </c>
      <c r="K369" s="226">
        <v>15036</v>
      </c>
      <c r="L369" s="226">
        <v>20717</v>
      </c>
      <c r="M369" s="226">
        <v>0</v>
      </c>
      <c r="N369" s="234">
        <v>1112.71</v>
      </c>
      <c r="O369" s="234">
        <v>1097.3699999999999</v>
      </c>
    </row>
    <row r="370" spans="1:15">
      <c r="A370" s="229">
        <v>106540798</v>
      </c>
      <c r="B370" s="229" t="s">
        <v>1593</v>
      </c>
      <c r="C370" s="231" t="s">
        <v>1222</v>
      </c>
      <c r="D370" s="231" t="s">
        <v>1221</v>
      </c>
      <c r="E370" s="231" t="s">
        <v>1222</v>
      </c>
      <c r="F370" s="231" t="s">
        <v>1222</v>
      </c>
      <c r="G370" s="231" t="s">
        <v>1222</v>
      </c>
      <c r="H370" s="232">
        <v>0.31112000000000001</v>
      </c>
      <c r="I370" s="233">
        <v>1.2645</v>
      </c>
      <c r="J370" s="233">
        <v>1.2119</v>
      </c>
      <c r="K370" s="226">
        <v>6596</v>
      </c>
      <c r="L370" s="226">
        <v>7551</v>
      </c>
      <c r="M370" s="226">
        <v>0</v>
      </c>
      <c r="N370" s="234">
        <v>1112.71</v>
      </c>
      <c r="O370" s="234">
        <v>829.57</v>
      </c>
    </row>
    <row r="371" spans="1:15">
      <c r="A371" s="229">
        <v>106400524</v>
      </c>
      <c r="B371" s="229" t="s">
        <v>1594</v>
      </c>
      <c r="C371" s="230" t="s">
        <v>1222</v>
      </c>
      <c r="D371" s="230" t="s">
        <v>1222</v>
      </c>
      <c r="E371" s="230" t="s">
        <v>1222</v>
      </c>
      <c r="F371" s="231" t="s">
        <v>1222</v>
      </c>
      <c r="G371" s="230" t="s">
        <v>1222</v>
      </c>
      <c r="H371" s="232">
        <v>0.16988</v>
      </c>
      <c r="I371" s="233">
        <v>1.3938999999999999</v>
      </c>
      <c r="J371" s="233">
        <v>1.3359000000000001</v>
      </c>
      <c r="K371" s="226">
        <v>6596</v>
      </c>
      <c r="L371" s="226">
        <v>8109</v>
      </c>
      <c r="M371" s="226">
        <v>0</v>
      </c>
      <c r="N371" s="234">
        <v>1112.71</v>
      </c>
      <c r="O371" s="234">
        <v>1097.3699999999999</v>
      </c>
    </row>
    <row r="372" spans="1:15">
      <c r="A372" s="229">
        <v>106491338</v>
      </c>
      <c r="B372" s="229" t="s">
        <v>2283</v>
      </c>
      <c r="C372" s="230" t="s">
        <v>1222</v>
      </c>
      <c r="D372" s="230" t="s">
        <v>1221</v>
      </c>
      <c r="E372" s="230" t="s">
        <v>1222</v>
      </c>
      <c r="F372" s="231" t="s">
        <v>1221</v>
      </c>
      <c r="G372" s="230" t="s">
        <v>1222</v>
      </c>
      <c r="H372" s="232">
        <v>0.46881</v>
      </c>
      <c r="I372" s="233">
        <v>1.6828000000000001</v>
      </c>
      <c r="J372" s="233">
        <v>1.6128</v>
      </c>
      <c r="K372" s="226">
        <v>6596</v>
      </c>
      <c r="L372" s="226">
        <v>9357</v>
      </c>
      <c r="M372" s="226">
        <v>0</v>
      </c>
      <c r="N372" s="234">
        <v>1112.71</v>
      </c>
      <c r="O372" s="234">
        <v>1097.3699999999999</v>
      </c>
    </row>
    <row r="373" spans="1:15">
      <c r="A373" s="229">
        <v>106491076</v>
      </c>
      <c r="B373" s="229" t="s">
        <v>1595</v>
      </c>
      <c r="C373" s="230" t="s">
        <v>1222</v>
      </c>
      <c r="D373" s="230" t="s">
        <v>1221</v>
      </c>
      <c r="E373" s="230" t="s">
        <v>1222</v>
      </c>
      <c r="F373" s="231" t="s">
        <v>1222</v>
      </c>
      <c r="G373" s="230" t="s">
        <v>1222</v>
      </c>
      <c r="H373" s="232">
        <v>0.32844000000000001</v>
      </c>
      <c r="I373" s="233">
        <v>1.6828000000000001</v>
      </c>
      <c r="J373" s="233">
        <v>1.6128</v>
      </c>
      <c r="K373" s="226">
        <v>6596</v>
      </c>
      <c r="L373" s="226">
        <v>9357</v>
      </c>
      <c r="M373" s="226">
        <v>0</v>
      </c>
      <c r="N373" s="234">
        <v>1112.71</v>
      </c>
      <c r="O373" s="234">
        <v>1097.3699999999999</v>
      </c>
    </row>
    <row r="374" spans="1:15">
      <c r="A374" s="229">
        <v>106301258</v>
      </c>
      <c r="B374" s="229" t="s">
        <v>1596</v>
      </c>
      <c r="C374" s="230" t="s">
        <v>1222</v>
      </c>
      <c r="D374" s="230" t="s">
        <v>1222</v>
      </c>
      <c r="E374" s="230" t="s">
        <v>1222</v>
      </c>
      <c r="F374" s="230" t="s">
        <v>1222</v>
      </c>
      <c r="G374" s="230" t="s">
        <v>1222</v>
      </c>
      <c r="H374" s="232">
        <v>0.26425999999999999</v>
      </c>
      <c r="I374" s="233">
        <v>1.2658</v>
      </c>
      <c r="J374" s="233">
        <v>1.2131000000000001</v>
      </c>
      <c r="K374" s="226">
        <v>6596</v>
      </c>
      <c r="L374" s="226">
        <v>7556</v>
      </c>
      <c r="M374" s="226">
        <v>0</v>
      </c>
      <c r="N374" s="234">
        <v>1112.71</v>
      </c>
      <c r="O374" s="234">
        <v>912.9</v>
      </c>
    </row>
    <row r="375" spans="1:15">
      <c r="A375" s="229">
        <v>106190110</v>
      </c>
      <c r="B375" s="229" t="s">
        <v>1597</v>
      </c>
      <c r="C375" s="230" t="s">
        <v>1222</v>
      </c>
      <c r="D375" s="230" t="s">
        <v>1222</v>
      </c>
      <c r="E375" s="230" t="s">
        <v>1222</v>
      </c>
      <c r="F375" s="231" t="s">
        <v>1222</v>
      </c>
      <c r="G375" s="230" t="s">
        <v>1222</v>
      </c>
      <c r="H375" s="232">
        <v>0.25652999999999998</v>
      </c>
      <c r="I375" s="233">
        <v>1.2918000000000001</v>
      </c>
      <c r="J375" s="233">
        <v>1.2381</v>
      </c>
      <c r="K375" s="226">
        <v>6596</v>
      </c>
      <c r="L375" s="226">
        <v>7669</v>
      </c>
      <c r="M375" s="226">
        <v>1200</v>
      </c>
      <c r="N375" s="234">
        <v>1112.71</v>
      </c>
      <c r="O375" s="234">
        <v>1097.3699999999999</v>
      </c>
    </row>
    <row r="376" spans="1:15">
      <c r="A376" s="229">
        <v>106190380</v>
      </c>
      <c r="B376" s="229" t="s">
        <v>2295</v>
      </c>
      <c r="C376" s="230" t="s">
        <v>1222</v>
      </c>
      <c r="D376" s="230" t="s">
        <v>1222</v>
      </c>
      <c r="E376" s="230" t="s">
        <v>1222</v>
      </c>
      <c r="F376" s="231" t="s">
        <v>1222</v>
      </c>
      <c r="G376" s="230" t="s">
        <v>1222</v>
      </c>
      <c r="H376" s="232">
        <v>0.25652999999999998</v>
      </c>
      <c r="I376" s="233">
        <v>1.2918000000000001</v>
      </c>
      <c r="J376" s="233">
        <v>1.2381</v>
      </c>
      <c r="K376" s="226">
        <v>6596</v>
      </c>
      <c r="L376" s="226">
        <v>7669</v>
      </c>
      <c r="M376" s="226">
        <v>1200</v>
      </c>
      <c r="N376" s="234">
        <v>1112.71</v>
      </c>
      <c r="O376" s="234">
        <v>1097.3699999999999</v>
      </c>
    </row>
    <row r="377" spans="1:15">
      <c r="A377" s="229">
        <v>106141338</v>
      </c>
      <c r="B377" s="229" t="s">
        <v>1598</v>
      </c>
      <c r="C377" s="231" t="s">
        <v>1222</v>
      </c>
      <c r="D377" s="231" t="s">
        <v>1221</v>
      </c>
      <c r="E377" s="231" t="s">
        <v>1222</v>
      </c>
      <c r="F377" s="231" t="s">
        <v>1221</v>
      </c>
      <c r="G377" s="231" t="s">
        <v>1221</v>
      </c>
      <c r="H377" s="232">
        <v>0.21099999999999999</v>
      </c>
      <c r="I377" s="233">
        <v>1.3189</v>
      </c>
      <c r="J377" s="233">
        <v>1.264</v>
      </c>
      <c r="K377" s="226">
        <v>15036</v>
      </c>
      <c r="L377" s="226">
        <v>17747</v>
      </c>
      <c r="M377" s="226">
        <v>0</v>
      </c>
      <c r="N377" s="234">
        <v>1112.71</v>
      </c>
      <c r="O377" s="234">
        <v>1097.3699999999999</v>
      </c>
    </row>
    <row r="378" spans="1:15">
      <c r="A378" s="229">
        <v>106334068</v>
      </c>
      <c r="B378" s="229" t="s">
        <v>1599</v>
      </c>
      <c r="C378" s="230" t="s">
        <v>1222</v>
      </c>
      <c r="D378" s="230" t="s">
        <v>1222</v>
      </c>
      <c r="E378" s="230" t="s">
        <v>1222</v>
      </c>
      <c r="F378" s="230" t="s">
        <v>1222</v>
      </c>
      <c r="G378" s="230" t="s">
        <v>1222</v>
      </c>
      <c r="H378" s="232">
        <v>0.31775999999999999</v>
      </c>
      <c r="I378" s="233">
        <v>1.2645</v>
      </c>
      <c r="J378" s="233">
        <v>1.2119</v>
      </c>
      <c r="K378" s="226">
        <v>6596</v>
      </c>
      <c r="L378" s="226">
        <v>7551</v>
      </c>
      <c r="M378" s="226">
        <v>0</v>
      </c>
      <c r="N378" s="234">
        <v>1112.71</v>
      </c>
      <c r="O378" s="234">
        <v>1097.3699999999999</v>
      </c>
    </row>
    <row r="379" spans="1:15">
      <c r="A379" s="229">
        <v>106334001</v>
      </c>
      <c r="B379" s="229" t="s">
        <v>1600</v>
      </c>
      <c r="C379" s="230" t="s">
        <v>1222</v>
      </c>
      <c r="D379" s="230" t="s">
        <v>1222</v>
      </c>
      <c r="E379" s="230" t="s">
        <v>1222</v>
      </c>
      <c r="F379" s="231" t="s">
        <v>1222</v>
      </c>
      <c r="G379" s="230" t="s">
        <v>1222</v>
      </c>
      <c r="H379" s="232">
        <v>0.31775999999999999</v>
      </c>
      <c r="I379" s="233">
        <v>1.2645</v>
      </c>
      <c r="J379" s="233">
        <v>1.2119</v>
      </c>
      <c r="K379" s="226">
        <v>6596</v>
      </c>
      <c r="L379" s="226">
        <v>7551</v>
      </c>
      <c r="M379" s="226">
        <v>0</v>
      </c>
      <c r="N379" s="234">
        <v>1112.71</v>
      </c>
      <c r="O379" s="234">
        <v>1097.3699999999999</v>
      </c>
    </row>
    <row r="380" spans="1:15">
      <c r="A380" s="235">
        <v>106100899</v>
      </c>
      <c r="B380" s="229" t="s">
        <v>1601</v>
      </c>
      <c r="C380" s="230" t="s">
        <v>1222</v>
      </c>
      <c r="D380" s="230" t="s">
        <v>1222</v>
      </c>
      <c r="E380" s="230" t="s">
        <v>1222</v>
      </c>
      <c r="F380" s="231" t="s">
        <v>1222</v>
      </c>
      <c r="G380" s="230" t="s">
        <v>1222</v>
      </c>
      <c r="H380" s="232">
        <v>0.26427</v>
      </c>
      <c r="I380" s="233">
        <v>1.2645</v>
      </c>
      <c r="J380" s="233">
        <v>1.2119</v>
      </c>
      <c r="K380" s="226">
        <v>6596</v>
      </c>
      <c r="L380" s="226">
        <v>7551</v>
      </c>
      <c r="M380" s="226">
        <v>0</v>
      </c>
      <c r="N380" s="234">
        <v>1112.71</v>
      </c>
      <c r="O380" s="234">
        <v>1097.3699999999999</v>
      </c>
    </row>
    <row r="381" spans="1:15">
      <c r="A381" s="229">
        <v>106361339</v>
      </c>
      <c r="B381" s="229" t="s">
        <v>1602</v>
      </c>
      <c r="C381" s="231" t="s">
        <v>1222</v>
      </c>
      <c r="D381" s="231" t="s">
        <v>1222</v>
      </c>
      <c r="E381" s="231" t="s">
        <v>1222</v>
      </c>
      <c r="F381" s="231" t="s">
        <v>1222</v>
      </c>
      <c r="G381" s="231" t="s">
        <v>1222</v>
      </c>
      <c r="H381" s="232">
        <v>0.22586999999999999</v>
      </c>
      <c r="I381" s="233">
        <v>1.2658</v>
      </c>
      <c r="J381" s="233">
        <v>1.2131000000000001</v>
      </c>
      <c r="K381" s="226">
        <v>6596</v>
      </c>
      <c r="L381" s="226">
        <v>7556</v>
      </c>
      <c r="M381" s="226">
        <v>0</v>
      </c>
      <c r="N381" s="234">
        <v>1112.71</v>
      </c>
      <c r="O381" s="234">
        <v>1097.3699999999999</v>
      </c>
    </row>
    <row r="382" spans="1:15">
      <c r="A382" s="229">
        <v>106521041</v>
      </c>
      <c r="B382" s="229" t="s">
        <v>1603</v>
      </c>
      <c r="C382" s="230" t="s">
        <v>1222</v>
      </c>
      <c r="D382" s="230" t="s">
        <v>1222</v>
      </c>
      <c r="E382" s="230" t="s">
        <v>1222</v>
      </c>
      <c r="F382" s="231" t="s">
        <v>1221</v>
      </c>
      <c r="G382" s="230" t="s">
        <v>1221</v>
      </c>
      <c r="H382" s="232">
        <v>0.27940999999999999</v>
      </c>
      <c r="I382" s="233">
        <v>1.3627</v>
      </c>
      <c r="J382" s="233">
        <v>1.306</v>
      </c>
      <c r="K382" s="226">
        <v>15036</v>
      </c>
      <c r="L382" s="226">
        <v>18178</v>
      </c>
      <c r="M382" s="226">
        <v>0</v>
      </c>
      <c r="N382" s="234">
        <v>1112.71</v>
      </c>
      <c r="O382" s="234">
        <v>1097.3699999999999</v>
      </c>
    </row>
    <row r="383" spans="1:15">
      <c r="A383" s="229">
        <v>106190754</v>
      </c>
      <c r="B383" s="229" t="s">
        <v>2297</v>
      </c>
      <c r="C383" s="231" t="s">
        <v>1222</v>
      </c>
      <c r="D383" s="231" t="s">
        <v>1222</v>
      </c>
      <c r="E383" s="231" t="s">
        <v>1222</v>
      </c>
      <c r="F383" s="230" t="s">
        <v>1222</v>
      </c>
      <c r="G383" s="231" t="s">
        <v>1222</v>
      </c>
      <c r="H383" s="232">
        <v>0.30098999999999998</v>
      </c>
      <c r="I383" s="233">
        <v>1.2918000000000001</v>
      </c>
      <c r="J383" s="233">
        <v>1.2381</v>
      </c>
      <c r="K383" s="226">
        <v>6596</v>
      </c>
      <c r="L383" s="226">
        <v>7669</v>
      </c>
      <c r="M383" s="226">
        <v>0</v>
      </c>
      <c r="N383" s="234">
        <v>1112.71</v>
      </c>
      <c r="O383" s="234">
        <v>1097.3699999999999</v>
      </c>
    </row>
    <row r="384" spans="1:15">
      <c r="A384" s="229">
        <v>106380960</v>
      </c>
      <c r="B384" s="229" t="s">
        <v>1604</v>
      </c>
      <c r="C384" s="230" t="s">
        <v>1222</v>
      </c>
      <c r="D384" s="230" t="s">
        <v>1222</v>
      </c>
      <c r="E384" s="230" t="s">
        <v>1222</v>
      </c>
      <c r="F384" s="231" t="s">
        <v>1222</v>
      </c>
      <c r="G384" s="230" t="s">
        <v>1222</v>
      </c>
      <c r="H384" s="232">
        <v>0.21606</v>
      </c>
      <c r="I384" s="233">
        <v>1.7899</v>
      </c>
      <c r="J384" s="233">
        <v>1.7154</v>
      </c>
      <c r="K384" s="226">
        <v>6596</v>
      </c>
      <c r="L384" s="226">
        <v>9819</v>
      </c>
      <c r="M384" s="226">
        <v>1536</v>
      </c>
      <c r="N384" s="234">
        <v>1112.71</v>
      </c>
      <c r="O384" s="234">
        <v>1097.3699999999999</v>
      </c>
    </row>
    <row r="385" spans="1:15">
      <c r="A385" s="229">
        <v>106560508</v>
      </c>
      <c r="B385" s="229" t="s">
        <v>1605</v>
      </c>
      <c r="C385" s="230" t="s">
        <v>1222</v>
      </c>
      <c r="D385" s="230" t="s">
        <v>1222</v>
      </c>
      <c r="E385" s="230" t="s">
        <v>1222</v>
      </c>
      <c r="F385" s="231" t="s">
        <v>1222</v>
      </c>
      <c r="G385" s="230" t="s">
        <v>1222</v>
      </c>
      <c r="H385" s="232">
        <v>0.24443000000000001</v>
      </c>
      <c r="I385" s="233">
        <v>1.4370000000000001</v>
      </c>
      <c r="J385" s="233">
        <v>1.3772</v>
      </c>
      <c r="K385" s="226">
        <v>6596</v>
      </c>
      <c r="L385" s="226">
        <v>8295</v>
      </c>
      <c r="M385" s="226">
        <v>1873</v>
      </c>
      <c r="N385" s="234">
        <v>1112.71</v>
      </c>
      <c r="O385" s="234">
        <v>1097.3699999999999</v>
      </c>
    </row>
    <row r="386" spans="1:15">
      <c r="A386" s="229">
        <v>106560529</v>
      </c>
      <c r="B386" s="229" t="s">
        <v>1606</v>
      </c>
      <c r="C386" s="231" t="s">
        <v>1222</v>
      </c>
      <c r="D386" s="231" t="s">
        <v>1222</v>
      </c>
      <c r="E386" s="231" t="s">
        <v>1222</v>
      </c>
      <c r="F386" s="231" t="s">
        <v>1222</v>
      </c>
      <c r="G386" s="231" t="s">
        <v>1222</v>
      </c>
      <c r="H386" s="232">
        <v>0.24443000000000001</v>
      </c>
      <c r="I386" s="233">
        <v>1.4370000000000001</v>
      </c>
      <c r="J386" s="233">
        <v>1.3772</v>
      </c>
      <c r="K386" s="226">
        <v>6596</v>
      </c>
      <c r="L386" s="226">
        <v>8295</v>
      </c>
      <c r="M386" s="226">
        <v>1873</v>
      </c>
      <c r="N386" s="234">
        <v>1112.71</v>
      </c>
      <c r="O386" s="234">
        <v>1097.3699999999999</v>
      </c>
    </row>
    <row r="387" spans="1:15">
      <c r="A387" s="229">
        <v>106121080</v>
      </c>
      <c r="B387" s="229" t="s">
        <v>1607</v>
      </c>
      <c r="C387" s="231" t="s">
        <v>1222</v>
      </c>
      <c r="D387" s="231" t="s">
        <v>1222</v>
      </c>
      <c r="E387" s="231" t="s">
        <v>1222</v>
      </c>
      <c r="F387" s="231" t="s">
        <v>1222</v>
      </c>
      <c r="G387" s="231" t="s">
        <v>1222</v>
      </c>
      <c r="H387" s="232">
        <v>0.22724</v>
      </c>
      <c r="I387" s="233">
        <v>1.3627</v>
      </c>
      <c r="J387" s="233">
        <v>1.306</v>
      </c>
      <c r="K387" s="226">
        <v>6596</v>
      </c>
      <c r="L387" s="226">
        <v>7975</v>
      </c>
      <c r="M387" s="226">
        <v>1458</v>
      </c>
      <c r="N387" s="234">
        <v>1112.71</v>
      </c>
      <c r="O387" s="234">
        <v>1097.3699999999999</v>
      </c>
    </row>
    <row r="388" spans="1:15">
      <c r="A388" s="229">
        <v>106301340</v>
      </c>
      <c r="B388" s="229" t="s">
        <v>1608</v>
      </c>
      <c r="C388" s="230" t="s">
        <v>1222</v>
      </c>
      <c r="D388" s="230" t="s">
        <v>1222</v>
      </c>
      <c r="E388" s="230" t="s">
        <v>1222</v>
      </c>
      <c r="F388" s="231" t="s">
        <v>1222</v>
      </c>
      <c r="G388" s="230" t="s">
        <v>1222</v>
      </c>
      <c r="H388" s="232">
        <v>0.24593000000000001</v>
      </c>
      <c r="I388" s="233">
        <v>1.2658</v>
      </c>
      <c r="J388" s="233">
        <v>1.2131000000000001</v>
      </c>
      <c r="K388" s="226">
        <v>6596</v>
      </c>
      <c r="L388" s="226">
        <v>7556</v>
      </c>
      <c r="M388" s="226">
        <v>0</v>
      </c>
      <c r="N388" s="234">
        <v>1112.71</v>
      </c>
      <c r="O388" s="234">
        <v>1097.3699999999999</v>
      </c>
    </row>
    <row r="389" spans="1:15">
      <c r="A389" s="229">
        <v>106391042</v>
      </c>
      <c r="B389" s="229" t="s">
        <v>1609</v>
      </c>
      <c r="C389" s="231" t="s">
        <v>1222</v>
      </c>
      <c r="D389" s="231" t="s">
        <v>1222</v>
      </c>
      <c r="E389" s="231" t="s">
        <v>1222</v>
      </c>
      <c r="F389" s="231" t="s">
        <v>1222</v>
      </c>
      <c r="G389" s="231" t="s">
        <v>1222</v>
      </c>
      <c r="H389" s="232">
        <v>0.17727999999999999</v>
      </c>
      <c r="I389" s="233">
        <v>1.7196</v>
      </c>
      <c r="J389" s="233">
        <v>1.6480999999999999</v>
      </c>
      <c r="K389" s="226">
        <v>6596</v>
      </c>
      <c r="L389" s="226">
        <v>9516</v>
      </c>
      <c r="M389" s="226">
        <v>0</v>
      </c>
      <c r="N389" s="234">
        <v>1112.71</v>
      </c>
      <c r="O389" s="234">
        <v>1097.3699999999999</v>
      </c>
    </row>
    <row r="390" spans="1:15">
      <c r="A390" s="229">
        <v>106301342</v>
      </c>
      <c r="B390" s="229" t="s">
        <v>1610</v>
      </c>
      <c r="C390" s="230" t="s">
        <v>1222</v>
      </c>
      <c r="D390" s="230" t="s">
        <v>1222</v>
      </c>
      <c r="E390" s="230" t="s">
        <v>1222</v>
      </c>
      <c r="F390" s="231" t="s">
        <v>1222</v>
      </c>
      <c r="G390" s="230" t="s">
        <v>1222</v>
      </c>
      <c r="H390" s="232">
        <v>0.25649</v>
      </c>
      <c r="I390" s="233">
        <v>1.2658</v>
      </c>
      <c r="J390" s="233">
        <v>1.2131000000000001</v>
      </c>
      <c r="K390" s="226">
        <v>6596</v>
      </c>
      <c r="L390" s="226">
        <v>7556</v>
      </c>
      <c r="M390" s="226">
        <v>1182</v>
      </c>
      <c r="N390" s="234">
        <v>1112.71</v>
      </c>
      <c r="O390" s="234">
        <v>1097.3699999999999</v>
      </c>
    </row>
    <row r="391" spans="1:15">
      <c r="A391" s="229">
        <v>106361343</v>
      </c>
      <c r="B391" s="229" t="s">
        <v>1611</v>
      </c>
      <c r="C391" s="230" t="s">
        <v>1222</v>
      </c>
      <c r="D391" s="230" t="s">
        <v>1222</v>
      </c>
      <c r="E391" s="230" t="s">
        <v>1222</v>
      </c>
      <c r="F391" s="231" t="s">
        <v>1221</v>
      </c>
      <c r="G391" s="230" t="s">
        <v>1222</v>
      </c>
      <c r="H391" s="232">
        <v>0.22739000000000001</v>
      </c>
      <c r="I391" s="233">
        <v>1.2658</v>
      </c>
      <c r="J391" s="233">
        <v>1.2131000000000001</v>
      </c>
      <c r="K391" s="226">
        <v>6596</v>
      </c>
      <c r="L391" s="226">
        <v>7556</v>
      </c>
      <c r="M391" s="226">
        <v>0</v>
      </c>
      <c r="N391" s="234">
        <v>1112.71</v>
      </c>
      <c r="O391" s="234">
        <v>1097.3699999999999</v>
      </c>
    </row>
    <row r="392" spans="1:15">
      <c r="A392" s="229">
        <v>106190053</v>
      </c>
      <c r="B392" s="229" t="s">
        <v>1612</v>
      </c>
      <c r="C392" s="230" t="s">
        <v>1222</v>
      </c>
      <c r="D392" s="230" t="s">
        <v>1222</v>
      </c>
      <c r="E392" s="230" t="s">
        <v>1222</v>
      </c>
      <c r="F392" s="231" t="s">
        <v>1222</v>
      </c>
      <c r="G392" s="230" t="s">
        <v>1222</v>
      </c>
      <c r="H392" s="232">
        <v>0.30157</v>
      </c>
      <c r="I392" s="233">
        <v>1.2918000000000001</v>
      </c>
      <c r="J392" s="233">
        <v>1.2381</v>
      </c>
      <c r="K392" s="226">
        <v>6596</v>
      </c>
      <c r="L392" s="226">
        <v>7669</v>
      </c>
      <c r="M392" s="226">
        <v>1200</v>
      </c>
      <c r="N392" s="234">
        <v>1112.71</v>
      </c>
      <c r="O392" s="234">
        <v>1097.3699999999999</v>
      </c>
    </row>
    <row r="393" spans="1:15">
      <c r="A393" s="229">
        <v>106380965</v>
      </c>
      <c r="B393" s="229" t="s">
        <v>1613</v>
      </c>
      <c r="C393" s="230" t="s">
        <v>1222</v>
      </c>
      <c r="D393" s="230" t="s">
        <v>1222</v>
      </c>
      <c r="E393" s="230" t="s">
        <v>1222</v>
      </c>
      <c r="F393" s="230" t="s">
        <v>1222</v>
      </c>
      <c r="G393" s="230" t="s">
        <v>1222</v>
      </c>
      <c r="H393" s="232">
        <v>0.22750000000000001</v>
      </c>
      <c r="I393" s="233">
        <v>1.7899</v>
      </c>
      <c r="J393" s="233">
        <v>1.7154</v>
      </c>
      <c r="K393" s="226">
        <v>6596</v>
      </c>
      <c r="L393" s="226">
        <v>9819</v>
      </c>
      <c r="M393" s="226">
        <v>1536</v>
      </c>
      <c r="N393" s="234">
        <v>1112.71</v>
      </c>
      <c r="O393" s="234">
        <v>1097.3699999999999</v>
      </c>
    </row>
    <row r="394" spans="1:15">
      <c r="A394" s="229">
        <v>106010967</v>
      </c>
      <c r="B394" s="229" t="s">
        <v>1614</v>
      </c>
      <c r="C394" s="231" t="s">
        <v>1222</v>
      </c>
      <c r="D394" s="231" t="s">
        <v>1222</v>
      </c>
      <c r="E394" s="231" t="s">
        <v>1222</v>
      </c>
      <c r="F394" s="231" t="s">
        <v>1222</v>
      </c>
      <c r="G394" s="231" t="s">
        <v>1222</v>
      </c>
      <c r="H394" s="232">
        <v>0.22509000000000001</v>
      </c>
      <c r="I394" s="233">
        <v>1.7586000000000002</v>
      </c>
      <c r="J394" s="233">
        <v>1.6854</v>
      </c>
      <c r="K394" s="226">
        <v>6596</v>
      </c>
      <c r="L394" s="226">
        <v>9684</v>
      </c>
      <c r="M394" s="226">
        <v>0</v>
      </c>
      <c r="N394" s="234">
        <v>1112.71</v>
      </c>
      <c r="O394" s="234">
        <v>1097.3699999999999</v>
      </c>
    </row>
    <row r="395" spans="1:15">
      <c r="A395" s="229">
        <v>106190762</v>
      </c>
      <c r="B395" s="229" t="s">
        <v>1615</v>
      </c>
      <c r="C395" s="231" t="s">
        <v>1222</v>
      </c>
      <c r="D395" s="231" t="s">
        <v>1222</v>
      </c>
      <c r="E395" s="231" t="s">
        <v>1222</v>
      </c>
      <c r="F395" s="231" t="s">
        <v>1222</v>
      </c>
      <c r="G395" s="231" t="s">
        <v>1222</v>
      </c>
      <c r="H395" s="232">
        <v>0.15387999999999999</v>
      </c>
      <c r="I395" s="233">
        <v>1.2918000000000001</v>
      </c>
      <c r="J395" s="233">
        <v>1.2381</v>
      </c>
      <c r="K395" s="226">
        <v>6596</v>
      </c>
      <c r="L395" s="226">
        <v>7669</v>
      </c>
      <c r="M395" s="226">
        <v>1200</v>
      </c>
      <c r="N395" s="234">
        <v>1112.71</v>
      </c>
      <c r="O395" s="234">
        <v>1097.3699999999999</v>
      </c>
    </row>
    <row r="396" spans="1:15">
      <c r="A396" s="229">
        <v>106430905</v>
      </c>
      <c r="B396" s="229" t="s">
        <v>1616</v>
      </c>
      <c r="C396" s="231" t="s">
        <v>1222</v>
      </c>
      <c r="D396" s="231" t="s">
        <v>1222</v>
      </c>
      <c r="E396" s="231" t="s">
        <v>1222</v>
      </c>
      <c r="F396" s="231" t="s">
        <v>1222</v>
      </c>
      <c r="G396" s="231" t="s">
        <v>1222</v>
      </c>
      <c r="H396" s="232">
        <v>0.15314</v>
      </c>
      <c r="I396" s="233">
        <v>1.8551</v>
      </c>
      <c r="J396" s="233">
        <v>1.7779</v>
      </c>
      <c r="K396" s="226">
        <v>6596</v>
      </c>
      <c r="L396" s="226">
        <v>10100</v>
      </c>
      <c r="M396" s="226">
        <v>1580</v>
      </c>
      <c r="N396" s="234">
        <v>1112.71</v>
      </c>
      <c r="O396" s="234">
        <v>1097.3699999999999</v>
      </c>
    </row>
    <row r="397" spans="1:15">
      <c r="A397" s="302">
        <v>106430035</v>
      </c>
      <c r="B397" s="229" t="s">
        <v>1616</v>
      </c>
      <c r="C397" s="231" t="s">
        <v>1222</v>
      </c>
      <c r="D397" s="231" t="s">
        <v>1222</v>
      </c>
      <c r="E397" s="231" t="s">
        <v>1222</v>
      </c>
      <c r="F397" s="231" t="s">
        <v>1222</v>
      </c>
      <c r="G397" s="231" t="s">
        <v>1222</v>
      </c>
      <c r="H397" s="232">
        <v>0.15314</v>
      </c>
      <c r="I397" s="233">
        <v>1.8551</v>
      </c>
      <c r="J397" s="233">
        <v>1.7779</v>
      </c>
      <c r="K397" s="226">
        <v>6596</v>
      </c>
      <c r="L397" s="226">
        <v>10100</v>
      </c>
      <c r="M397" s="226">
        <v>1580</v>
      </c>
      <c r="N397" s="234">
        <v>1112.71</v>
      </c>
      <c r="O397" s="234">
        <v>1097.3699999999999</v>
      </c>
    </row>
    <row r="398" spans="1:15">
      <c r="A398" s="229">
        <v>106014050</v>
      </c>
      <c r="B398" s="229" t="s">
        <v>2234</v>
      </c>
      <c r="C398" s="231" t="s">
        <v>1222</v>
      </c>
      <c r="D398" s="231" t="s">
        <v>1222</v>
      </c>
      <c r="E398" s="231" t="s">
        <v>1222</v>
      </c>
      <c r="F398" s="231" t="s">
        <v>1222</v>
      </c>
      <c r="G398" s="231" t="s">
        <v>1222</v>
      </c>
      <c r="H398" s="232">
        <v>0.24388000000000001</v>
      </c>
      <c r="I398" s="233">
        <v>1.7585999999999999</v>
      </c>
      <c r="J398" s="233">
        <v>1.6854</v>
      </c>
      <c r="K398" s="226">
        <v>6596</v>
      </c>
      <c r="L398" s="226">
        <v>9684</v>
      </c>
      <c r="M398" s="226">
        <v>0</v>
      </c>
      <c r="N398" s="234">
        <v>1112.71</v>
      </c>
      <c r="O398" s="234">
        <v>1097.3699999999999</v>
      </c>
    </row>
    <row r="399" spans="1:15">
      <c r="A399" s="229">
        <v>106504038</v>
      </c>
      <c r="B399" s="229" t="s">
        <v>1617</v>
      </c>
      <c r="C399" s="230" t="s">
        <v>1222</v>
      </c>
      <c r="D399" s="230" t="s">
        <v>1222</v>
      </c>
      <c r="E399" s="230" t="s">
        <v>1222</v>
      </c>
      <c r="F399" s="231" t="s">
        <v>1222</v>
      </c>
      <c r="G399" s="230" t="s">
        <v>1222</v>
      </c>
      <c r="H399" s="232">
        <v>0.21099999999999999</v>
      </c>
      <c r="I399" s="233">
        <v>1.3167</v>
      </c>
      <c r="J399" s="233">
        <v>1.2619</v>
      </c>
      <c r="K399" s="226">
        <v>6596</v>
      </c>
      <c r="L399" s="226">
        <v>7776</v>
      </c>
      <c r="M399" s="226">
        <v>0</v>
      </c>
      <c r="N399" s="234">
        <v>1112.71</v>
      </c>
      <c r="O399" s="234">
        <v>1097.3699999999999</v>
      </c>
    </row>
    <row r="400" spans="1:15">
      <c r="A400" s="229">
        <v>106250955</v>
      </c>
      <c r="B400" s="229" t="s">
        <v>1618</v>
      </c>
      <c r="C400" s="231" t="s">
        <v>1222</v>
      </c>
      <c r="D400" s="231" t="s">
        <v>1221</v>
      </c>
      <c r="E400" s="231" t="s">
        <v>1222</v>
      </c>
      <c r="F400" s="231" t="s">
        <v>1221</v>
      </c>
      <c r="G400" s="231" t="s">
        <v>1221</v>
      </c>
      <c r="H400" s="232">
        <v>0.21099999999999999</v>
      </c>
      <c r="I400" s="233">
        <v>1.3189</v>
      </c>
      <c r="J400" s="233">
        <v>1.264</v>
      </c>
      <c r="K400" s="226">
        <v>15036</v>
      </c>
      <c r="L400" s="226">
        <v>17747</v>
      </c>
      <c r="M400" s="226">
        <v>0</v>
      </c>
      <c r="N400" s="234">
        <v>1112.71</v>
      </c>
      <c r="O400" s="234">
        <v>1097.3699999999999</v>
      </c>
    </row>
    <row r="401" spans="1:15">
      <c r="A401" s="229">
        <v>106034002</v>
      </c>
      <c r="B401" s="229" t="s">
        <v>1619</v>
      </c>
      <c r="C401" s="230" t="s">
        <v>1222</v>
      </c>
      <c r="D401" s="230" t="s">
        <v>1222</v>
      </c>
      <c r="E401" s="230" t="s">
        <v>1222</v>
      </c>
      <c r="F401" s="231" t="s">
        <v>1221</v>
      </c>
      <c r="G401" s="230" t="s">
        <v>1221</v>
      </c>
      <c r="H401" s="232">
        <v>0.35532000000000002</v>
      </c>
      <c r="I401" s="233">
        <v>1.6206</v>
      </c>
      <c r="J401" s="233">
        <v>1.5531999999999999</v>
      </c>
      <c r="K401" s="226">
        <v>15036</v>
      </c>
      <c r="L401" s="226">
        <v>20717</v>
      </c>
      <c r="M401" s="226">
        <v>0</v>
      </c>
      <c r="N401" s="234">
        <v>1112.71</v>
      </c>
      <c r="O401" s="234">
        <v>1097.3699999999999</v>
      </c>
    </row>
    <row r="402" spans="1:15">
      <c r="A402" s="229">
        <v>106310791</v>
      </c>
      <c r="B402" s="229" t="s">
        <v>1620</v>
      </c>
      <c r="C402" s="230" t="s">
        <v>1222</v>
      </c>
      <c r="D402" s="230" t="s">
        <v>1222</v>
      </c>
      <c r="E402" s="230" t="s">
        <v>1222</v>
      </c>
      <c r="F402" s="230" t="s">
        <v>1222</v>
      </c>
      <c r="G402" s="230" t="s">
        <v>1222</v>
      </c>
      <c r="H402" s="232">
        <v>0.28460000000000002</v>
      </c>
      <c r="I402" s="233">
        <v>1.6206</v>
      </c>
      <c r="J402" s="233">
        <v>1.5531999999999999</v>
      </c>
      <c r="K402" s="226">
        <v>6596</v>
      </c>
      <c r="L402" s="226">
        <v>9088</v>
      </c>
      <c r="M402" s="226">
        <v>0</v>
      </c>
      <c r="N402" s="234">
        <v>1112.71</v>
      </c>
      <c r="O402" s="234">
        <v>1097.3699999999999</v>
      </c>
    </row>
    <row r="403" spans="1:15">
      <c r="A403" s="229">
        <v>106084001</v>
      </c>
      <c r="B403" s="229" t="s">
        <v>1621</v>
      </c>
      <c r="C403" s="230" t="s">
        <v>1222</v>
      </c>
      <c r="D403" s="230" t="s">
        <v>1222</v>
      </c>
      <c r="E403" s="230" t="s">
        <v>1222</v>
      </c>
      <c r="F403" s="230" t="s">
        <v>1221</v>
      </c>
      <c r="G403" s="230" t="s">
        <v>1221</v>
      </c>
      <c r="H403" s="232">
        <v>0.32600000000000001</v>
      </c>
      <c r="I403" s="233">
        <v>1.3189</v>
      </c>
      <c r="J403" s="233">
        <v>1.264</v>
      </c>
      <c r="K403" s="226">
        <v>15036</v>
      </c>
      <c r="L403" s="226">
        <v>17747</v>
      </c>
      <c r="M403" s="226">
        <v>0</v>
      </c>
      <c r="N403" s="234">
        <v>1112.71</v>
      </c>
      <c r="O403" s="234">
        <v>1097.3699999999999</v>
      </c>
    </row>
    <row r="404" spans="1:15">
      <c r="A404" s="229">
        <v>106574010</v>
      </c>
      <c r="B404" s="229" t="s">
        <v>1622</v>
      </c>
      <c r="C404" s="231" t="s">
        <v>1222</v>
      </c>
      <c r="D404" s="231" t="s">
        <v>1222</v>
      </c>
      <c r="E404" s="231" t="s">
        <v>1222</v>
      </c>
      <c r="F404" s="231" t="s">
        <v>1222</v>
      </c>
      <c r="G404" s="231" t="s">
        <v>1222</v>
      </c>
      <c r="H404" s="232">
        <v>0.37507000000000001</v>
      </c>
      <c r="I404" s="233">
        <v>1.6206</v>
      </c>
      <c r="J404" s="233">
        <v>1.5531999999999999</v>
      </c>
      <c r="K404" s="226">
        <v>6596</v>
      </c>
      <c r="L404" s="226">
        <v>9088</v>
      </c>
      <c r="M404" s="226">
        <v>0</v>
      </c>
      <c r="N404" s="234">
        <v>1112.71</v>
      </c>
      <c r="O404" s="234">
        <v>1097.3699999999999</v>
      </c>
    </row>
    <row r="405" spans="1:15">
      <c r="A405" s="229">
        <v>106070934</v>
      </c>
      <c r="B405" s="229" t="s">
        <v>1623</v>
      </c>
      <c r="C405" s="230" t="s">
        <v>1222</v>
      </c>
      <c r="D405" s="230" t="s">
        <v>1222</v>
      </c>
      <c r="E405" s="230" t="s">
        <v>1222</v>
      </c>
      <c r="F405" s="230" t="s">
        <v>1222</v>
      </c>
      <c r="G405" s="230" t="s">
        <v>1222</v>
      </c>
      <c r="H405" s="232">
        <v>0.28564000000000001</v>
      </c>
      <c r="I405" s="233">
        <v>1.7353000000000001</v>
      </c>
      <c r="J405" s="233">
        <v>1.6631</v>
      </c>
      <c r="K405" s="226">
        <v>6596</v>
      </c>
      <c r="L405" s="226">
        <v>9583</v>
      </c>
      <c r="M405" s="226">
        <v>0</v>
      </c>
      <c r="N405" s="234">
        <v>1112.71</v>
      </c>
      <c r="O405" s="234">
        <v>1097.3699999999999</v>
      </c>
    </row>
    <row r="406" spans="1:15">
      <c r="A406" s="229">
        <v>106171395</v>
      </c>
      <c r="B406" s="229" t="s">
        <v>1624</v>
      </c>
      <c r="C406" s="230" t="s">
        <v>1222</v>
      </c>
      <c r="D406" s="230" t="s">
        <v>1222</v>
      </c>
      <c r="E406" s="230" t="s">
        <v>1222</v>
      </c>
      <c r="F406" s="231" t="s">
        <v>1221</v>
      </c>
      <c r="G406" s="230" t="s">
        <v>1221</v>
      </c>
      <c r="H406" s="232">
        <v>0.47061999999999998</v>
      </c>
      <c r="I406" s="233">
        <v>1.3189</v>
      </c>
      <c r="J406" s="233">
        <v>1.264</v>
      </c>
      <c r="K406" s="226">
        <v>15036</v>
      </c>
      <c r="L406" s="226">
        <v>17747</v>
      </c>
      <c r="M406" s="226">
        <v>0</v>
      </c>
      <c r="N406" s="234">
        <v>1112.71</v>
      </c>
      <c r="O406" s="234">
        <v>1097.3699999999999</v>
      </c>
    </row>
    <row r="407" spans="1:15">
      <c r="A407" s="229">
        <v>106444012</v>
      </c>
      <c r="B407" s="229" t="s">
        <v>1625</v>
      </c>
      <c r="C407" s="230" t="s">
        <v>1222</v>
      </c>
      <c r="D407" s="230" t="s">
        <v>1222</v>
      </c>
      <c r="E407" s="230" t="s">
        <v>1222</v>
      </c>
      <c r="F407" s="231" t="s">
        <v>1222</v>
      </c>
      <c r="G407" s="230" t="s">
        <v>1222</v>
      </c>
      <c r="H407" s="232">
        <v>0.64732000000000001</v>
      </c>
      <c r="I407" s="233">
        <v>1.8415999999999999</v>
      </c>
      <c r="J407" s="233">
        <v>1.7649999999999999</v>
      </c>
      <c r="K407" s="226">
        <v>6596</v>
      </c>
      <c r="L407" s="226">
        <v>10042</v>
      </c>
      <c r="M407" s="226">
        <v>0</v>
      </c>
      <c r="N407" s="234">
        <v>1112.71</v>
      </c>
      <c r="O407" s="234">
        <v>1097.3699999999999</v>
      </c>
    </row>
    <row r="408" spans="1:15">
      <c r="A408" s="229">
        <v>106341051</v>
      </c>
      <c r="B408" s="229" t="s">
        <v>1626</v>
      </c>
      <c r="C408" s="231" t="s">
        <v>1222</v>
      </c>
      <c r="D408" s="231" t="s">
        <v>1222</v>
      </c>
      <c r="E408" s="231" t="s">
        <v>1221</v>
      </c>
      <c r="F408" s="230" t="s">
        <v>1222</v>
      </c>
      <c r="G408" s="231" t="s">
        <v>1222</v>
      </c>
      <c r="H408" s="232">
        <v>0.27955000000000002</v>
      </c>
      <c r="I408" s="233">
        <v>1.6206</v>
      </c>
      <c r="J408" s="233">
        <v>1.5531999999999999</v>
      </c>
      <c r="K408" s="226">
        <v>6596</v>
      </c>
      <c r="L408" s="226">
        <v>9088</v>
      </c>
      <c r="M408" s="226">
        <v>0</v>
      </c>
      <c r="N408" s="234">
        <v>1112.71</v>
      </c>
      <c r="O408" s="234">
        <v>1097.3699999999999</v>
      </c>
    </row>
    <row r="409" spans="1:15">
      <c r="A409" s="229">
        <v>106341052</v>
      </c>
      <c r="B409" s="229" t="s">
        <v>1312</v>
      </c>
      <c r="C409" s="230" t="s">
        <v>1222</v>
      </c>
      <c r="D409" s="230" t="s">
        <v>1222</v>
      </c>
      <c r="E409" s="230" t="s">
        <v>1221</v>
      </c>
      <c r="F409" s="231" t="s">
        <v>1222</v>
      </c>
      <c r="G409" s="230" t="s">
        <v>1222</v>
      </c>
      <c r="H409" s="232">
        <v>0.27955000000000002</v>
      </c>
      <c r="I409" s="233">
        <v>1.6206</v>
      </c>
      <c r="J409" s="233">
        <v>1.5531999999999999</v>
      </c>
      <c r="K409" s="226">
        <v>6596</v>
      </c>
      <c r="L409" s="226">
        <v>9088</v>
      </c>
      <c r="M409" s="226">
        <v>0</v>
      </c>
      <c r="N409" s="234">
        <v>1112.71</v>
      </c>
      <c r="O409" s="234">
        <v>1097.3699999999999</v>
      </c>
    </row>
    <row r="410" spans="1:15">
      <c r="A410" s="229">
        <v>106311000</v>
      </c>
      <c r="B410" s="229" t="s">
        <v>1627</v>
      </c>
      <c r="C410" s="230" t="s">
        <v>1222</v>
      </c>
      <c r="D410" s="230" t="s">
        <v>1222</v>
      </c>
      <c r="E410" s="230" t="s">
        <v>1222</v>
      </c>
      <c r="F410" s="231" t="s">
        <v>1222</v>
      </c>
      <c r="G410" s="230" t="s">
        <v>1222</v>
      </c>
      <c r="H410" s="232">
        <v>0.25780999999999998</v>
      </c>
      <c r="I410" s="233">
        <v>1.6206</v>
      </c>
      <c r="J410" s="233">
        <v>1.5531999999999999</v>
      </c>
      <c r="K410" s="226">
        <v>6596</v>
      </c>
      <c r="L410" s="226">
        <v>9088</v>
      </c>
      <c r="M410" s="226">
        <v>1422</v>
      </c>
      <c r="N410" s="234">
        <v>1112.71</v>
      </c>
      <c r="O410" s="234">
        <v>1097.3699999999999</v>
      </c>
    </row>
    <row r="411" spans="1:15">
      <c r="A411" s="229">
        <v>106494106</v>
      </c>
      <c r="B411" s="229" t="s">
        <v>2235</v>
      </c>
      <c r="C411" s="230" t="s">
        <v>1222</v>
      </c>
      <c r="D411" s="230" t="s">
        <v>1222</v>
      </c>
      <c r="E411" s="230" t="s">
        <v>1222</v>
      </c>
      <c r="F411" s="231" t="s">
        <v>1222</v>
      </c>
      <c r="G411" s="230" t="s">
        <v>1222</v>
      </c>
      <c r="H411" s="232">
        <v>0.36510999999999999</v>
      </c>
      <c r="I411" s="233">
        <v>1.6828000000000001</v>
      </c>
      <c r="J411" s="233">
        <v>1.6128</v>
      </c>
      <c r="K411" s="226">
        <v>6596</v>
      </c>
      <c r="L411" s="226">
        <v>9357</v>
      </c>
      <c r="M411" s="226">
        <v>0</v>
      </c>
      <c r="N411" s="234">
        <v>1112.71</v>
      </c>
      <c r="O411" s="234">
        <v>1097.3699999999999</v>
      </c>
    </row>
    <row r="412" spans="1:15">
      <c r="A412" s="229">
        <v>106481094</v>
      </c>
      <c r="B412" s="229" t="s">
        <v>1628</v>
      </c>
      <c r="C412" s="230" t="s">
        <v>1222</v>
      </c>
      <c r="D412" s="230" t="s">
        <v>1222</v>
      </c>
      <c r="E412" s="230" t="s">
        <v>1222</v>
      </c>
      <c r="F412" s="231" t="s">
        <v>1222</v>
      </c>
      <c r="G412" s="230" t="s">
        <v>1222</v>
      </c>
      <c r="H412" s="232">
        <v>0.31633</v>
      </c>
      <c r="I412" s="233">
        <v>1.8286</v>
      </c>
      <c r="J412" s="233">
        <v>1.7524999999999999</v>
      </c>
      <c r="K412" s="226">
        <v>6596</v>
      </c>
      <c r="L412" s="226">
        <v>9986</v>
      </c>
      <c r="M412" s="226">
        <v>0</v>
      </c>
      <c r="N412" s="234">
        <v>1112.71</v>
      </c>
      <c r="O412" s="234">
        <v>1097.3699999999999</v>
      </c>
    </row>
    <row r="413" spans="1:15">
      <c r="A413" s="229">
        <v>106514030</v>
      </c>
      <c r="B413" s="229" t="s">
        <v>1629</v>
      </c>
      <c r="C413" s="230" t="s">
        <v>1222</v>
      </c>
      <c r="D413" s="230" t="s">
        <v>1222</v>
      </c>
      <c r="E413" s="230" t="s">
        <v>1222</v>
      </c>
      <c r="F413" s="231" t="s">
        <v>1222</v>
      </c>
      <c r="G413" s="230" t="s">
        <v>1222</v>
      </c>
      <c r="H413" s="232">
        <v>0.438</v>
      </c>
      <c r="I413" s="233">
        <v>1.2656000000000001</v>
      </c>
      <c r="J413" s="233">
        <v>1.2130000000000001</v>
      </c>
      <c r="K413" s="226">
        <v>6596</v>
      </c>
      <c r="L413" s="226">
        <v>7556</v>
      </c>
      <c r="M413" s="226">
        <v>0</v>
      </c>
      <c r="N413" s="234">
        <v>1112.71</v>
      </c>
      <c r="O413" s="234">
        <v>1097.3699999999999</v>
      </c>
    </row>
    <row r="414" spans="1:15">
      <c r="A414" s="229">
        <v>106391056</v>
      </c>
      <c r="B414" s="229" t="s">
        <v>1630</v>
      </c>
      <c r="C414" s="230" t="s">
        <v>1222</v>
      </c>
      <c r="D414" s="230" t="s">
        <v>1222</v>
      </c>
      <c r="E414" s="230" t="s">
        <v>1222</v>
      </c>
      <c r="F414" s="231" t="s">
        <v>1222</v>
      </c>
      <c r="G414" s="230" t="s">
        <v>1222</v>
      </c>
      <c r="H414" s="232">
        <v>0.31274999999999997</v>
      </c>
      <c r="I414" s="233">
        <v>1.4972000000000001</v>
      </c>
      <c r="J414" s="233">
        <v>1.4349000000000001</v>
      </c>
      <c r="K414" s="226">
        <v>6596</v>
      </c>
      <c r="L414" s="226">
        <v>8555</v>
      </c>
      <c r="M414" s="226">
        <v>0</v>
      </c>
      <c r="N414" s="234">
        <v>1112.71</v>
      </c>
      <c r="O414" s="234">
        <v>1097.3699999999999</v>
      </c>
    </row>
    <row r="415" spans="1:15">
      <c r="A415" s="229">
        <v>106291053</v>
      </c>
      <c r="B415" s="229" t="s">
        <v>1631</v>
      </c>
      <c r="C415" s="230" t="s">
        <v>1222</v>
      </c>
      <c r="D415" s="230" t="s">
        <v>1221</v>
      </c>
      <c r="E415" s="230" t="s">
        <v>1222</v>
      </c>
      <c r="F415" s="231" t="s">
        <v>1221</v>
      </c>
      <c r="G415" s="230" t="s">
        <v>1221</v>
      </c>
      <c r="H415" s="232">
        <v>0.49398999999999998</v>
      </c>
      <c r="I415" s="233">
        <v>1.6206</v>
      </c>
      <c r="J415" s="233">
        <v>1.5531999999999999</v>
      </c>
      <c r="K415" s="226">
        <v>15036</v>
      </c>
      <c r="L415" s="226">
        <v>20717</v>
      </c>
      <c r="M415" s="226">
        <v>0</v>
      </c>
      <c r="N415" s="234">
        <v>1112.71</v>
      </c>
      <c r="O415" s="234">
        <v>1097.3699999999999</v>
      </c>
    </row>
    <row r="416" spans="1:15">
      <c r="A416" s="229">
        <v>106334564</v>
      </c>
      <c r="B416" s="229" t="s">
        <v>1313</v>
      </c>
      <c r="C416" s="231" t="s">
        <v>1222</v>
      </c>
      <c r="D416" s="231" t="s">
        <v>1222</v>
      </c>
      <c r="E416" s="231" t="s">
        <v>1222</v>
      </c>
      <c r="F416" s="231" t="s">
        <v>1222</v>
      </c>
      <c r="G416" s="231" t="s">
        <v>1222</v>
      </c>
      <c r="H416" s="232">
        <v>0.2964</v>
      </c>
      <c r="I416" s="233">
        <v>1.2645</v>
      </c>
      <c r="J416" s="233">
        <v>1.2119</v>
      </c>
      <c r="K416" s="226">
        <v>6596</v>
      </c>
      <c r="L416" s="226">
        <v>7551</v>
      </c>
      <c r="M416" s="226">
        <v>0</v>
      </c>
      <c r="N416" s="234">
        <v>1112.71</v>
      </c>
      <c r="O416" s="234">
        <v>1097.3699999999999</v>
      </c>
    </row>
    <row r="417" spans="1:15">
      <c r="A417" s="229">
        <v>106564121</v>
      </c>
      <c r="B417" s="229" t="s">
        <v>2236</v>
      </c>
      <c r="C417" s="230" t="s">
        <v>1222</v>
      </c>
      <c r="D417" s="230" t="s">
        <v>1222</v>
      </c>
      <c r="E417" s="230" t="s">
        <v>1222</v>
      </c>
      <c r="F417" s="230" t="s">
        <v>1222</v>
      </c>
      <c r="G417" s="230" t="s">
        <v>1222</v>
      </c>
      <c r="H417" s="232">
        <v>0.12598999999999999</v>
      </c>
      <c r="I417" s="233">
        <v>1.4370000000000001</v>
      </c>
      <c r="J417" s="233">
        <v>1.3772</v>
      </c>
      <c r="K417" s="226">
        <v>6596</v>
      </c>
      <c r="L417" s="226">
        <v>8295</v>
      </c>
      <c r="M417" s="226">
        <v>1298</v>
      </c>
      <c r="N417" s="234">
        <v>1112.71</v>
      </c>
      <c r="O417" s="234">
        <v>1097.3699999999999</v>
      </c>
    </row>
    <row r="418" spans="1:15">
      <c r="A418" s="229">
        <v>106190422</v>
      </c>
      <c r="B418" s="229" t="s">
        <v>1632</v>
      </c>
      <c r="C418" s="230" t="s">
        <v>1222</v>
      </c>
      <c r="D418" s="230" t="s">
        <v>1222</v>
      </c>
      <c r="E418" s="230" t="s">
        <v>1222</v>
      </c>
      <c r="F418" s="231" t="s">
        <v>1222</v>
      </c>
      <c r="G418" s="230" t="s">
        <v>1222</v>
      </c>
      <c r="H418" s="232">
        <v>0.21446999999999999</v>
      </c>
      <c r="I418" s="233">
        <v>1.2918000000000001</v>
      </c>
      <c r="J418" s="233">
        <v>1.2381</v>
      </c>
      <c r="K418" s="226">
        <v>6596</v>
      </c>
      <c r="L418" s="226">
        <v>7669</v>
      </c>
      <c r="M418" s="226">
        <v>0</v>
      </c>
      <c r="N418" s="234">
        <v>1112.71</v>
      </c>
      <c r="O418" s="234">
        <v>1097.3699999999999</v>
      </c>
    </row>
    <row r="419" spans="1:15">
      <c r="A419" s="229">
        <v>106364451</v>
      </c>
      <c r="B419" s="229" t="s">
        <v>1633</v>
      </c>
      <c r="C419" s="230" t="s">
        <v>1222</v>
      </c>
      <c r="D419" s="230" t="s">
        <v>1222</v>
      </c>
      <c r="E419" s="230" t="s">
        <v>1222</v>
      </c>
      <c r="F419" s="231" t="s">
        <v>1222</v>
      </c>
      <c r="G419" s="230" t="s">
        <v>1222</v>
      </c>
      <c r="H419" s="232">
        <v>1</v>
      </c>
      <c r="I419" s="233">
        <v>1.2645</v>
      </c>
      <c r="J419" s="233">
        <v>1.2119</v>
      </c>
      <c r="K419" s="226">
        <v>1</v>
      </c>
      <c r="L419" s="226">
        <v>1</v>
      </c>
      <c r="M419" s="226">
        <v>2107</v>
      </c>
      <c r="N419" s="234">
        <v>1112.71</v>
      </c>
      <c r="O419" s="234">
        <v>1097.3699999999999</v>
      </c>
    </row>
    <row r="420" spans="1:15">
      <c r="A420" s="229">
        <v>106370780</v>
      </c>
      <c r="B420" s="229" t="s">
        <v>1634</v>
      </c>
      <c r="C420" s="230" t="s">
        <v>1222</v>
      </c>
      <c r="D420" s="230" t="s">
        <v>1221</v>
      </c>
      <c r="E420" s="230" t="s">
        <v>1222</v>
      </c>
      <c r="F420" s="231" t="s">
        <v>1222</v>
      </c>
      <c r="G420" s="230" t="s">
        <v>1222</v>
      </c>
      <c r="H420" s="232">
        <v>0.30582999999999999</v>
      </c>
      <c r="I420" s="233">
        <v>1.2645</v>
      </c>
      <c r="J420" s="233">
        <v>1.2119</v>
      </c>
      <c r="K420" s="226">
        <v>6596</v>
      </c>
      <c r="L420" s="226">
        <v>7551</v>
      </c>
      <c r="M420" s="226">
        <v>1181</v>
      </c>
      <c r="N420" s="234">
        <v>1112.71</v>
      </c>
      <c r="O420" s="234">
        <v>1097.3699999999999</v>
      </c>
    </row>
    <row r="421" spans="1:15">
      <c r="A421" s="229">
        <v>106531059</v>
      </c>
      <c r="B421" s="229" t="s">
        <v>1635</v>
      </c>
      <c r="C421" s="231" t="s">
        <v>1222</v>
      </c>
      <c r="D421" s="231" t="s">
        <v>1221</v>
      </c>
      <c r="E421" s="231" t="s">
        <v>1222</v>
      </c>
      <c r="F421" s="231" t="s">
        <v>1221</v>
      </c>
      <c r="G421" s="231" t="s">
        <v>1221</v>
      </c>
      <c r="H421" s="232">
        <v>0.85099999999999998</v>
      </c>
      <c r="I421" s="233">
        <v>1.3189</v>
      </c>
      <c r="J421" s="233">
        <v>1.264</v>
      </c>
      <c r="K421" s="226">
        <v>15036</v>
      </c>
      <c r="L421" s="226">
        <v>17747</v>
      </c>
      <c r="M421" s="226">
        <v>0</v>
      </c>
      <c r="N421" s="234">
        <v>1112.71</v>
      </c>
      <c r="O421" s="234">
        <v>1097.3699999999999</v>
      </c>
    </row>
    <row r="422" spans="1:15">
      <c r="A422" s="229">
        <v>106400548</v>
      </c>
      <c r="B422" s="229" t="s">
        <v>1636</v>
      </c>
      <c r="C422" s="230" t="s">
        <v>1222</v>
      </c>
      <c r="D422" s="230" t="s">
        <v>1222</v>
      </c>
      <c r="E422" s="230" t="s">
        <v>1222</v>
      </c>
      <c r="F422" s="231" t="s">
        <v>1221</v>
      </c>
      <c r="G422" s="230" t="s">
        <v>1221</v>
      </c>
      <c r="H422" s="232">
        <v>0.19339999999999999</v>
      </c>
      <c r="I422" s="233">
        <v>1.2663</v>
      </c>
      <c r="J422" s="233">
        <v>1.2136</v>
      </c>
      <c r="K422" s="226">
        <v>15036</v>
      </c>
      <c r="L422" s="226">
        <v>17230</v>
      </c>
      <c r="M422" s="226">
        <v>0</v>
      </c>
      <c r="N422" s="234">
        <v>1112.71</v>
      </c>
      <c r="O422" s="234">
        <v>1097.3699999999999</v>
      </c>
    </row>
    <row r="423" spans="1:15">
      <c r="A423" s="229">
        <v>106370782</v>
      </c>
      <c r="B423" s="229" t="s">
        <v>2237</v>
      </c>
      <c r="C423" s="230" t="s">
        <v>1221</v>
      </c>
      <c r="D423" s="230" t="s">
        <v>1222</v>
      </c>
      <c r="E423" s="231" t="s">
        <v>1221</v>
      </c>
      <c r="F423" s="230" t="s">
        <v>1222</v>
      </c>
      <c r="G423" s="230" t="s">
        <v>1222</v>
      </c>
      <c r="H423" s="232">
        <v>0.36968000000000001</v>
      </c>
      <c r="I423" s="233">
        <v>1.3189</v>
      </c>
      <c r="J423" s="233">
        <v>1.264</v>
      </c>
      <c r="K423" s="226">
        <v>6596</v>
      </c>
      <c r="L423" s="226">
        <v>7785</v>
      </c>
      <c r="M423" s="226">
        <v>0</v>
      </c>
      <c r="N423" s="234">
        <v>0</v>
      </c>
      <c r="O423" s="234">
        <v>0</v>
      </c>
    </row>
    <row r="424" spans="1:15">
      <c r="A424" s="229">
        <v>106374141</v>
      </c>
      <c r="B424" s="229" t="s">
        <v>2238</v>
      </c>
      <c r="C424" s="230" t="s">
        <v>1221</v>
      </c>
      <c r="D424" s="230" t="s">
        <v>1222</v>
      </c>
      <c r="E424" s="230" t="s">
        <v>1221</v>
      </c>
      <c r="F424" s="230" t="s">
        <v>1222</v>
      </c>
      <c r="G424" s="230" t="s">
        <v>1222</v>
      </c>
      <c r="H424" s="232">
        <v>0.36968000000000001</v>
      </c>
      <c r="I424" s="233">
        <v>1.3189</v>
      </c>
      <c r="J424" s="233">
        <v>1.264</v>
      </c>
      <c r="K424" s="226">
        <v>6596</v>
      </c>
      <c r="L424" s="226">
        <v>7785</v>
      </c>
      <c r="M424" s="226">
        <v>0</v>
      </c>
      <c r="N424" s="234">
        <v>0</v>
      </c>
      <c r="O424" s="234">
        <v>0</v>
      </c>
    </row>
    <row r="425" spans="1:15">
      <c r="A425" s="229">
        <v>106381154</v>
      </c>
      <c r="B425" s="229" t="s">
        <v>1637</v>
      </c>
      <c r="C425" s="230" t="s">
        <v>1221</v>
      </c>
      <c r="D425" s="230" t="s">
        <v>1222</v>
      </c>
      <c r="E425" s="231" t="s">
        <v>1221</v>
      </c>
      <c r="F425" s="231" t="s">
        <v>1222</v>
      </c>
      <c r="G425" s="230" t="s">
        <v>1222</v>
      </c>
      <c r="H425" s="232">
        <v>0.19169</v>
      </c>
      <c r="I425" s="233">
        <v>1.7899</v>
      </c>
      <c r="J425" s="233">
        <v>1.7154</v>
      </c>
      <c r="K425" s="226">
        <v>6596</v>
      </c>
      <c r="L425" s="226">
        <v>9819</v>
      </c>
      <c r="M425" s="226">
        <v>0</v>
      </c>
      <c r="N425" s="234">
        <v>0</v>
      </c>
      <c r="O425" s="234">
        <v>0</v>
      </c>
    </row>
    <row r="426" spans="1:15">
      <c r="A426" s="235">
        <v>106380895</v>
      </c>
      <c r="B426" s="229" t="s">
        <v>1638</v>
      </c>
      <c r="C426" s="230" t="s">
        <v>1221</v>
      </c>
      <c r="D426" s="230" t="s">
        <v>1222</v>
      </c>
      <c r="E426" s="231" t="s">
        <v>1221</v>
      </c>
      <c r="F426" s="231" t="s">
        <v>1222</v>
      </c>
      <c r="G426" s="230" t="s">
        <v>1222</v>
      </c>
      <c r="H426" s="232">
        <v>0.19169</v>
      </c>
      <c r="I426" s="233">
        <v>1.7899</v>
      </c>
      <c r="J426" s="233">
        <v>1.7154</v>
      </c>
      <c r="K426" s="226">
        <v>6596</v>
      </c>
      <c r="L426" s="226">
        <v>9819</v>
      </c>
      <c r="M426" s="226">
        <v>0</v>
      </c>
      <c r="N426" s="234">
        <v>0</v>
      </c>
      <c r="O426" s="234">
        <v>0</v>
      </c>
    </row>
    <row r="427" spans="1:15">
      <c r="A427" s="229">
        <v>106341006</v>
      </c>
      <c r="B427" s="229" t="s">
        <v>1639</v>
      </c>
      <c r="C427" s="230" t="s">
        <v>1221</v>
      </c>
      <c r="D427" s="230" t="s">
        <v>1222</v>
      </c>
      <c r="E427" s="230" t="s">
        <v>1221</v>
      </c>
      <c r="F427" s="231" t="s">
        <v>1222</v>
      </c>
      <c r="G427" s="230" t="s">
        <v>1222</v>
      </c>
      <c r="H427" s="232">
        <v>0.20175999999999999</v>
      </c>
      <c r="I427" s="233">
        <v>1.6206</v>
      </c>
      <c r="J427" s="233">
        <v>1.5531999999999999</v>
      </c>
      <c r="K427" s="226">
        <v>6596</v>
      </c>
      <c r="L427" s="226">
        <v>9088</v>
      </c>
      <c r="M427" s="226">
        <v>0</v>
      </c>
      <c r="N427" s="234">
        <v>0</v>
      </c>
      <c r="O427" s="234">
        <v>0</v>
      </c>
    </row>
    <row r="428" spans="1:15">
      <c r="A428" s="235">
        <v>106301279</v>
      </c>
      <c r="B428" s="229" t="s">
        <v>1640</v>
      </c>
      <c r="C428" s="230" t="s">
        <v>1221</v>
      </c>
      <c r="D428" s="230" t="s">
        <v>1222</v>
      </c>
      <c r="E428" s="230" t="s">
        <v>1221</v>
      </c>
      <c r="F428" s="231" t="s">
        <v>1222</v>
      </c>
      <c r="G428" s="230" t="s">
        <v>1222</v>
      </c>
      <c r="H428" s="232">
        <v>0.28488999999999998</v>
      </c>
      <c r="I428" s="233">
        <v>1.2658</v>
      </c>
      <c r="J428" s="233">
        <v>1.2131000000000001</v>
      </c>
      <c r="K428" s="226">
        <v>6596</v>
      </c>
      <c r="L428" s="226">
        <v>7556</v>
      </c>
      <c r="M428" s="226">
        <v>0</v>
      </c>
      <c r="N428" s="234">
        <v>0</v>
      </c>
      <c r="O428" s="234">
        <v>0</v>
      </c>
    </row>
    <row r="429" spans="1:15">
      <c r="A429" s="229">
        <v>106191216</v>
      </c>
      <c r="B429" s="229" t="s">
        <v>1641</v>
      </c>
      <c r="C429" s="230" t="s">
        <v>1222</v>
      </c>
      <c r="D429" s="230" t="s">
        <v>1222</v>
      </c>
      <c r="E429" s="230" t="s">
        <v>1222</v>
      </c>
      <c r="F429" s="231" t="s">
        <v>1222</v>
      </c>
      <c r="G429" s="230" t="s">
        <v>1222</v>
      </c>
      <c r="H429" s="232">
        <v>0.37186000000000002</v>
      </c>
      <c r="I429" s="233">
        <v>1.2918000000000001</v>
      </c>
      <c r="J429" s="233">
        <v>1.2381</v>
      </c>
      <c r="K429" s="226">
        <v>6596</v>
      </c>
      <c r="L429" s="226">
        <v>7669</v>
      </c>
      <c r="M429" s="226">
        <v>0</v>
      </c>
      <c r="N429" s="234">
        <v>1112.71</v>
      </c>
      <c r="O429" s="234">
        <v>1097.3699999999999</v>
      </c>
    </row>
    <row r="430" spans="1:15">
      <c r="A430" s="229">
        <v>106190818</v>
      </c>
      <c r="B430" s="229" t="s">
        <v>1642</v>
      </c>
      <c r="C430" s="230" t="s">
        <v>1222</v>
      </c>
      <c r="D430" s="230" t="s">
        <v>1222</v>
      </c>
      <c r="E430" s="230" t="s">
        <v>1222</v>
      </c>
      <c r="F430" s="231" t="s">
        <v>1222</v>
      </c>
      <c r="G430" s="230" t="s">
        <v>1222</v>
      </c>
      <c r="H430" s="232">
        <v>0.20799999999999999</v>
      </c>
      <c r="I430" s="233">
        <v>1.2918000000000001</v>
      </c>
      <c r="J430" s="233">
        <v>1.2381</v>
      </c>
      <c r="K430" s="226">
        <v>6596</v>
      </c>
      <c r="L430" s="226">
        <v>7669</v>
      </c>
      <c r="M430" s="226">
        <v>0</v>
      </c>
      <c r="N430" s="234">
        <v>1112.71</v>
      </c>
      <c r="O430" s="234">
        <v>1097.3699999999999</v>
      </c>
    </row>
    <row r="431" spans="1:15">
      <c r="A431" s="229">
        <v>106204019</v>
      </c>
      <c r="B431" s="229" t="s">
        <v>1643</v>
      </c>
      <c r="C431" s="230" t="s">
        <v>1222</v>
      </c>
      <c r="D431" s="230" t="s">
        <v>1222</v>
      </c>
      <c r="E431" s="230" t="s">
        <v>1221</v>
      </c>
      <c r="F431" s="231" t="s">
        <v>1222</v>
      </c>
      <c r="G431" s="230" t="s">
        <v>1222</v>
      </c>
      <c r="H431" s="232">
        <v>0.23441999999999999</v>
      </c>
      <c r="I431" s="233">
        <v>1.2645</v>
      </c>
      <c r="J431" s="233">
        <v>1.2119</v>
      </c>
      <c r="K431" s="226">
        <v>6596</v>
      </c>
      <c r="L431" s="226">
        <v>7551</v>
      </c>
      <c r="M431" s="226">
        <v>2107</v>
      </c>
      <c r="N431" s="234">
        <v>1112.71</v>
      </c>
      <c r="O431" s="234">
        <v>1097.3699999999999</v>
      </c>
    </row>
    <row r="432" spans="1:15">
      <c r="A432" s="229">
        <v>106010983</v>
      </c>
      <c r="B432" s="229" t="s">
        <v>1644</v>
      </c>
      <c r="C432" s="231" t="s">
        <v>1222</v>
      </c>
      <c r="D432" s="231" t="s">
        <v>1222</v>
      </c>
      <c r="E432" s="231" t="s">
        <v>1222</v>
      </c>
      <c r="F432" s="231" t="s">
        <v>1222</v>
      </c>
      <c r="G432" s="231" t="s">
        <v>1222</v>
      </c>
      <c r="H432" s="232">
        <v>0.24388000000000001</v>
      </c>
      <c r="I432" s="233">
        <v>1.7585999999999999</v>
      </c>
      <c r="J432" s="233">
        <v>1.6854</v>
      </c>
      <c r="K432" s="226">
        <v>6596</v>
      </c>
      <c r="L432" s="226">
        <v>9684</v>
      </c>
      <c r="M432" s="226">
        <v>0</v>
      </c>
      <c r="N432" s="234">
        <v>1112.71</v>
      </c>
      <c r="O432" s="234">
        <v>1097.3699999999999</v>
      </c>
    </row>
    <row r="433" spans="1:15">
      <c r="A433" s="229">
        <v>106190812</v>
      </c>
      <c r="B433" s="229" t="s">
        <v>1645</v>
      </c>
      <c r="C433" s="230" t="s">
        <v>1222</v>
      </c>
      <c r="D433" s="230" t="s">
        <v>1222</v>
      </c>
      <c r="E433" s="230" t="s">
        <v>1222</v>
      </c>
      <c r="F433" s="231" t="s">
        <v>1222</v>
      </c>
      <c r="G433" s="230" t="s">
        <v>1222</v>
      </c>
      <c r="H433" s="232">
        <v>0.38417000000000001</v>
      </c>
      <c r="I433" s="233">
        <v>1.2918000000000001</v>
      </c>
      <c r="J433" s="233">
        <v>1.2381</v>
      </c>
      <c r="K433" s="226">
        <v>6596</v>
      </c>
      <c r="L433" s="226">
        <v>7669</v>
      </c>
      <c r="M433" s="226">
        <v>1200</v>
      </c>
      <c r="N433" s="234">
        <v>1112.71</v>
      </c>
      <c r="O433" s="234">
        <v>1097.3699999999999</v>
      </c>
    </row>
    <row r="434" spans="1:15">
      <c r="A434" s="229">
        <v>106560481</v>
      </c>
      <c r="B434" s="229" t="s">
        <v>1646</v>
      </c>
      <c r="C434" s="231" t="s">
        <v>1221</v>
      </c>
      <c r="D434" s="231" t="s">
        <v>1222</v>
      </c>
      <c r="E434" s="231" t="s">
        <v>1221</v>
      </c>
      <c r="F434" s="231" t="s">
        <v>1222</v>
      </c>
      <c r="G434" s="231" t="s">
        <v>1222</v>
      </c>
      <c r="H434" s="232">
        <v>0.17111000000000001</v>
      </c>
      <c r="I434" s="233">
        <v>1.4370000000000001</v>
      </c>
      <c r="J434" s="233">
        <v>1.3772</v>
      </c>
      <c r="K434" s="226">
        <v>6596</v>
      </c>
      <c r="L434" s="226">
        <v>8295</v>
      </c>
      <c r="M434" s="226">
        <v>0</v>
      </c>
      <c r="N434" s="234">
        <v>0</v>
      </c>
      <c r="O434" s="234">
        <v>0</v>
      </c>
    </row>
    <row r="435" spans="1:15">
      <c r="A435" s="229">
        <v>106560521</v>
      </c>
      <c r="B435" s="229" t="s">
        <v>2239</v>
      </c>
      <c r="C435" s="230" t="s">
        <v>1221</v>
      </c>
      <c r="D435" s="230" t="s">
        <v>1222</v>
      </c>
      <c r="E435" s="230" t="s">
        <v>1221</v>
      </c>
      <c r="F435" s="231" t="s">
        <v>1222</v>
      </c>
      <c r="G435" s="230" t="s">
        <v>1222</v>
      </c>
      <c r="H435" s="232">
        <v>0.17111000000000001</v>
      </c>
      <c r="I435" s="233">
        <v>1.4370000000000001</v>
      </c>
      <c r="J435" s="233">
        <v>1.3772</v>
      </c>
      <c r="K435" s="226">
        <v>6596</v>
      </c>
      <c r="L435" s="226">
        <v>8295</v>
      </c>
      <c r="M435" s="226">
        <v>0</v>
      </c>
      <c r="N435" s="234">
        <v>0</v>
      </c>
      <c r="O435" s="234">
        <v>0</v>
      </c>
    </row>
    <row r="436" spans="1:15">
      <c r="A436" s="229">
        <v>106454012</v>
      </c>
      <c r="B436" s="229" t="s">
        <v>1316</v>
      </c>
      <c r="C436" s="230" t="s">
        <v>1222</v>
      </c>
      <c r="D436" s="230" t="s">
        <v>1222</v>
      </c>
      <c r="E436" s="230" t="s">
        <v>1222</v>
      </c>
      <c r="F436" s="231" t="s">
        <v>1222</v>
      </c>
      <c r="G436" s="230" t="s">
        <v>1222</v>
      </c>
      <c r="H436" s="232">
        <v>4.4670000000000001E-2</v>
      </c>
      <c r="I436" s="233">
        <v>1.3627</v>
      </c>
      <c r="J436" s="233">
        <v>1.306</v>
      </c>
      <c r="K436" s="226">
        <v>6596</v>
      </c>
      <c r="L436" s="226">
        <v>7975</v>
      </c>
      <c r="M436" s="226">
        <v>1248</v>
      </c>
      <c r="N436" s="234">
        <v>1112.71</v>
      </c>
      <c r="O436" s="234">
        <v>1097.3699999999999</v>
      </c>
    </row>
    <row r="437" spans="1:15">
      <c r="A437" s="235">
        <v>106344035</v>
      </c>
      <c r="B437" s="229" t="s">
        <v>1314</v>
      </c>
      <c r="C437" s="230" t="s">
        <v>1222</v>
      </c>
      <c r="D437" s="230" t="s">
        <v>1222</v>
      </c>
      <c r="E437" s="230" t="s">
        <v>1222</v>
      </c>
      <c r="F437" s="231" t="s">
        <v>1222</v>
      </c>
      <c r="G437" s="230" t="s">
        <v>1222</v>
      </c>
      <c r="H437" s="232">
        <v>0.18833</v>
      </c>
      <c r="I437" s="233">
        <v>1.6206</v>
      </c>
      <c r="J437" s="233">
        <v>1.5531999999999999</v>
      </c>
      <c r="K437" s="226">
        <v>6596</v>
      </c>
      <c r="L437" s="226">
        <v>9088</v>
      </c>
      <c r="M437" s="226">
        <v>0</v>
      </c>
      <c r="N437" s="234">
        <v>1112.71</v>
      </c>
      <c r="O437" s="234">
        <v>1097.3699999999999</v>
      </c>
    </row>
    <row r="438" spans="1:15">
      <c r="A438" s="229">
        <v>106374094</v>
      </c>
      <c r="B438" s="229" t="s">
        <v>1647</v>
      </c>
      <c r="C438" s="231" t="s">
        <v>1222</v>
      </c>
      <c r="D438" s="231" t="s">
        <v>1222</v>
      </c>
      <c r="E438" s="231" t="s">
        <v>1222</v>
      </c>
      <c r="F438" s="231" t="s">
        <v>1222</v>
      </c>
      <c r="G438" s="231" t="s">
        <v>1222</v>
      </c>
      <c r="H438" s="232">
        <v>0.19916</v>
      </c>
      <c r="I438" s="233">
        <v>1.2645</v>
      </c>
      <c r="J438" s="233">
        <v>1.2119</v>
      </c>
      <c r="K438" s="226">
        <v>6596</v>
      </c>
      <c r="L438" s="226">
        <v>7551</v>
      </c>
      <c r="M438" s="226">
        <v>1181</v>
      </c>
      <c r="N438" s="234">
        <v>1112.71</v>
      </c>
      <c r="O438" s="234">
        <v>1097.3699999999999</v>
      </c>
    </row>
    <row r="439" spans="1:15">
      <c r="A439" s="229">
        <v>106334533</v>
      </c>
      <c r="B439" s="229" t="s">
        <v>2284</v>
      </c>
      <c r="C439" s="231" t="s">
        <v>1222</v>
      </c>
      <c r="D439" s="231" t="s">
        <v>1222</v>
      </c>
      <c r="E439" s="231" t="s">
        <v>1222</v>
      </c>
      <c r="F439" s="231" t="s">
        <v>1222</v>
      </c>
      <c r="G439" s="231" t="s">
        <v>1222</v>
      </c>
      <c r="H439" s="232">
        <v>0.21099999999999999</v>
      </c>
      <c r="I439" s="233">
        <v>1.2645</v>
      </c>
      <c r="J439" s="233">
        <v>1.2119</v>
      </c>
      <c r="K439" s="226">
        <v>6596</v>
      </c>
      <c r="L439" s="226">
        <v>7551</v>
      </c>
      <c r="M439" s="226">
        <v>1181</v>
      </c>
      <c r="N439" s="234">
        <v>1112.71</v>
      </c>
      <c r="O439" s="234">
        <v>1097.3699999999999</v>
      </c>
    </row>
    <row r="440" spans="1:15">
      <c r="A440" s="229">
        <v>106361370</v>
      </c>
      <c r="B440" s="229" t="s">
        <v>1648</v>
      </c>
      <c r="C440" s="230" t="s">
        <v>1222</v>
      </c>
      <c r="D440" s="230" t="s">
        <v>1222</v>
      </c>
      <c r="E440" s="230" t="s">
        <v>1222</v>
      </c>
      <c r="F440" s="231" t="s">
        <v>1221</v>
      </c>
      <c r="G440" s="230" t="s">
        <v>1222</v>
      </c>
      <c r="H440" s="232">
        <v>0.30521999999999999</v>
      </c>
      <c r="I440" s="233">
        <v>1.2658</v>
      </c>
      <c r="J440" s="233">
        <v>1.2131000000000001</v>
      </c>
      <c r="K440" s="226">
        <v>6596</v>
      </c>
      <c r="L440" s="226">
        <v>7556</v>
      </c>
      <c r="M440" s="226">
        <v>0</v>
      </c>
      <c r="N440" s="234">
        <v>1112.71</v>
      </c>
      <c r="O440" s="234">
        <v>1097.3699999999999</v>
      </c>
    </row>
    <row r="441" spans="1:15">
      <c r="A441" s="235">
        <v>106010987</v>
      </c>
      <c r="B441" s="235" t="s">
        <v>1649</v>
      </c>
      <c r="C441" s="236" t="s">
        <v>1222</v>
      </c>
      <c r="D441" s="236" t="s">
        <v>1221</v>
      </c>
      <c r="E441" s="236" t="s">
        <v>1222</v>
      </c>
      <c r="F441" s="236" t="s">
        <v>1222</v>
      </c>
      <c r="G441" s="236" t="s">
        <v>1222</v>
      </c>
      <c r="H441" s="232">
        <v>0.26840000000000003</v>
      </c>
      <c r="I441" s="233">
        <v>1.8373999999999999</v>
      </c>
      <c r="J441" s="233">
        <v>1.7609999999999999</v>
      </c>
      <c r="K441" s="226">
        <v>6596</v>
      </c>
      <c r="L441" s="226">
        <v>10024</v>
      </c>
      <c r="M441" s="226">
        <v>0</v>
      </c>
      <c r="N441" s="234">
        <v>1112.71</v>
      </c>
      <c r="O441" s="234">
        <v>1097.3699999999999</v>
      </c>
    </row>
    <row r="442" spans="1:15">
      <c r="A442" s="229">
        <v>106444013</v>
      </c>
      <c r="B442" s="229" t="s">
        <v>1650</v>
      </c>
      <c r="C442" s="230" t="s">
        <v>1222</v>
      </c>
      <c r="D442" s="230" t="s">
        <v>1222</v>
      </c>
      <c r="E442" s="230" t="s">
        <v>1222</v>
      </c>
      <c r="F442" s="230" t="s">
        <v>1222</v>
      </c>
      <c r="G442" s="230" t="s">
        <v>1222</v>
      </c>
      <c r="H442" s="232">
        <v>0.41972999999999999</v>
      </c>
      <c r="I442" s="233">
        <v>1.8415999999999999</v>
      </c>
      <c r="J442" s="233">
        <v>1.7649999999999999</v>
      </c>
      <c r="K442" s="226">
        <v>6596</v>
      </c>
      <c r="L442" s="226">
        <v>10042</v>
      </c>
      <c r="M442" s="226">
        <v>0</v>
      </c>
      <c r="N442" s="234">
        <v>1112.71</v>
      </c>
      <c r="O442" s="234">
        <v>1097.3699999999999</v>
      </c>
    </row>
    <row r="443" spans="1:15">
      <c r="A443" s="229">
        <v>106301379</v>
      </c>
      <c r="B443" s="229" t="s">
        <v>1651</v>
      </c>
      <c r="C443" s="230" t="s">
        <v>1222</v>
      </c>
      <c r="D443" s="230" t="s">
        <v>1222</v>
      </c>
      <c r="E443" s="230" t="s">
        <v>1222</v>
      </c>
      <c r="F443" s="231" t="s">
        <v>1222</v>
      </c>
      <c r="G443" s="230" t="s">
        <v>1222</v>
      </c>
      <c r="H443" s="232">
        <v>0.12323000000000001</v>
      </c>
      <c r="I443" s="233">
        <v>1.2658</v>
      </c>
      <c r="J443" s="233">
        <v>1.2131000000000001</v>
      </c>
      <c r="K443" s="226">
        <v>6596</v>
      </c>
      <c r="L443" s="226">
        <v>7556</v>
      </c>
      <c r="M443" s="226">
        <v>0</v>
      </c>
      <c r="N443" s="234">
        <v>1112.71</v>
      </c>
      <c r="O443" s="234">
        <v>1097.3699999999999</v>
      </c>
    </row>
    <row r="444" spans="1:15">
      <c r="A444" s="229">
        <v>106190857</v>
      </c>
      <c r="B444" s="229" t="s">
        <v>2240</v>
      </c>
      <c r="C444" s="230" t="s">
        <v>1222</v>
      </c>
      <c r="D444" s="230" t="s">
        <v>1222</v>
      </c>
      <c r="E444" s="230" t="s">
        <v>1222</v>
      </c>
      <c r="F444" s="231" t="s">
        <v>1222</v>
      </c>
      <c r="G444" s="230" t="s">
        <v>1222</v>
      </c>
      <c r="H444" s="232">
        <v>0.90498000000000001</v>
      </c>
      <c r="I444" s="233">
        <v>1.2918000000000001</v>
      </c>
      <c r="J444" s="233">
        <v>1.2381</v>
      </c>
      <c r="K444" s="226">
        <v>6596</v>
      </c>
      <c r="L444" s="226">
        <v>7669</v>
      </c>
      <c r="M444" s="226">
        <v>0</v>
      </c>
      <c r="N444" s="234">
        <v>1112.71</v>
      </c>
      <c r="O444" s="234">
        <v>679.83</v>
      </c>
    </row>
    <row r="445" spans="1:15">
      <c r="A445" s="229">
        <v>106190859</v>
      </c>
      <c r="B445" s="229" t="s">
        <v>1652</v>
      </c>
      <c r="C445" s="230" t="s">
        <v>1222</v>
      </c>
      <c r="D445" s="230" t="s">
        <v>1222</v>
      </c>
      <c r="E445" s="230" t="s">
        <v>1222</v>
      </c>
      <c r="F445" s="231" t="s">
        <v>1222</v>
      </c>
      <c r="G445" s="230" t="s">
        <v>1222</v>
      </c>
      <c r="H445" s="232">
        <v>0.12286</v>
      </c>
      <c r="I445" s="233">
        <v>1.4370000000000001</v>
      </c>
      <c r="J445" s="233">
        <v>1.3772</v>
      </c>
      <c r="K445" s="226">
        <v>6596</v>
      </c>
      <c r="L445" s="226">
        <v>8295</v>
      </c>
      <c r="M445" s="226">
        <v>0</v>
      </c>
      <c r="N445" s="234">
        <v>1112.71</v>
      </c>
      <c r="O445" s="234">
        <v>1097.3699999999999</v>
      </c>
    </row>
    <row r="446" spans="1:15">
      <c r="A446" s="229">
        <v>106190883</v>
      </c>
      <c r="B446" s="229" t="s">
        <v>1653</v>
      </c>
      <c r="C446" s="230" t="s">
        <v>1222</v>
      </c>
      <c r="D446" s="230" t="s">
        <v>1222</v>
      </c>
      <c r="E446" s="230" t="s">
        <v>1222</v>
      </c>
      <c r="F446" s="231" t="s">
        <v>1222</v>
      </c>
      <c r="G446" s="230" t="s">
        <v>1222</v>
      </c>
      <c r="H446" s="232">
        <v>0.18706999999999999</v>
      </c>
      <c r="I446" s="233">
        <v>1.2918000000000001</v>
      </c>
      <c r="J446" s="233">
        <v>1.2381</v>
      </c>
      <c r="K446" s="226">
        <v>6596</v>
      </c>
      <c r="L446" s="226">
        <v>7669</v>
      </c>
      <c r="M446" s="226">
        <v>0</v>
      </c>
      <c r="N446" s="234">
        <v>1112.71</v>
      </c>
      <c r="O446" s="234">
        <v>1097.3699999999999</v>
      </c>
    </row>
    <row r="447" spans="1:15">
      <c r="A447" s="287">
        <v>106571086</v>
      </c>
      <c r="B447" s="288" t="s">
        <v>1654</v>
      </c>
      <c r="C447" s="289" t="s">
        <v>1222</v>
      </c>
      <c r="D447" s="289" t="s">
        <v>1222</v>
      </c>
      <c r="E447" s="289" t="s">
        <v>1222</v>
      </c>
      <c r="F447" s="290" t="s">
        <v>1222</v>
      </c>
      <c r="G447" s="289" t="s">
        <v>1222</v>
      </c>
      <c r="H447" s="291">
        <v>9.7869999999999999E-2</v>
      </c>
      <c r="I447" s="292">
        <v>1.6206</v>
      </c>
      <c r="J447" s="292">
        <v>1.5531999999999999</v>
      </c>
      <c r="K447" s="293">
        <v>6596</v>
      </c>
      <c r="L447" s="286">
        <v>9088</v>
      </c>
      <c r="M447" s="294">
        <v>0</v>
      </c>
      <c r="N447" s="294">
        <v>1112.71</v>
      </c>
      <c r="O447" s="295">
        <v>1097.3699999999999</v>
      </c>
    </row>
    <row r="448" spans="1:15" hidden="1">
      <c r="A448" s="243"/>
      <c r="C448" s="238"/>
      <c r="D448" s="238"/>
      <c r="E448" s="238"/>
      <c r="F448" s="237"/>
      <c r="G448" s="238"/>
      <c r="H448" s="239"/>
      <c r="I448" s="240"/>
      <c r="J448" s="240"/>
      <c r="K448" s="241"/>
      <c r="L448" s="241"/>
      <c r="M448" s="242"/>
      <c r="N448" s="242"/>
      <c r="O448" s="242"/>
    </row>
    <row r="449" spans="1:1" hidden="1">
      <c r="A449" s="243"/>
    </row>
    <row r="450" spans="1:1" hidden="1"/>
    <row r="451" spans="1:1" hidden="1"/>
    <row r="452" spans="1:1" hidden="1"/>
  </sheetData>
  <sheetProtection sheet="1" objects="1" scenarios="1"/>
  <pageMargins left="0.7" right="0.7" top="1" bottom="0.75" header="0.3" footer="0.3"/>
  <pageSetup paperSize="32767" scale="39" fitToHeight="0" pageOrder="overThenDown" orientation="landscape" r:id="rId1"/>
  <headerFooter scaleWithDoc="0">
    <oddHeader>&amp;L
&amp;9Medi-Cal DRG 2020-21 Pricing Calculator</oddHeader>
    <oddFooter>&amp;L&amp;9Tab 4 - Hospital Characteristics&amp;R&amp;9 2019-05-30</oddFooter>
  </headerFooter>
  <colBreaks count="1" manualBreakCount="1">
    <brk id="2" max="104857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5"/>
  <sheetViews>
    <sheetView zoomScale="106" zoomScaleNormal="106" workbookViewId="0"/>
  </sheetViews>
  <sheetFormatPr defaultColWidth="0" defaultRowHeight="12.75" zeroHeight="1"/>
  <cols>
    <col min="1" max="1" width="31.140625" style="276" customWidth="1"/>
    <col min="2" max="2" width="19.28515625" style="276" customWidth="1"/>
    <col min="3" max="3" width="22.85546875" style="276" customWidth="1"/>
    <col min="4" max="4" width="19.28515625" style="276" customWidth="1"/>
    <col min="5" max="5" width="21.85546875" style="276" customWidth="1"/>
    <col min="6" max="6" width="32" style="276" customWidth="1"/>
    <col min="7" max="7" width="9.140625" style="285" hidden="1" customWidth="1"/>
    <col min="8" max="8" width="9.140625" style="275" hidden="1" customWidth="1"/>
    <col min="9" max="16" width="0" style="276" hidden="1" customWidth="1"/>
    <col min="17" max="17" width="11.28515625" style="276" hidden="1" customWidth="1"/>
    <col min="18" max="18" width="0" style="276" hidden="1" customWidth="1"/>
    <col min="19" max="19" width="11.28515625" style="276" hidden="1" customWidth="1"/>
    <col min="20" max="16384" width="0" style="276" hidden="1"/>
  </cols>
  <sheetData>
    <row r="1" spans="1:14" s="257" customFormat="1" ht="15.75">
      <c r="A1" s="56" t="s">
        <v>2251</v>
      </c>
      <c r="B1" s="255" t="s">
        <v>2106</v>
      </c>
      <c r="C1" s="42"/>
      <c r="D1" s="42"/>
      <c r="E1" s="43"/>
      <c r="F1" s="43"/>
      <c r="G1" s="256"/>
    </row>
    <row r="2" spans="1:14" s="260" customFormat="1" ht="15.75">
      <c r="A2" s="258" t="s">
        <v>2202</v>
      </c>
      <c r="B2" s="44"/>
      <c r="C2" s="44"/>
      <c r="D2" s="44"/>
      <c r="E2" s="45"/>
      <c r="F2" s="45"/>
      <c r="G2" s="259"/>
    </row>
    <row r="3" spans="1:14" s="264" customFormat="1" ht="15">
      <c r="A3" s="261" t="s">
        <v>2200</v>
      </c>
      <c r="B3" s="46"/>
      <c r="C3" s="46"/>
      <c r="D3" s="46"/>
      <c r="E3" s="46"/>
      <c r="F3" s="47"/>
      <c r="G3" s="263"/>
      <c r="H3" s="263"/>
    </row>
    <row r="4" spans="1:14" s="268" customFormat="1" ht="15">
      <c r="A4" s="265" t="s">
        <v>2111</v>
      </c>
      <c r="B4" s="47"/>
      <c r="C4" s="47"/>
      <c r="D4" s="47"/>
      <c r="E4" s="47"/>
      <c r="F4" s="47"/>
      <c r="G4" s="266"/>
      <c r="H4" s="267"/>
    </row>
    <row r="5" spans="1:14" s="268" customFormat="1" ht="15" hidden="1">
      <c r="A5" s="265"/>
      <c r="B5" s="47"/>
      <c r="C5" s="47"/>
      <c r="D5" s="47"/>
      <c r="E5" s="47"/>
      <c r="F5" s="47"/>
      <c r="G5" s="266"/>
      <c r="H5" s="267"/>
    </row>
    <row r="6" spans="1:14" s="268" customFormat="1" ht="15">
      <c r="A6" s="265" t="s">
        <v>2107</v>
      </c>
      <c r="B6" s="47"/>
      <c r="C6" s="47"/>
      <c r="D6" s="47"/>
      <c r="E6" s="47"/>
      <c r="F6" s="47"/>
      <c r="G6" s="266"/>
      <c r="H6" s="266"/>
    </row>
    <row r="7" spans="1:14" s="268" customFormat="1" ht="15">
      <c r="A7" s="265" t="s">
        <v>2108</v>
      </c>
      <c r="B7" s="47"/>
      <c r="C7" s="47"/>
      <c r="D7" s="47"/>
      <c r="E7" s="47"/>
      <c r="F7" s="47"/>
      <c r="G7" s="266"/>
      <c r="H7" s="266"/>
    </row>
    <row r="8" spans="1:14" s="268" customFormat="1" ht="15">
      <c r="A8" s="265" t="s">
        <v>2126</v>
      </c>
      <c r="B8" s="47"/>
      <c r="C8" s="47"/>
      <c r="D8" s="47"/>
      <c r="E8" s="47"/>
      <c r="F8" s="47"/>
      <c r="G8" s="266"/>
      <c r="H8" s="266"/>
    </row>
    <row r="9" spans="1:14" s="268" customFormat="1" ht="15">
      <c r="A9" s="265" t="s">
        <v>2109</v>
      </c>
      <c r="B9" s="47"/>
      <c r="C9" s="47"/>
      <c r="D9" s="47"/>
      <c r="E9" s="47"/>
      <c r="F9" s="47"/>
      <c r="G9" s="266"/>
      <c r="H9" s="269"/>
      <c r="I9" s="269"/>
      <c r="J9" s="269"/>
      <c r="K9" s="269"/>
      <c r="L9" s="269"/>
      <c r="M9" s="269"/>
      <c r="N9" s="269"/>
    </row>
    <row r="10" spans="1:14" s="268" customFormat="1" ht="15">
      <c r="A10" s="265" t="s">
        <v>2201</v>
      </c>
      <c r="B10" s="47"/>
      <c r="C10" s="47"/>
      <c r="D10" s="47"/>
      <c r="E10" s="47"/>
      <c r="F10" s="47"/>
      <c r="G10" s="266"/>
      <c r="H10" s="269"/>
      <c r="I10" s="269"/>
      <c r="J10" s="269"/>
      <c r="K10" s="269"/>
      <c r="L10" s="269"/>
      <c r="M10" s="269"/>
      <c r="N10" s="269"/>
    </row>
    <row r="11" spans="1:14" s="268" customFormat="1" ht="15" hidden="1">
      <c r="A11" s="265"/>
      <c r="B11" s="47"/>
      <c r="C11" s="47"/>
      <c r="D11" s="47"/>
      <c r="E11" s="47"/>
      <c r="F11" s="47"/>
      <c r="G11" s="266"/>
      <c r="H11" s="269"/>
      <c r="I11" s="269"/>
      <c r="J11" s="269"/>
      <c r="K11" s="269"/>
      <c r="L11" s="269"/>
      <c r="M11" s="269"/>
      <c r="N11" s="269"/>
    </row>
    <row r="12" spans="1:14" s="268" customFormat="1" ht="15">
      <c r="A12" s="265" t="s">
        <v>2112</v>
      </c>
      <c r="B12" s="48"/>
      <c r="C12" s="48"/>
      <c r="D12" s="47"/>
      <c r="E12" s="47"/>
      <c r="F12" s="47"/>
      <c r="G12" s="266"/>
      <c r="H12" s="269"/>
      <c r="I12" s="269"/>
      <c r="J12" s="269"/>
      <c r="K12" s="269"/>
      <c r="L12" s="269"/>
      <c r="M12" s="269"/>
      <c r="N12" s="269"/>
    </row>
    <row r="13" spans="1:14" s="268" customFormat="1" ht="15">
      <c r="A13" s="265" t="s">
        <v>2113</v>
      </c>
      <c r="B13" s="48"/>
      <c r="C13" s="48"/>
      <c r="D13" s="47"/>
      <c r="E13" s="47"/>
      <c r="F13" s="47"/>
      <c r="G13" s="266"/>
      <c r="H13" s="269"/>
      <c r="I13" s="269"/>
      <c r="J13" s="269"/>
      <c r="K13" s="269"/>
      <c r="L13" s="269"/>
      <c r="M13" s="269"/>
      <c r="N13" s="269"/>
    </row>
    <row r="14" spans="1:14" s="272" customFormat="1" ht="15.75" hidden="1">
      <c r="A14" s="270"/>
      <c r="B14" s="49"/>
      <c r="C14" s="49"/>
      <c r="D14" s="50"/>
      <c r="E14" s="50"/>
      <c r="F14" s="50"/>
      <c r="G14" s="271"/>
      <c r="H14" s="271"/>
    </row>
    <row r="15" spans="1:14" ht="15">
      <c r="A15" s="265" t="s">
        <v>2114</v>
      </c>
      <c r="B15" s="51"/>
      <c r="C15" s="51"/>
      <c r="D15" s="52"/>
      <c r="E15" s="53"/>
      <c r="F15" s="53"/>
      <c r="G15" s="275"/>
      <c r="H15" s="276"/>
    </row>
    <row r="16" spans="1:14" ht="15">
      <c r="A16" s="265" t="s">
        <v>2115</v>
      </c>
      <c r="B16" s="51"/>
      <c r="C16" s="51"/>
      <c r="D16" s="52"/>
      <c r="E16" s="53"/>
      <c r="F16" s="53"/>
      <c r="G16" s="275"/>
      <c r="H16" s="276"/>
    </row>
    <row r="17" spans="1:8" ht="15" hidden="1">
      <c r="A17" s="277"/>
      <c r="B17" s="51"/>
      <c r="C17" s="51"/>
      <c r="D17" s="52"/>
      <c r="E17" s="53"/>
      <c r="F17" s="53"/>
      <c r="G17" s="275"/>
      <c r="H17" s="276"/>
    </row>
    <row r="18" spans="1:8" ht="15">
      <c r="A18" s="265" t="s">
        <v>2117</v>
      </c>
      <c r="B18" s="51"/>
      <c r="C18" s="51"/>
      <c r="D18" s="52"/>
      <c r="E18" s="53"/>
      <c r="F18" s="53"/>
      <c r="G18" s="275"/>
      <c r="H18" s="276"/>
    </row>
    <row r="19" spans="1:8" ht="15">
      <c r="A19" s="265" t="s">
        <v>2156</v>
      </c>
      <c r="B19" s="51"/>
      <c r="C19" s="51"/>
      <c r="D19" s="52"/>
      <c r="E19" s="53"/>
      <c r="F19" s="53"/>
      <c r="G19" s="275"/>
      <c r="H19" s="276"/>
    </row>
    <row r="20" spans="1:8" ht="15">
      <c r="A20" s="265" t="s">
        <v>2157</v>
      </c>
      <c r="B20" s="51"/>
      <c r="C20" s="51"/>
      <c r="D20" s="52"/>
      <c r="E20" s="53"/>
      <c r="F20" s="53"/>
      <c r="G20" s="275"/>
      <c r="H20" s="276"/>
    </row>
    <row r="21" spans="1:8" ht="15" hidden="1">
      <c r="A21" s="265"/>
      <c r="B21" s="51"/>
      <c r="C21" s="51"/>
      <c r="D21" s="52"/>
      <c r="E21" s="53"/>
      <c r="F21" s="53"/>
      <c r="G21" s="275"/>
      <c r="H21" s="276"/>
    </row>
    <row r="22" spans="1:8" ht="15">
      <c r="A22" s="265" t="s">
        <v>2118</v>
      </c>
      <c r="B22" s="51"/>
      <c r="C22" s="51"/>
      <c r="D22" s="52"/>
      <c r="E22" s="53"/>
      <c r="F22" s="53"/>
      <c r="G22" s="275"/>
      <c r="H22" s="276"/>
    </row>
    <row r="23" spans="1:8" ht="15">
      <c r="A23" s="265" t="s">
        <v>2119</v>
      </c>
      <c r="B23" s="51"/>
      <c r="C23" s="51"/>
      <c r="D23" s="52"/>
      <c r="E23" s="53"/>
      <c r="F23" s="53"/>
      <c r="G23" s="275"/>
      <c r="H23" s="276"/>
    </row>
    <row r="24" spans="1:8" ht="15">
      <c r="A24" s="265" t="s">
        <v>2120</v>
      </c>
      <c r="B24" s="51"/>
      <c r="C24" s="51"/>
      <c r="D24" s="52"/>
      <c r="E24" s="53"/>
      <c r="F24" s="53"/>
      <c r="G24" s="275"/>
      <c r="H24" s="276"/>
    </row>
    <row r="25" spans="1:8" ht="15" hidden="1">
      <c r="A25" s="277"/>
      <c r="B25" s="51"/>
      <c r="C25" s="51"/>
      <c r="D25" s="52"/>
      <c r="E25" s="53"/>
      <c r="F25" s="53"/>
      <c r="G25" s="275"/>
      <c r="H25" s="276"/>
    </row>
    <row r="26" spans="1:8" ht="15">
      <c r="A26" s="265" t="s">
        <v>2271</v>
      </c>
      <c r="B26" s="51"/>
      <c r="C26" s="51"/>
      <c r="D26" s="52"/>
      <c r="E26" s="53"/>
      <c r="F26" s="53"/>
      <c r="G26" s="275"/>
      <c r="H26" s="276"/>
    </row>
    <row r="27" spans="1:8" ht="15">
      <c r="A27" s="265" t="s">
        <v>2272</v>
      </c>
      <c r="B27" s="51"/>
      <c r="C27" s="51"/>
      <c r="D27" s="52"/>
      <c r="E27" s="53"/>
      <c r="F27" s="53"/>
      <c r="G27" s="275"/>
      <c r="H27" s="276"/>
    </row>
    <row r="28" spans="1:8" ht="15" hidden="1">
      <c r="A28" s="265"/>
      <c r="B28" s="51"/>
      <c r="C28" s="51"/>
      <c r="D28" s="52"/>
      <c r="E28" s="53"/>
      <c r="F28" s="53"/>
      <c r="G28" s="275"/>
      <c r="H28" s="276"/>
    </row>
    <row r="29" spans="1:8" ht="15">
      <c r="A29" s="265" t="s">
        <v>2269</v>
      </c>
      <c r="B29" s="47"/>
      <c r="C29" s="47"/>
      <c r="D29" s="52"/>
      <c r="E29" s="53"/>
      <c r="F29" s="53"/>
      <c r="G29" s="275"/>
      <c r="H29" s="276"/>
    </row>
    <row r="30" spans="1:8" ht="15" hidden="1">
      <c r="A30" s="265"/>
      <c r="B30" s="262"/>
      <c r="C30" s="262"/>
      <c r="D30" s="273"/>
      <c r="E30" s="274"/>
      <c r="F30" s="274"/>
      <c r="G30" s="275"/>
      <c r="H30" s="276"/>
    </row>
    <row r="31" spans="1:8" ht="31.5">
      <c r="A31" s="278" t="s">
        <v>2110</v>
      </c>
      <c r="B31" s="278" t="s">
        <v>2273</v>
      </c>
      <c r="C31" s="278" t="s">
        <v>2116</v>
      </c>
      <c r="D31" s="52"/>
      <c r="E31" s="53"/>
      <c r="F31" s="53"/>
      <c r="G31" s="275"/>
      <c r="H31" s="276"/>
    </row>
    <row r="32" spans="1:8" ht="30" customHeight="1">
      <c r="A32" s="279" t="s">
        <v>61</v>
      </c>
      <c r="B32" s="280">
        <v>1.06</v>
      </c>
      <c r="C32" s="280">
        <v>1.17</v>
      </c>
      <c r="D32" s="52"/>
      <c r="E32" s="53"/>
      <c r="F32" s="53"/>
      <c r="G32" s="275"/>
      <c r="H32" s="276"/>
    </row>
    <row r="33" spans="1:8" ht="15">
      <c r="A33" s="279" t="s">
        <v>2274</v>
      </c>
      <c r="B33" s="280">
        <v>1.25</v>
      </c>
      <c r="C33" s="280">
        <v>1.75</v>
      </c>
      <c r="D33" s="52"/>
      <c r="E33" s="53"/>
      <c r="F33" s="53"/>
      <c r="G33" s="275"/>
      <c r="H33" s="276"/>
    </row>
    <row r="34" spans="1:8" ht="15">
      <c r="A34" s="279" t="s">
        <v>2275</v>
      </c>
      <c r="B34" s="280">
        <v>1</v>
      </c>
      <c r="C34" s="280">
        <v>1.1000000000000001</v>
      </c>
      <c r="D34" s="52"/>
      <c r="E34" s="53"/>
      <c r="F34" s="53"/>
      <c r="G34" s="275"/>
      <c r="H34" s="276"/>
    </row>
    <row r="35" spans="1:8" ht="15">
      <c r="A35" s="279" t="s">
        <v>60</v>
      </c>
      <c r="B35" s="280">
        <v>1.25</v>
      </c>
      <c r="C35" s="280">
        <v>1.75</v>
      </c>
      <c r="D35" s="52"/>
      <c r="E35" s="53"/>
      <c r="F35" s="53"/>
      <c r="G35" s="275"/>
      <c r="H35" s="276"/>
    </row>
    <row r="36" spans="1:8" ht="15">
      <c r="A36" s="279" t="s">
        <v>2276</v>
      </c>
      <c r="B36" s="280">
        <v>1.75</v>
      </c>
      <c r="C36" s="280">
        <v>2.4500000000000002</v>
      </c>
      <c r="D36" s="52"/>
      <c r="E36" s="53"/>
      <c r="F36" s="53"/>
      <c r="G36" s="275"/>
      <c r="H36" s="276"/>
    </row>
    <row r="37" spans="1:8" ht="15" hidden="1">
      <c r="A37" s="281"/>
      <c r="B37" s="282"/>
      <c r="C37" s="283"/>
      <c r="D37" s="273"/>
      <c r="E37" s="274"/>
      <c r="F37" s="274"/>
      <c r="G37" s="275"/>
      <c r="H37" s="276"/>
    </row>
    <row r="38" spans="1:8" ht="15">
      <c r="A38" s="265" t="s">
        <v>2187</v>
      </c>
      <c r="B38" s="54"/>
      <c r="C38" s="55"/>
      <c r="D38" s="52"/>
      <c r="E38" s="53"/>
      <c r="F38" s="53"/>
      <c r="G38" s="275"/>
      <c r="H38" s="276"/>
    </row>
    <row r="39" spans="1:8" ht="15">
      <c r="A39" s="265" t="s">
        <v>2188</v>
      </c>
      <c r="B39" s="54"/>
      <c r="C39" s="55"/>
      <c r="D39" s="52"/>
      <c r="E39" s="53"/>
      <c r="F39" s="53"/>
      <c r="G39" s="275"/>
      <c r="H39" s="276"/>
    </row>
    <row r="40" spans="1:8" ht="15">
      <c r="A40" s="265" t="s">
        <v>2189</v>
      </c>
      <c r="B40" s="54"/>
      <c r="C40" s="55"/>
      <c r="D40" s="52"/>
      <c r="E40" s="53"/>
      <c r="F40" s="53"/>
      <c r="G40" s="275"/>
      <c r="H40" s="276"/>
    </row>
    <row r="41" spans="1:8" ht="15" hidden="1">
      <c r="A41" s="281"/>
      <c r="B41" s="282"/>
      <c r="C41" s="283"/>
      <c r="D41" s="273"/>
      <c r="E41" s="274"/>
      <c r="F41" s="274"/>
      <c r="G41" s="275"/>
      <c r="H41" s="276"/>
    </row>
    <row r="42" spans="1:8" ht="15.75">
      <c r="A42" s="278" t="s">
        <v>2105</v>
      </c>
      <c r="B42" s="278" t="s">
        <v>2159</v>
      </c>
      <c r="C42" s="278" t="s">
        <v>2190</v>
      </c>
      <c r="D42" s="52"/>
      <c r="E42" s="53"/>
      <c r="F42" s="53"/>
      <c r="G42" s="275"/>
      <c r="H42" s="276"/>
    </row>
    <row r="43" spans="1:8" ht="15">
      <c r="A43" s="279" t="s">
        <v>1266</v>
      </c>
      <c r="B43" s="284" t="s">
        <v>2191</v>
      </c>
      <c r="C43" s="284" t="s">
        <v>1222</v>
      </c>
      <c r="D43" s="52"/>
      <c r="E43" s="53"/>
      <c r="F43" s="53"/>
      <c r="G43" s="275"/>
      <c r="H43" s="276"/>
    </row>
    <row r="44" spans="1:8" ht="15">
      <c r="A44" s="279" t="s">
        <v>1267</v>
      </c>
      <c r="B44" s="284" t="s">
        <v>2191</v>
      </c>
      <c r="C44" s="284" t="s">
        <v>1221</v>
      </c>
      <c r="D44" s="52"/>
      <c r="E44" s="53"/>
      <c r="F44" s="53"/>
      <c r="G44" s="275"/>
      <c r="H44" s="276"/>
    </row>
    <row r="45" spans="1:8" ht="15">
      <c r="A45" s="279" t="s">
        <v>287</v>
      </c>
      <c r="B45" s="284" t="s">
        <v>2192</v>
      </c>
      <c r="C45" s="284" t="s">
        <v>1222</v>
      </c>
      <c r="D45" s="52"/>
      <c r="E45" s="53"/>
      <c r="F45" s="53"/>
      <c r="G45" s="275"/>
      <c r="H45" s="276"/>
    </row>
    <row r="46" spans="1:8" ht="15">
      <c r="A46" s="279" t="s">
        <v>288</v>
      </c>
      <c r="B46" s="284" t="s">
        <v>2192</v>
      </c>
      <c r="C46" s="284" t="s">
        <v>1221</v>
      </c>
      <c r="D46" s="52"/>
      <c r="E46" s="53"/>
      <c r="F46" s="53"/>
      <c r="G46" s="275"/>
      <c r="H46" s="276"/>
    </row>
    <row r="47" spans="1:8" ht="15" hidden="1">
      <c r="A47" s="265"/>
      <c r="B47" s="282"/>
      <c r="C47" s="282"/>
      <c r="D47" s="282"/>
      <c r="E47" s="283"/>
      <c r="F47" s="273"/>
      <c r="G47" s="275"/>
      <c r="H47" s="276"/>
    </row>
    <row r="48" spans="1: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sheetData>
  <sheetProtection sheet="1" objects="1" scenarios="1"/>
  <pageMargins left="0.45" right="0.45" top="1.25" bottom="0.75" header="0.3" footer="0.3"/>
  <pageSetup scale="83" pageOrder="overThenDown" orientation="landscape" horizontalDpi="1200" verticalDpi="1200" r:id="rId1"/>
  <headerFooter scaleWithDoc="0">
    <oddHeader>&amp;L&amp;9
Medi-Cal DRG 2020-21 Pricing Calculator</oddHeader>
    <oddFooter>&amp;L&amp;9Tab 6- Policy Adjustors&amp;R&amp;9 2019-05-30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2BD714A348B448409FBFD44A860871DB" ma:contentTypeVersion="36" ma:contentTypeDescription="This is the Custom Document Type for use by DHCS" ma:contentTypeScope="" ma:versionID="14cdebee284c5e9c52b438d1c9dce75e">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Reading_x0020_Level xmlns="c1c1dc04-eeda-4b6e-b2df-40979f5da1d3">7</Reading_x0020_Level>
    <TAGEthnicity xmlns="69bc34b3-1921-46c7-8c7a-d18363374b4b" xsi:nil="true"/>
    <Abstract xmlns="69bc34b3-1921-46c7-8c7a-d18363374b4b">W17-888_Medi-Cal_APR-DRG_2017-18_Pricing_Calculator_2017-05-22</Abstract>
    <PublishingContactName xmlns="http://schemas.microsoft.com/sharepoint/v3">Richard Luu</PublishingContactName>
    <TAGAge xmlns="69bc34b3-1921-46c7-8c7a-d18363374b4b" xsi:nil="true"/>
    <_dlc_DocId xmlns="69bc34b3-1921-46c7-8c7a-d18363374b4b">DHCSDOC-2129867196-5055</_dlc_DocId>
    <_dlc_DocIdUrl xmlns="69bc34b3-1921-46c7-8c7a-d18363374b4b">
      <Url>https://dhcscagovauthoring/provgovpart/_layouts/15/DocIdRedir.aspx?ID=DHCSDOC-2129867196-5055</Url>
      <Description>DHCSDOC-2129867196-5055</Description>
    </_dlc_DocIdUrl>
    <TaxCatchAll xmlns="69bc34b3-1921-46c7-8c7a-d18363374b4b">
      <Value>26</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Safety Net Financing</TermName>
          <TermId xmlns="http://schemas.microsoft.com/office/infopath/2007/PartnerControls">98a10317-0f4b-4681-a834-3602f5981606</TermId>
        </TermInfo>
      </Terms>
    </o68eaf9243684232b2418c37bbb152dc>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D1D9DDC-43CA-4518-8C71-094E4A57BBE3}"/>
</file>

<file path=customXml/itemProps2.xml><?xml version="1.0" encoding="utf-8"?>
<ds:datastoreItem xmlns:ds="http://schemas.openxmlformats.org/officeDocument/2006/customXml" ds:itemID="{C08067D8-5937-41E2-B08A-058AB8D57905}">
  <ds:schemaRefs>
    <ds:schemaRef ds:uri="http://schemas.microsoft.com/office/2006/metadata/longProperties"/>
  </ds:schemaRefs>
</ds:datastoreItem>
</file>

<file path=customXml/itemProps3.xml><?xml version="1.0" encoding="utf-8"?>
<ds:datastoreItem xmlns:ds="http://schemas.openxmlformats.org/officeDocument/2006/customXml" ds:itemID="{BF7B3397-29F8-413F-89DF-07BF0BD34F17}">
  <ds:schemaRefs>
    <ds:schemaRef ds:uri="http://schemas.openxmlformats.org/package/2006/metadata/core-properties"/>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4.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5.xml><?xml version="1.0" encoding="utf-8"?>
<ds:datastoreItem xmlns:ds="http://schemas.openxmlformats.org/officeDocument/2006/customXml" ds:itemID="{A7D0CE22-8F24-4A20-B62A-7009CE77A2E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1-Cover</vt:lpstr>
      <vt:lpstr>2-Calculator</vt:lpstr>
      <vt:lpstr>3-DRG Table</vt:lpstr>
      <vt:lpstr>4-Hospital Characteristics</vt:lpstr>
      <vt:lpstr>5-Policy Adjustors</vt:lpstr>
      <vt:lpstr>TitleRegion1.a15.j1321.3</vt:lpstr>
      <vt:lpstr>TitleRegion1.a26.o447.4</vt:lpstr>
      <vt:lpstr>TitleRegion1.a31.c36.5</vt:lpstr>
      <vt:lpstr>TitleRegion2.a42.c46.5</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 Calculator SFY 20/21-210923</dc:title>
  <dc:creator>11001561</dc:creator>
  <cp:keywords/>
  <cp:lastModifiedBy>Narayan, Edwin (HCP-SNFD)@DHCS</cp:lastModifiedBy>
  <cp:lastPrinted>2019-06-05T19:00:39Z</cp:lastPrinted>
  <dcterms:created xsi:type="dcterms:W3CDTF">2008-08-08T02:49:05Z</dcterms:created>
  <dcterms:modified xsi:type="dcterms:W3CDTF">2022-04-25T15:42:40Z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0x010100EEE380F46F125946A8B4C4C90D9FFCDC002BD714A348B448409FBFD44A860871DB</vt:lpwstr>
  </property>
  <property fmtid="{D5CDD505-2E9C-101B-9397-08002B2CF9AE}" pid="3" name="ContentType">
    <vt:lpwstr>Document</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Order">
    <vt:lpwstr>469600.000000000</vt:lpwstr>
  </property>
  <property fmtid="{D5CDD505-2E9C-101B-9397-08002B2CF9AE}" pid="7" name="TemplateUrl">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display_urn:schemas-microsoft-com:office:office#Author">
    <vt:lpwstr>System Account</vt:lpwstr>
  </property>
  <property fmtid="{D5CDD505-2E9C-101B-9397-08002B2CF9AE}" pid="12" name="Language">
    <vt:lpwstr>English</vt:lpwstr>
  </property>
  <property fmtid="{D5CDD505-2E9C-101B-9397-08002B2CF9AE}" pid="13" name="Topics">
    <vt:lpwstr>89</vt:lpwstr>
  </property>
  <property fmtid="{D5CDD505-2E9C-101B-9397-08002B2CF9AE}" pid="14" name="PublishingContactName">
    <vt:lpwstr>Richard Luu</vt:lpwstr>
  </property>
  <property fmtid="{D5CDD505-2E9C-101B-9397-08002B2CF9AE}" pid="15" name="Abstract">
    <vt:lpwstr>W17-888_Medi-Cal_APR-DRG_2017-18_Pricing_Calculator_2017-05-22</vt:lpwstr>
  </property>
  <property fmtid="{D5CDD505-2E9C-101B-9397-08002B2CF9AE}" pid="16" name="Reading Level">
    <vt:lpwstr>7</vt:lpwstr>
  </property>
  <property fmtid="{D5CDD505-2E9C-101B-9397-08002B2CF9AE}" pid="17" name="Organization">
    <vt:lpwstr>20</vt:lpwstr>
  </property>
  <property fmtid="{D5CDD505-2E9C-101B-9397-08002B2CF9AE}" pid="18" name="_dlc_DocIdItemGuid">
    <vt:lpwstr>75aa637d-617a-47e8-ab0d-fa07b8156c88</vt:lpwstr>
  </property>
  <property fmtid="{D5CDD505-2E9C-101B-9397-08002B2CF9AE}" pid="19" name="Division">
    <vt:lpwstr>26;#Safety Net Financing|98a10317-0f4b-4681-a834-3602f5981606</vt:lpwstr>
  </property>
</Properties>
</file>